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57" sheetId="1" r:id="rId1"/>
  </sheets>
  <definedNames>
    <definedName name="_xlnm.Print_Area" localSheetId="0">'157'!$A$1:$Q$41</definedName>
  </definedNames>
  <calcPr fullCalcOnLoad="1"/>
</workbook>
</file>

<file path=xl/sharedStrings.xml><?xml version="1.0" encoding="utf-8"?>
<sst xmlns="http://schemas.openxmlformats.org/spreadsheetml/2006/main" count="92" uniqueCount="74">
  <si>
    <t xml:space="preserve">県税務課「税務統計書」  </t>
  </si>
  <si>
    <t xml:space="preserve">
収入歩合 b/a
        (％)</t>
  </si>
  <si>
    <t>年度
税目</t>
  </si>
  <si>
    <t>現年課税分</t>
  </si>
  <si>
    <t>滞納繰越分</t>
  </si>
  <si>
    <t>総 額 ｂ</t>
  </si>
  <si>
    <t>不納欠損額</t>
  </si>
  <si>
    <t>収入未済額</t>
  </si>
  <si>
    <t>構成比</t>
  </si>
  <si>
    <t xml:space="preserve">  12</t>
  </si>
  <si>
    <t>普    通    税</t>
  </si>
  <si>
    <t>県民税</t>
  </si>
  <si>
    <t>事業税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</si>
  <si>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</si>
  <si>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</si>
  <si>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</si>
  <si>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</si>
  <si>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</si>
  <si>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</si>
  <si>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固定資産税</t>
  </si>
  <si>
    <t>目    的    税</t>
  </si>
  <si>
    <t>自動車取得税</t>
  </si>
  <si>
    <t>軽油引取税</t>
  </si>
  <si>
    <t>入猟税</t>
  </si>
  <si>
    <t>旧法による税</t>
  </si>
  <si>
    <r>
      <t xml:space="preserve">  157   種   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類   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</si>
  <si>
    <r>
      <t xml:space="preserve">     県           税 </t>
    </r>
    <r>
      <rPr>
        <sz val="14"/>
        <rFont val="ＭＳ 明朝"/>
        <family val="1"/>
      </rPr>
      <t xml:space="preserve">  平成11～平成15年度 </t>
    </r>
    <r>
      <rPr>
        <b/>
        <sz val="22"/>
        <rFont val="ＭＳ 明朝"/>
        <family val="1"/>
      </rPr>
      <t xml:space="preserve"> </t>
    </r>
  </si>
  <si>
    <t xml:space="preserve">  (単位 金額 千円)</t>
  </si>
  <si>
    <t>年  度 ・ 税  目</t>
  </si>
  <si>
    <t>調          定          関          係</t>
  </si>
  <si>
    <t xml:space="preserve">       収               入               関               係</t>
  </si>
  <si>
    <t>調定総額ａ</t>
  </si>
  <si>
    <t>収 入 済</t>
  </si>
  <si>
    <t>金    額</t>
  </si>
  <si>
    <t xml:space="preserve">平 成 11  年 度 </t>
  </si>
  <si>
    <t>-</t>
  </si>
  <si>
    <r>
      <t xml:space="preserve"> 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</si>
  <si>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12</t>
    </r>
  </si>
  <si>
    <t>-</t>
  </si>
  <si>
    <t xml:space="preserve">   13</t>
  </si>
  <si>
    <t xml:space="preserve">  13</t>
  </si>
  <si>
    <t>　 14</t>
  </si>
  <si>
    <t xml:space="preserve">  14</t>
  </si>
  <si>
    <t>　 15</t>
  </si>
  <si>
    <t xml:space="preserve">  15</t>
  </si>
  <si>
    <t>１</t>
  </si>
  <si>
    <t>２</t>
  </si>
  <si>
    <t>３</t>
  </si>
  <si>
    <t xml:space="preserve">  法       　   人</t>
  </si>
  <si>
    <t>４</t>
  </si>
  <si>
    <t xml:space="preserve">  個       　   人</t>
  </si>
  <si>
    <t>５</t>
  </si>
  <si>
    <t xml:space="preserve">  利     子     割</t>
  </si>
  <si>
    <t>６</t>
  </si>
  <si>
    <t xml:space="preserve">  配     当     割</t>
  </si>
  <si>
    <t>-</t>
  </si>
  <si>
    <t>６</t>
  </si>
  <si>
    <t>７</t>
  </si>
  <si>
    <t>　株式等譲渡所得割</t>
  </si>
  <si>
    <t>７</t>
  </si>
  <si>
    <t>８</t>
  </si>
  <si>
    <t>９</t>
  </si>
  <si>
    <t xml:space="preserve">  法            人</t>
  </si>
  <si>
    <t xml:space="preserve">  個            人</t>
  </si>
  <si>
    <t>地方消費税</t>
  </si>
  <si>
    <t>　譲　 　渡　 　割</t>
  </si>
  <si>
    <r>
      <t>　貨　 　物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割</t>
    </r>
  </si>
  <si>
    <t>22</t>
  </si>
  <si>
    <t>23</t>
  </si>
  <si>
    <t>24</t>
  </si>
  <si>
    <t>25</t>
  </si>
  <si>
    <t>産業廃棄物処分場税</t>
  </si>
  <si>
    <t>25</t>
  </si>
  <si>
    <t>26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</si>
</sst>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9" xfId="0" applyFill="1" applyBorder="1" applyAlignment="1">
      <alignment horizontal="right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2" fontId="0" fillId="0" borderId="8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182" fontId="9" fillId="0" borderId="8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181" fontId="0" fillId="0" borderId="13" xfId="0" applyNumberForma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2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2" fontId="0" fillId="0" borderId="0" xfId="0" applyNumberForma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82" fontId="8" fillId="0" borderId="0" xfId="0" applyNumberFormat="1" applyFont="1" applyFill="1" applyBorder="1" applyAlignment="1" quotePrefix="1">
      <alignment horizontal="right" vertical="center"/>
    </xf>
    <xf numFmtId="182" fontId="8" fillId="0" borderId="8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7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90" workbookViewId="0" topLeftCell="A1">
      <pane xSplit="4" ySplit="7" topLeftCell="M8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N15" sqref="N15"/>
    </sheetView>
  </sheetViews>
  <sheetFormatPr defaultColWidth="8.796875" defaultRowHeight="14.25"/>
  <cols>
    <col min="1" max="1" width="5.09765625" style="8" customWidth="1"/>
    <col min="2" max="2" width="2.8984375" style="8" customWidth="1"/>
    <col min="3" max="3" width="14.8984375" style="8" customWidth="1"/>
    <col min="4" max="4" width="4.3984375" style="8" customWidth="1"/>
    <col min="5" max="5" width="18.8984375" style="8" customWidth="1"/>
    <col min="6" max="6" width="16.59765625" style="8" customWidth="1"/>
    <col min="7" max="7" width="18.59765625" style="8" customWidth="1"/>
    <col min="8" max="8" width="16.09765625" style="8" customWidth="1"/>
    <col min="9" max="9" width="19.09765625" style="8" customWidth="1"/>
    <col min="10" max="10" width="0.8984375" style="8" customWidth="1"/>
    <col min="11" max="11" width="17.5" style="8" customWidth="1"/>
    <col min="12" max="12" width="21.09765625" style="8" customWidth="1"/>
    <col min="13" max="13" width="19.3984375" style="8" customWidth="1"/>
    <col min="14" max="14" width="17.59765625" style="8" customWidth="1"/>
    <col min="15" max="15" width="17.09765625" style="8" customWidth="1"/>
    <col min="16" max="16" width="17" style="8" customWidth="1"/>
    <col min="17" max="17" width="7.09765625" style="8" customWidth="1"/>
    <col min="18" max="16384" width="9" style="8" customWidth="1"/>
  </cols>
  <sheetData>
    <row r="1" spans="5:16" s="1" customFormat="1" ht="25.5" customHeight="1">
      <c r="E1" s="2"/>
      <c r="F1" s="3" t="s">
        <v>25</v>
      </c>
      <c r="G1" s="4"/>
      <c r="H1" s="4"/>
      <c r="I1" s="4"/>
      <c r="J1" s="5"/>
      <c r="K1" s="6" t="s">
        <v>26</v>
      </c>
      <c r="L1" s="6"/>
      <c r="M1" s="4"/>
      <c r="N1" s="4"/>
      <c r="P1" s="7"/>
    </row>
    <row r="2" ht="9.75" customHeight="1"/>
    <row r="3" spans="1:17" s="1" customFormat="1" ht="21.75" customHeight="1" thickBot="1">
      <c r="A3" s="1" t="s">
        <v>27</v>
      </c>
      <c r="Q3" s="9" t="s">
        <v>0</v>
      </c>
    </row>
    <row r="4" spans="1:17" ht="15.75" customHeight="1" thickTop="1">
      <c r="A4" s="10" t="s">
        <v>28</v>
      </c>
      <c r="B4" s="10"/>
      <c r="C4" s="10"/>
      <c r="D4" s="11"/>
      <c r="E4" s="12" t="s">
        <v>29</v>
      </c>
      <c r="F4" s="13"/>
      <c r="G4" s="13"/>
      <c r="H4" s="14"/>
      <c r="I4" s="15"/>
      <c r="K4" s="16" t="s">
        <v>30</v>
      </c>
      <c r="L4" s="16"/>
      <c r="M4" s="16"/>
      <c r="N4" s="16"/>
      <c r="O4" s="17"/>
      <c r="P4" s="18" t="s">
        <v>1</v>
      </c>
      <c r="Q4" s="19" t="s">
        <v>2</v>
      </c>
    </row>
    <row r="5" spans="1:17" ht="15.75" customHeight="1">
      <c r="A5" s="20"/>
      <c r="B5" s="20"/>
      <c r="C5" s="20"/>
      <c r="D5" s="21"/>
      <c r="E5" s="22" t="s">
        <v>31</v>
      </c>
      <c r="F5" s="23"/>
      <c r="G5" s="24" t="s">
        <v>3</v>
      </c>
      <c r="H5" s="24" t="s">
        <v>4</v>
      </c>
      <c r="I5" s="25" t="s">
        <v>32</v>
      </c>
      <c r="K5" s="8" t="s">
        <v>5</v>
      </c>
      <c r="L5" s="26" t="s">
        <v>3</v>
      </c>
      <c r="M5" s="26" t="s">
        <v>4</v>
      </c>
      <c r="N5" s="26" t="s">
        <v>6</v>
      </c>
      <c r="O5" s="27" t="s">
        <v>7</v>
      </c>
      <c r="P5" s="28"/>
      <c r="Q5" s="29"/>
    </row>
    <row r="6" spans="1:17" ht="15.75" customHeight="1">
      <c r="A6" s="30"/>
      <c r="B6" s="30"/>
      <c r="C6" s="30"/>
      <c r="D6" s="31"/>
      <c r="E6" s="32" t="s">
        <v>33</v>
      </c>
      <c r="F6" s="32" t="s">
        <v>8</v>
      </c>
      <c r="G6" s="33"/>
      <c r="H6" s="33"/>
      <c r="I6" s="32" t="s">
        <v>33</v>
      </c>
      <c r="K6" s="34" t="s">
        <v>8</v>
      </c>
      <c r="L6" s="33"/>
      <c r="M6" s="33"/>
      <c r="N6" s="33"/>
      <c r="O6" s="35"/>
      <c r="P6" s="36"/>
      <c r="Q6" s="37"/>
    </row>
    <row r="7" spans="1:17" ht="4.5" customHeight="1">
      <c r="A7" s="38"/>
      <c r="B7" s="38"/>
      <c r="C7" s="38"/>
      <c r="D7" s="39"/>
      <c r="E7" s="40"/>
      <c r="F7" s="41"/>
      <c r="G7" s="38"/>
      <c r="H7" s="38"/>
      <c r="I7" s="41"/>
      <c r="J7" s="42"/>
      <c r="K7" s="41"/>
      <c r="L7" s="38"/>
      <c r="M7" s="38"/>
      <c r="N7" s="38"/>
      <c r="O7" s="38"/>
      <c r="P7" s="43"/>
      <c r="Q7" s="44"/>
    </row>
    <row r="8" spans="1:17" s="54" customFormat="1" ht="12" customHeight="1">
      <c r="A8" s="45"/>
      <c r="B8" s="46" t="s">
        <v>34</v>
      </c>
      <c r="C8" s="46"/>
      <c r="D8" s="47"/>
      <c r="E8" s="48">
        <v>60214314</v>
      </c>
      <c r="F8" s="49" t="s">
        <v>35</v>
      </c>
      <c r="G8" s="50">
        <v>59677205</v>
      </c>
      <c r="H8" s="50">
        <v>537108</v>
      </c>
      <c r="I8" s="50">
        <v>57234355</v>
      </c>
      <c r="J8" s="51"/>
      <c r="K8" s="49" t="s">
        <v>35</v>
      </c>
      <c r="L8" s="50">
        <v>57123230</v>
      </c>
      <c r="M8" s="50">
        <v>111125</v>
      </c>
      <c r="N8" s="50">
        <v>41833</v>
      </c>
      <c r="O8" s="50">
        <v>2938126</v>
      </c>
      <c r="P8" s="52">
        <f>I8/E8*100</f>
        <v>95.05107871859173</v>
      </c>
      <c r="Q8" s="53" t="s">
        <v>36</v>
      </c>
    </row>
    <row r="9" spans="1:17" s="54" customFormat="1" ht="12" customHeight="1">
      <c r="A9" s="45"/>
      <c r="C9" s="55" t="s">
        <v>37</v>
      </c>
      <c r="D9" s="47"/>
      <c r="E9" s="48">
        <v>63347977</v>
      </c>
      <c r="F9" s="49" t="s">
        <v>38</v>
      </c>
      <c r="G9" s="50">
        <v>60429377</v>
      </c>
      <c r="H9" s="50">
        <v>2918600</v>
      </c>
      <c r="I9" s="50">
        <v>60381454</v>
      </c>
      <c r="J9" s="51"/>
      <c r="K9" s="49">
        <v>0</v>
      </c>
      <c r="L9" s="50">
        <v>60187229</v>
      </c>
      <c r="M9" s="50">
        <v>194225</v>
      </c>
      <c r="N9" s="50">
        <v>33917</v>
      </c>
      <c r="O9" s="50">
        <v>2932606</v>
      </c>
      <c r="P9" s="52">
        <f>I9/E9*100</f>
        <v>95.31709907642355</v>
      </c>
      <c r="Q9" s="53" t="s">
        <v>9</v>
      </c>
    </row>
    <row r="10" spans="1:17" s="54" customFormat="1" ht="12" customHeight="1">
      <c r="A10" s="45"/>
      <c r="C10" s="55" t="s">
        <v>39</v>
      </c>
      <c r="D10" s="47"/>
      <c r="E10" s="48">
        <v>59296248</v>
      </c>
      <c r="F10" s="49" t="s">
        <v>38</v>
      </c>
      <c r="G10" s="50">
        <v>56385932</v>
      </c>
      <c r="H10" s="50">
        <v>2910316</v>
      </c>
      <c r="I10" s="50">
        <v>56331850</v>
      </c>
      <c r="J10" s="51"/>
      <c r="K10" s="49">
        <v>0</v>
      </c>
      <c r="L10" s="50">
        <v>56147139</v>
      </c>
      <c r="M10" s="50">
        <v>184711</v>
      </c>
      <c r="N10" s="50">
        <v>47957</v>
      </c>
      <c r="O10" s="50">
        <v>2916441</v>
      </c>
      <c r="P10" s="52">
        <v>95</v>
      </c>
      <c r="Q10" s="53" t="s">
        <v>40</v>
      </c>
    </row>
    <row r="11" spans="1:17" s="54" customFormat="1" ht="12" customHeight="1">
      <c r="A11" s="45"/>
      <c r="C11" s="55" t="s">
        <v>41</v>
      </c>
      <c r="D11" s="47"/>
      <c r="E11" s="48">
        <v>52057610</v>
      </c>
      <c r="F11" s="49">
        <v>100</v>
      </c>
      <c r="G11" s="50">
        <v>49961477</v>
      </c>
      <c r="H11" s="50">
        <v>2096133</v>
      </c>
      <c r="I11" s="50">
        <v>49781858</v>
      </c>
      <c r="J11" s="51"/>
      <c r="K11" s="49">
        <v>100</v>
      </c>
      <c r="L11" s="50">
        <v>49656090</v>
      </c>
      <c r="M11" s="50">
        <v>125768</v>
      </c>
      <c r="N11" s="50">
        <v>1492709</v>
      </c>
      <c r="O11" s="50">
        <v>783043</v>
      </c>
      <c r="P11" s="52">
        <v>95.62839707777596</v>
      </c>
      <c r="Q11" s="53" t="s">
        <v>42</v>
      </c>
    </row>
    <row r="12" spans="1:17" s="57" customFormat="1" ht="12" customHeight="1">
      <c r="A12" s="56"/>
      <c r="C12" s="58" t="s">
        <v>43</v>
      </c>
      <c r="D12" s="59"/>
      <c r="E12" s="60">
        <v>48602699</v>
      </c>
      <c r="F12" s="61"/>
      <c r="G12" s="62">
        <v>47842184</v>
      </c>
      <c r="H12" s="62">
        <v>760515</v>
      </c>
      <c r="I12" s="62">
        <v>47700158</v>
      </c>
      <c r="J12" s="63"/>
      <c r="K12" s="61"/>
      <c r="L12" s="62">
        <v>47539765</v>
      </c>
      <c r="M12" s="62">
        <v>160393</v>
      </c>
      <c r="N12" s="62">
        <v>56555</v>
      </c>
      <c r="O12" s="62">
        <v>845985</v>
      </c>
      <c r="P12" s="64">
        <f aca="true" t="shared" si="0" ref="P12:P18">I12/E12*100</f>
        <v>98.14302288027255</v>
      </c>
      <c r="Q12" s="65" t="s">
        <v>44</v>
      </c>
    </row>
    <row r="13" spans="1:17" s="57" customFormat="1" ht="19.5" customHeight="1">
      <c r="A13" s="66" t="s">
        <v>45</v>
      </c>
      <c r="B13" s="56" t="s">
        <v>10</v>
      </c>
      <c r="C13" s="56"/>
      <c r="D13" s="59"/>
      <c r="E13" s="60">
        <v>39767417</v>
      </c>
      <c r="F13" s="61">
        <f aca="true" t="shared" si="1" ref="F13:F18">E13/$E$11*100</f>
        <v>76.39116932183401</v>
      </c>
      <c r="G13" s="62">
        <v>39025105</v>
      </c>
      <c r="H13" s="62">
        <v>742313</v>
      </c>
      <c r="I13" s="62">
        <v>38889392</v>
      </c>
      <c r="J13" s="63"/>
      <c r="K13" s="67">
        <f aca="true" t="shared" si="2" ref="K13:K18">I13/$I$11*100</f>
        <v>78.11960734772093</v>
      </c>
      <c r="L13" s="62">
        <v>38730346</v>
      </c>
      <c r="M13" s="62">
        <v>159046</v>
      </c>
      <c r="N13" s="62">
        <v>56291</v>
      </c>
      <c r="O13" s="62">
        <v>821734</v>
      </c>
      <c r="P13" s="64">
        <f t="shared" si="0"/>
        <v>97.79209949693237</v>
      </c>
      <c r="Q13" s="66" t="s">
        <v>45</v>
      </c>
    </row>
    <row r="14" spans="1:17" s="1" customFormat="1" ht="12" customHeight="1">
      <c r="A14" s="68" t="s">
        <v>46</v>
      </c>
      <c r="B14" s="69"/>
      <c r="C14" s="70" t="s">
        <v>11</v>
      </c>
      <c r="D14" s="71"/>
      <c r="E14" s="72">
        <v>11932349</v>
      </c>
      <c r="F14" s="73">
        <f t="shared" si="1"/>
        <v>22.92143069956535</v>
      </c>
      <c r="G14" s="74">
        <v>11433597</v>
      </c>
      <c r="H14" s="74">
        <v>498752</v>
      </c>
      <c r="I14" s="74">
        <v>11366492</v>
      </c>
      <c r="J14" s="75"/>
      <c r="K14" s="49">
        <f t="shared" si="2"/>
        <v>22.832598976116962</v>
      </c>
      <c r="L14" s="74">
        <v>11283120</v>
      </c>
      <c r="M14" s="74">
        <v>83372</v>
      </c>
      <c r="N14" s="74">
        <v>41794</v>
      </c>
      <c r="O14" s="74">
        <v>524064</v>
      </c>
      <c r="P14" s="52">
        <f t="shared" si="0"/>
        <v>95.25779039818563</v>
      </c>
      <c r="Q14" s="68" t="s">
        <v>46</v>
      </c>
    </row>
    <row r="15" spans="1:17" s="1" customFormat="1" ht="12" customHeight="1">
      <c r="A15" s="68" t="s">
        <v>47</v>
      </c>
      <c r="B15" s="69"/>
      <c r="C15" s="69" t="s">
        <v>48</v>
      </c>
      <c r="D15" s="71"/>
      <c r="E15" s="72">
        <v>2526918</v>
      </c>
      <c r="F15" s="73">
        <f t="shared" si="1"/>
        <v>4.8540799318293715</v>
      </c>
      <c r="G15" s="74">
        <v>2518391</v>
      </c>
      <c r="H15" s="74">
        <v>8528</v>
      </c>
      <c r="I15" s="74">
        <v>2514946</v>
      </c>
      <c r="J15" s="75"/>
      <c r="K15" s="49">
        <f t="shared" si="2"/>
        <v>5.051932774385399</v>
      </c>
      <c r="L15" s="74">
        <v>2512831</v>
      </c>
      <c r="M15" s="74">
        <v>2115</v>
      </c>
      <c r="N15" s="74">
        <v>2066</v>
      </c>
      <c r="O15" s="74">
        <v>9907</v>
      </c>
      <c r="P15" s="52">
        <f t="shared" si="0"/>
        <v>99.52622127033801</v>
      </c>
      <c r="Q15" s="68" t="s">
        <v>47</v>
      </c>
    </row>
    <row r="16" spans="1:17" s="1" customFormat="1" ht="12" customHeight="1">
      <c r="A16" s="68" t="s">
        <v>49</v>
      </c>
      <c r="B16" s="69"/>
      <c r="C16" s="69" t="s">
        <v>50</v>
      </c>
      <c r="D16" s="71"/>
      <c r="E16" s="72">
        <v>8410301</v>
      </c>
      <c r="F16" s="73">
        <f t="shared" si="1"/>
        <v>16.155757054540153</v>
      </c>
      <c r="G16" s="74">
        <v>7920076</v>
      </c>
      <c r="H16" s="74">
        <v>490225</v>
      </c>
      <c r="I16" s="74">
        <v>7856416</v>
      </c>
      <c r="J16" s="75"/>
      <c r="K16" s="49">
        <f t="shared" si="2"/>
        <v>15.781684966438977</v>
      </c>
      <c r="L16" s="74">
        <v>7775159</v>
      </c>
      <c r="M16" s="74">
        <v>81257</v>
      </c>
      <c r="N16" s="74">
        <v>39728</v>
      </c>
      <c r="O16" s="74">
        <f aca="true" t="shared" si="3" ref="O16:O21">E16-I16-N16</f>
        <v>514157</v>
      </c>
      <c r="P16" s="52">
        <f t="shared" si="0"/>
        <v>93.41420717284673</v>
      </c>
      <c r="Q16" s="68" t="s">
        <v>49</v>
      </c>
    </row>
    <row r="17" spans="1:17" s="1" customFormat="1" ht="12" customHeight="1">
      <c r="A17" s="68" t="s">
        <v>51</v>
      </c>
      <c r="B17" s="69"/>
      <c r="C17" s="69" t="s">
        <v>52</v>
      </c>
      <c r="D17" s="71"/>
      <c r="E17" s="72">
        <v>985886</v>
      </c>
      <c r="F17" s="73">
        <f t="shared" si="1"/>
        <v>1.893836463103089</v>
      </c>
      <c r="G17" s="74">
        <v>985886</v>
      </c>
      <c r="H17" s="74">
        <v>0</v>
      </c>
      <c r="I17" s="74">
        <v>985886</v>
      </c>
      <c r="J17" s="75"/>
      <c r="K17" s="49">
        <f t="shared" si="2"/>
        <v>1.9804122216571345</v>
      </c>
      <c r="L17" s="74">
        <v>985886</v>
      </c>
      <c r="M17" s="74">
        <v>0</v>
      </c>
      <c r="N17" s="74">
        <v>0</v>
      </c>
      <c r="O17" s="74">
        <f t="shared" si="3"/>
        <v>0</v>
      </c>
      <c r="P17" s="52">
        <f t="shared" si="0"/>
        <v>100</v>
      </c>
      <c r="Q17" s="68" t="s">
        <v>51</v>
      </c>
    </row>
    <row r="18" spans="1:17" s="1" customFormat="1" ht="12" customHeight="1">
      <c r="A18" s="68" t="s">
        <v>53</v>
      </c>
      <c r="B18" s="69"/>
      <c r="C18" s="69" t="s">
        <v>54</v>
      </c>
      <c r="D18" s="71"/>
      <c r="E18" s="72">
        <v>9244</v>
      </c>
      <c r="F18" s="73">
        <f t="shared" si="1"/>
        <v>0.0177572500927338</v>
      </c>
      <c r="G18" s="74">
        <v>9244</v>
      </c>
      <c r="H18" s="74">
        <v>0</v>
      </c>
      <c r="I18" s="74">
        <v>9244</v>
      </c>
      <c r="J18" s="75"/>
      <c r="K18" s="49">
        <f t="shared" si="2"/>
        <v>0.018569013635449286</v>
      </c>
      <c r="L18" s="74">
        <v>9244</v>
      </c>
      <c r="M18" s="74" t="s">
        <v>55</v>
      </c>
      <c r="N18" s="74">
        <v>0</v>
      </c>
      <c r="O18" s="74">
        <f t="shared" si="3"/>
        <v>0</v>
      </c>
      <c r="P18" s="52">
        <f t="shared" si="0"/>
        <v>100</v>
      </c>
      <c r="Q18" s="68" t="s">
        <v>56</v>
      </c>
    </row>
    <row r="19" spans="1:17" s="1" customFormat="1" ht="12" customHeight="1">
      <c r="A19" s="68" t="s">
        <v>57</v>
      </c>
      <c r="B19" s="69"/>
      <c r="C19" s="69" t="s">
        <v>58</v>
      </c>
      <c r="D19" s="71"/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5"/>
      <c r="K19" s="74">
        <v>0</v>
      </c>
      <c r="L19" s="74">
        <v>0</v>
      </c>
      <c r="M19" s="74">
        <v>0</v>
      </c>
      <c r="N19" s="74">
        <v>0</v>
      </c>
      <c r="O19" s="74">
        <f t="shared" si="3"/>
        <v>0</v>
      </c>
      <c r="P19" s="52"/>
      <c r="Q19" s="68" t="s">
        <v>59</v>
      </c>
    </row>
    <row r="20" spans="1:17" s="1" customFormat="1" ht="12" customHeight="1">
      <c r="A20" s="68" t="s">
        <v>60</v>
      </c>
      <c r="B20" s="69"/>
      <c r="C20" s="70" t="s">
        <v>12</v>
      </c>
      <c r="D20" s="71"/>
      <c r="E20" s="72">
        <v>10672375</v>
      </c>
      <c r="F20" s="73">
        <f>E20/$E$11*100</f>
        <v>20.501085239987006</v>
      </c>
      <c r="G20" s="74">
        <v>10552712</v>
      </c>
      <c r="H20" s="74">
        <v>119664</v>
      </c>
      <c r="I20" s="74">
        <v>10522523</v>
      </c>
      <c r="J20" s="75"/>
      <c r="K20" s="49">
        <f>I20/$I$11*100</f>
        <v>21.13726450306455</v>
      </c>
      <c r="L20" s="74">
        <v>10501601</v>
      </c>
      <c r="M20" s="74">
        <v>20922</v>
      </c>
      <c r="N20" s="74">
        <v>12651</v>
      </c>
      <c r="O20" s="74">
        <f t="shared" si="3"/>
        <v>137201</v>
      </c>
      <c r="P20" s="52">
        <f>I20/E20*100</f>
        <v>98.59588891882079</v>
      </c>
      <c r="Q20" s="68" t="s">
        <v>60</v>
      </c>
    </row>
    <row r="21" spans="1:17" s="1" customFormat="1" ht="12" customHeight="1">
      <c r="A21" s="68" t="s">
        <v>61</v>
      </c>
      <c r="B21" s="69"/>
      <c r="C21" s="69" t="s">
        <v>62</v>
      </c>
      <c r="D21" s="71"/>
      <c r="E21" s="72">
        <v>9975523</v>
      </c>
      <c r="F21" s="73">
        <f>E21/$E$11*100</f>
        <v>19.16246827313048</v>
      </c>
      <c r="G21" s="74">
        <v>9932630</v>
      </c>
      <c r="H21" s="74">
        <v>42893</v>
      </c>
      <c r="I21" s="74">
        <v>9904030</v>
      </c>
      <c r="J21" s="75"/>
      <c r="K21" s="49">
        <f>I21/$I$11*100</f>
        <v>19.894858082637253</v>
      </c>
      <c r="L21" s="74">
        <v>9896884</v>
      </c>
      <c r="M21" s="74">
        <v>7146</v>
      </c>
      <c r="N21" s="74">
        <v>11571</v>
      </c>
      <c r="O21" s="74">
        <f t="shared" si="3"/>
        <v>59922</v>
      </c>
      <c r="P21" s="52">
        <f>I21/E21*100</f>
        <v>99.28331577201516</v>
      </c>
      <c r="Q21" s="68" t="s">
        <v>61</v>
      </c>
    </row>
    <row r="22" spans="1:17" s="1" customFormat="1" ht="12" customHeight="1">
      <c r="A22" s="76">
        <v>10</v>
      </c>
      <c r="B22" s="69"/>
      <c r="C22" s="69" t="s">
        <v>63</v>
      </c>
      <c r="D22" s="71"/>
      <c r="E22" s="72">
        <v>696853</v>
      </c>
      <c r="F22" s="73">
        <f>E22/$E$11*100</f>
        <v>1.3386188878052603</v>
      </c>
      <c r="G22" s="74">
        <v>620081</v>
      </c>
      <c r="H22" s="74">
        <v>76771</v>
      </c>
      <c r="I22" s="74">
        <v>618493</v>
      </c>
      <c r="J22" s="75"/>
      <c r="K22" s="49">
        <f>I22/$I$11*100</f>
        <v>1.242406420427297</v>
      </c>
      <c r="L22" s="74">
        <v>604717</v>
      </c>
      <c r="M22" s="74">
        <v>13776</v>
      </c>
      <c r="N22" s="74">
        <v>1080</v>
      </c>
      <c r="O22" s="74">
        <v>77279</v>
      </c>
      <c r="P22" s="52">
        <f>I22/E22*100</f>
        <v>88.75516070103738</v>
      </c>
      <c r="Q22" s="76">
        <v>10</v>
      </c>
    </row>
    <row r="23" spans="1:17" s="1" customFormat="1" ht="4.5" customHeight="1">
      <c r="A23" s="76"/>
      <c r="B23" s="69"/>
      <c r="C23" s="69"/>
      <c r="D23" s="71"/>
      <c r="E23" s="72"/>
      <c r="F23" s="73"/>
      <c r="G23" s="74"/>
      <c r="H23" s="74"/>
      <c r="I23" s="74"/>
      <c r="J23" s="75"/>
      <c r="K23" s="49"/>
      <c r="L23" s="74"/>
      <c r="M23" s="74"/>
      <c r="N23" s="74"/>
      <c r="O23" s="74"/>
      <c r="P23" s="77"/>
      <c r="Q23" s="76"/>
    </row>
    <row r="24" spans="1:17" s="1" customFormat="1" ht="12" customHeight="1">
      <c r="A24" s="76">
        <v>11</v>
      </c>
      <c r="B24" s="69"/>
      <c r="C24" s="70" t="s">
        <v>64</v>
      </c>
      <c r="D24" s="71"/>
      <c r="E24" s="72">
        <v>5706285</v>
      </c>
      <c r="F24" s="73">
        <f aca="true" t="shared" si="4" ref="F24:F39">E24/$E$11*100</f>
        <v>10.96148094390042</v>
      </c>
      <c r="G24" s="74">
        <v>5706285</v>
      </c>
      <c r="H24" s="74">
        <f>SUM(H25:H26)</f>
        <v>0</v>
      </c>
      <c r="I24" s="74">
        <v>5706285</v>
      </c>
      <c r="J24" s="75"/>
      <c r="K24" s="49">
        <f aca="true" t="shared" si="5" ref="K24:K39">I24/$I$11*100</f>
        <v>11.4625793999091</v>
      </c>
      <c r="L24" s="74">
        <v>5706285</v>
      </c>
      <c r="M24" s="74">
        <f>SUM(M25:M26)</f>
        <v>0</v>
      </c>
      <c r="N24" s="74">
        <f>SUM(N25:N26)</f>
        <v>0</v>
      </c>
      <c r="O24" s="74">
        <f aca="true" t="shared" si="6" ref="O24:O39">E24-I24-N24</f>
        <v>0</v>
      </c>
      <c r="P24" s="52">
        <f aca="true" t="shared" si="7" ref="P24:P32">I24/E24*100</f>
        <v>100</v>
      </c>
      <c r="Q24" s="76">
        <v>11</v>
      </c>
    </row>
    <row r="25" spans="1:17" s="1" customFormat="1" ht="12" customHeight="1">
      <c r="A25" s="76">
        <v>12</v>
      </c>
      <c r="B25" s="69"/>
      <c r="C25" s="78" t="s">
        <v>65</v>
      </c>
      <c r="D25" s="79"/>
      <c r="E25" s="72">
        <v>5452758</v>
      </c>
      <c r="F25" s="73">
        <f t="shared" si="4"/>
        <v>10.47446857433524</v>
      </c>
      <c r="G25" s="74">
        <v>5452758</v>
      </c>
      <c r="H25" s="74">
        <v>0</v>
      </c>
      <c r="I25" s="74">
        <v>5452758</v>
      </c>
      <c r="J25" s="75"/>
      <c r="K25" s="49">
        <f t="shared" si="5"/>
        <v>10.953303510688572</v>
      </c>
      <c r="L25" s="74">
        <v>5452758</v>
      </c>
      <c r="M25" s="74">
        <v>0</v>
      </c>
      <c r="N25" s="74">
        <v>0</v>
      </c>
      <c r="O25" s="74">
        <f t="shared" si="6"/>
        <v>0</v>
      </c>
      <c r="P25" s="52">
        <f t="shared" si="7"/>
        <v>100</v>
      </c>
      <c r="Q25" s="76">
        <v>12</v>
      </c>
    </row>
    <row r="26" spans="1:17" s="54" customFormat="1" ht="12" customHeight="1">
      <c r="A26" s="80">
        <v>13</v>
      </c>
      <c r="B26" s="45"/>
      <c r="C26" s="81" t="s">
        <v>66</v>
      </c>
      <c r="D26" s="82"/>
      <c r="E26" s="72">
        <v>253527</v>
      </c>
      <c r="F26" s="49">
        <f t="shared" si="4"/>
        <v>0.4870123695651798</v>
      </c>
      <c r="G26" s="50">
        <v>253527</v>
      </c>
      <c r="H26" s="50">
        <v>0</v>
      </c>
      <c r="I26" s="50">
        <v>253527</v>
      </c>
      <c r="J26" s="51"/>
      <c r="K26" s="49">
        <f t="shared" si="5"/>
        <v>0.5092758892205269</v>
      </c>
      <c r="L26" s="50">
        <v>253527</v>
      </c>
      <c r="M26" s="50">
        <v>0</v>
      </c>
      <c r="N26" s="50">
        <v>0</v>
      </c>
      <c r="O26" s="74">
        <f t="shared" si="6"/>
        <v>0</v>
      </c>
      <c r="P26" s="52">
        <f t="shared" si="7"/>
        <v>100</v>
      </c>
      <c r="Q26" s="80">
        <v>13</v>
      </c>
    </row>
    <row r="27" spans="1:17" s="1" customFormat="1" ht="12" customHeight="1">
      <c r="A27" s="76">
        <v>14</v>
      </c>
      <c r="B27" s="69"/>
      <c r="C27" s="70" t="s">
        <v>13</v>
      </c>
      <c r="D27" s="71"/>
      <c r="E27" s="72">
        <v>1870723</v>
      </c>
      <c r="F27" s="73">
        <f t="shared" si="4"/>
        <v>3.5935629776318962</v>
      </c>
      <c r="G27" s="74">
        <v>1799359</v>
      </c>
      <c r="H27" s="74">
        <v>71364</v>
      </c>
      <c r="I27" s="74">
        <v>1796735</v>
      </c>
      <c r="J27" s="75"/>
      <c r="K27" s="49">
        <f t="shared" si="5"/>
        <v>3.609216433826154</v>
      </c>
      <c r="L27" s="74">
        <v>177352</v>
      </c>
      <c r="M27" s="74">
        <v>25384</v>
      </c>
      <c r="N27" s="74">
        <v>1846</v>
      </c>
      <c r="O27" s="74">
        <f t="shared" si="6"/>
        <v>72142</v>
      </c>
      <c r="P27" s="52">
        <f t="shared" si="7"/>
        <v>96.04495160427278</v>
      </c>
      <c r="Q27" s="76">
        <v>14</v>
      </c>
    </row>
    <row r="28" spans="1:17" s="1" customFormat="1" ht="12" customHeight="1">
      <c r="A28" s="76">
        <v>15</v>
      </c>
      <c r="B28" s="69"/>
      <c r="C28" s="70" t="s">
        <v>14</v>
      </c>
      <c r="D28" s="71"/>
      <c r="E28" s="72">
        <v>1235986</v>
      </c>
      <c r="F28" s="73">
        <f t="shared" si="4"/>
        <v>2.3742657413584682</v>
      </c>
      <c r="G28" s="74">
        <v>1235986</v>
      </c>
      <c r="H28" s="74">
        <v>0</v>
      </c>
      <c r="I28" s="74">
        <v>1235986</v>
      </c>
      <c r="J28" s="75"/>
      <c r="K28" s="49">
        <f t="shared" si="5"/>
        <v>2.4828040769390327</v>
      </c>
      <c r="L28" s="74">
        <v>1235986</v>
      </c>
      <c r="M28" s="74">
        <v>0</v>
      </c>
      <c r="N28" s="74">
        <v>0</v>
      </c>
      <c r="O28" s="74">
        <f t="shared" si="6"/>
        <v>0</v>
      </c>
      <c r="P28" s="52">
        <f t="shared" si="7"/>
        <v>100</v>
      </c>
      <c r="Q28" s="76">
        <v>15</v>
      </c>
    </row>
    <row r="29" spans="1:17" s="1" customFormat="1" ht="12" customHeight="1">
      <c r="A29" s="76">
        <v>16</v>
      </c>
      <c r="B29" s="69"/>
      <c r="C29" s="70" t="s">
        <v>15</v>
      </c>
      <c r="D29" s="71"/>
      <c r="E29" s="72">
        <v>226021</v>
      </c>
      <c r="F29" s="73">
        <f t="shared" si="4"/>
        <v>0.43417475370075576</v>
      </c>
      <c r="G29" s="74">
        <v>226021</v>
      </c>
      <c r="H29" s="74">
        <v>0</v>
      </c>
      <c r="I29" s="74">
        <v>207306</v>
      </c>
      <c r="J29" s="75"/>
      <c r="K29" s="49">
        <f t="shared" si="5"/>
        <v>0.4164288122793649</v>
      </c>
      <c r="L29" s="74">
        <v>207306</v>
      </c>
      <c r="M29" s="74">
        <v>0</v>
      </c>
      <c r="N29" s="74">
        <v>0</v>
      </c>
      <c r="O29" s="74">
        <f t="shared" si="6"/>
        <v>18715</v>
      </c>
      <c r="P29" s="52">
        <f t="shared" si="7"/>
        <v>91.7197959481641</v>
      </c>
      <c r="Q29" s="76">
        <v>16</v>
      </c>
    </row>
    <row r="30" spans="1:17" s="1" customFormat="1" ht="12" customHeight="1">
      <c r="A30" s="76">
        <v>17</v>
      </c>
      <c r="B30" s="69"/>
      <c r="C30" s="70" t="s">
        <v>16</v>
      </c>
      <c r="D30" s="71"/>
      <c r="E30" s="72">
        <v>8108606</v>
      </c>
      <c r="F30" s="73">
        <f t="shared" si="4"/>
        <v>15.576216426378393</v>
      </c>
      <c r="G30" s="74">
        <v>8056074</v>
      </c>
      <c r="H30" s="74">
        <v>52533</v>
      </c>
      <c r="I30" s="74">
        <v>8038994</v>
      </c>
      <c r="J30" s="75"/>
      <c r="K30" s="49">
        <f t="shared" si="5"/>
        <v>16.148441064614342</v>
      </c>
      <c r="L30" s="74">
        <v>8009626</v>
      </c>
      <c r="M30" s="74">
        <v>29368</v>
      </c>
      <c r="N30" s="74">
        <v>0</v>
      </c>
      <c r="O30" s="74">
        <f t="shared" si="6"/>
        <v>69612</v>
      </c>
      <c r="P30" s="52">
        <f t="shared" si="7"/>
        <v>99.14150471733366</v>
      </c>
      <c r="Q30" s="76">
        <v>17</v>
      </c>
    </row>
    <row r="31" spans="1:17" s="54" customFormat="1" ht="12" customHeight="1">
      <c r="A31" s="80">
        <v>18</v>
      </c>
      <c r="B31" s="45"/>
      <c r="C31" s="83" t="s">
        <v>17</v>
      </c>
      <c r="D31" s="47"/>
      <c r="E31" s="72">
        <v>759</v>
      </c>
      <c r="F31" s="73">
        <f t="shared" si="4"/>
        <v>0.0014580000887478314</v>
      </c>
      <c r="G31" s="50">
        <v>759</v>
      </c>
      <c r="H31" s="50">
        <v>0</v>
      </c>
      <c r="I31" s="74">
        <v>759</v>
      </c>
      <c r="J31" s="51"/>
      <c r="K31" s="49">
        <f t="shared" si="5"/>
        <v>0.001524651811911078</v>
      </c>
      <c r="L31" s="50">
        <v>759</v>
      </c>
      <c r="M31" s="50">
        <v>0</v>
      </c>
      <c r="N31" s="50">
        <v>0</v>
      </c>
      <c r="O31" s="74">
        <f t="shared" si="6"/>
        <v>0</v>
      </c>
      <c r="P31" s="52">
        <f t="shared" si="7"/>
        <v>100</v>
      </c>
      <c r="Q31" s="80">
        <v>18</v>
      </c>
    </row>
    <row r="32" spans="1:17" s="1" customFormat="1" ht="12" customHeight="1">
      <c r="A32" s="76">
        <v>19</v>
      </c>
      <c r="B32" s="69"/>
      <c r="C32" s="70" t="s">
        <v>18</v>
      </c>
      <c r="D32" s="71"/>
      <c r="E32" s="72">
        <v>14313</v>
      </c>
      <c r="F32" s="73">
        <f t="shared" si="4"/>
        <v>0.027494539222987762</v>
      </c>
      <c r="G32" s="74">
        <v>14313</v>
      </c>
      <c r="H32" s="74">
        <v>0</v>
      </c>
      <c r="I32" s="74">
        <f>L32+M32</f>
        <v>14313</v>
      </c>
      <c r="J32" s="75"/>
      <c r="K32" s="49">
        <f t="shared" si="5"/>
        <v>0.028751437923429858</v>
      </c>
      <c r="L32" s="74">
        <v>14313</v>
      </c>
      <c r="M32" s="74">
        <v>0</v>
      </c>
      <c r="N32" s="74">
        <v>0</v>
      </c>
      <c r="O32" s="74">
        <f t="shared" si="6"/>
        <v>0</v>
      </c>
      <c r="P32" s="52">
        <f t="shared" si="7"/>
        <v>100</v>
      </c>
      <c r="Q32" s="76">
        <v>19</v>
      </c>
    </row>
    <row r="33" spans="1:17" s="1" customFormat="1" ht="12" customHeight="1">
      <c r="A33" s="76">
        <v>20</v>
      </c>
      <c r="B33" s="69"/>
      <c r="C33" s="70" t="s">
        <v>19</v>
      </c>
      <c r="D33" s="71"/>
      <c r="E33" s="72">
        <f>G33+H33</f>
        <v>0</v>
      </c>
      <c r="F33" s="73">
        <f t="shared" si="4"/>
        <v>0</v>
      </c>
      <c r="G33" s="74">
        <v>0</v>
      </c>
      <c r="H33" s="74">
        <v>0</v>
      </c>
      <c r="I33" s="74">
        <f>L33+M33</f>
        <v>0</v>
      </c>
      <c r="J33" s="75"/>
      <c r="K33" s="84">
        <f t="shared" si="5"/>
        <v>0</v>
      </c>
      <c r="L33" s="74">
        <v>0</v>
      </c>
      <c r="M33" s="74">
        <v>0</v>
      </c>
      <c r="N33" s="74">
        <v>0</v>
      </c>
      <c r="O33" s="74">
        <f t="shared" si="6"/>
        <v>0</v>
      </c>
      <c r="P33" s="77">
        <v>0</v>
      </c>
      <c r="Q33" s="76">
        <v>20</v>
      </c>
    </row>
    <row r="34" spans="1:17" s="57" customFormat="1" ht="19.5" customHeight="1">
      <c r="A34" s="85">
        <v>21</v>
      </c>
      <c r="B34" s="56" t="s">
        <v>20</v>
      </c>
      <c r="C34" s="56"/>
      <c r="D34" s="59"/>
      <c r="E34" s="60">
        <v>8817079</v>
      </c>
      <c r="F34" s="61">
        <f t="shared" si="4"/>
        <v>16.937156738467248</v>
      </c>
      <c r="G34" s="62">
        <v>8817079</v>
      </c>
      <c r="H34" s="62">
        <v>0</v>
      </c>
      <c r="I34" s="62">
        <v>8809419</v>
      </c>
      <c r="J34" s="63"/>
      <c r="K34" s="61">
        <f t="shared" si="5"/>
        <v>17.69604300426071</v>
      </c>
      <c r="L34" s="62">
        <v>8809419</v>
      </c>
      <c r="M34" s="62">
        <f>SUM(M35:M37)</f>
        <v>0</v>
      </c>
      <c r="N34" s="62">
        <v>0</v>
      </c>
      <c r="O34" s="74">
        <f t="shared" si="6"/>
        <v>7660</v>
      </c>
      <c r="P34" s="64">
        <f aca="true" t="shared" si="8" ref="P34:P39">I34/E34*100</f>
        <v>99.91312315563918</v>
      </c>
      <c r="Q34" s="85">
        <v>21</v>
      </c>
    </row>
    <row r="35" spans="1:17" s="1" customFormat="1" ht="12" customHeight="1">
      <c r="A35" s="68" t="s">
        <v>67</v>
      </c>
      <c r="B35" s="69"/>
      <c r="C35" s="70" t="s">
        <v>21</v>
      </c>
      <c r="D35" s="71"/>
      <c r="E35" s="72">
        <v>1819618</v>
      </c>
      <c r="F35" s="73">
        <f t="shared" si="4"/>
        <v>3.4953928926049427</v>
      </c>
      <c r="G35" s="74">
        <v>1819618</v>
      </c>
      <c r="H35" s="74">
        <v>0</v>
      </c>
      <c r="I35" s="74">
        <v>1819618</v>
      </c>
      <c r="J35" s="75"/>
      <c r="K35" s="49">
        <f t="shared" si="5"/>
        <v>3.655182978505945</v>
      </c>
      <c r="L35" s="74">
        <v>1819618</v>
      </c>
      <c r="M35" s="74">
        <v>0</v>
      </c>
      <c r="N35" s="50">
        <v>0</v>
      </c>
      <c r="O35" s="74">
        <f t="shared" si="6"/>
        <v>0</v>
      </c>
      <c r="P35" s="52">
        <f t="shared" si="8"/>
        <v>100</v>
      </c>
      <c r="Q35" s="68" t="s">
        <v>67</v>
      </c>
    </row>
    <row r="36" spans="1:17" s="1" customFormat="1" ht="12" customHeight="1">
      <c r="A36" s="68" t="s">
        <v>68</v>
      </c>
      <c r="B36" s="69"/>
      <c r="C36" s="70" t="s">
        <v>22</v>
      </c>
      <c r="D36" s="71"/>
      <c r="E36" s="72">
        <v>6979051</v>
      </c>
      <c r="F36" s="73">
        <f t="shared" si="4"/>
        <v>13.406399179678052</v>
      </c>
      <c r="G36" s="74">
        <v>6979051</v>
      </c>
      <c r="H36" s="74">
        <v>0</v>
      </c>
      <c r="I36" s="74">
        <v>6971391</v>
      </c>
      <c r="J36" s="75"/>
      <c r="K36" s="49">
        <f t="shared" si="5"/>
        <v>14.00387868206928</v>
      </c>
      <c r="L36" s="74">
        <v>6971391</v>
      </c>
      <c r="M36" s="74">
        <v>0</v>
      </c>
      <c r="N36" s="74">
        <v>0</v>
      </c>
      <c r="O36" s="74">
        <f t="shared" si="6"/>
        <v>7660</v>
      </c>
      <c r="P36" s="52">
        <f t="shared" si="8"/>
        <v>99.89024295710118</v>
      </c>
      <c r="Q36" s="68" t="s">
        <v>68</v>
      </c>
    </row>
    <row r="37" spans="1:17" s="1" customFormat="1" ht="12" customHeight="1">
      <c r="A37" s="68" t="s">
        <v>69</v>
      </c>
      <c r="B37" s="69"/>
      <c r="C37" s="70" t="s">
        <v>23</v>
      </c>
      <c r="D37" s="71"/>
      <c r="E37" s="72">
        <v>10806</v>
      </c>
      <c r="F37" s="73">
        <f t="shared" si="4"/>
        <v>0.0207577720145047</v>
      </c>
      <c r="G37" s="74">
        <v>10806</v>
      </c>
      <c r="H37" s="74">
        <v>0</v>
      </c>
      <c r="I37" s="74">
        <v>10806</v>
      </c>
      <c r="J37" s="75"/>
      <c r="K37" s="49">
        <f t="shared" si="5"/>
        <v>0.02170670287155614</v>
      </c>
      <c r="L37" s="74">
        <v>10806</v>
      </c>
      <c r="M37" s="74">
        <v>0</v>
      </c>
      <c r="N37" s="74">
        <v>0</v>
      </c>
      <c r="O37" s="74">
        <f t="shared" si="6"/>
        <v>0</v>
      </c>
      <c r="P37" s="52">
        <f t="shared" si="8"/>
        <v>100</v>
      </c>
      <c r="Q37" s="68" t="s">
        <v>69</v>
      </c>
    </row>
    <row r="38" spans="1:17" s="1" customFormat="1" ht="12" customHeight="1">
      <c r="A38" s="68" t="s">
        <v>70</v>
      </c>
      <c r="B38" s="69"/>
      <c r="C38" s="86" t="s">
        <v>71</v>
      </c>
      <c r="D38" s="71"/>
      <c r="E38" s="72">
        <v>7605</v>
      </c>
      <c r="F38" s="73">
        <f t="shared" si="4"/>
        <v>0.014608815118481236</v>
      </c>
      <c r="G38" s="74">
        <v>7605</v>
      </c>
      <c r="H38" s="74"/>
      <c r="I38" s="74">
        <v>7605</v>
      </c>
      <c r="J38" s="75"/>
      <c r="K38" s="49">
        <f t="shared" si="5"/>
        <v>0.015276649577844201</v>
      </c>
      <c r="L38" s="74">
        <v>7605</v>
      </c>
      <c r="M38" s="74" t="s">
        <v>35</v>
      </c>
      <c r="N38" s="74">
        <v>0</v>
      </c>
      <c r="O38" s="74">
        <f t="shared" si="6"/>
        <v>0</v>
      </c>
      <c r="P38" s="52">
        <f t="shared" si="8"/>
        <v>100</v>
      </c>
      <c r="Q38" s="68" t="s">
        <v>72</v>
      </c>
    </row>
    <row r="39" spans="1:17" s="57" customFormat="1" ht="12" customHeight="1">
      <c r="A39" s="66" t="s">
        <v>73</v>
      </c>
      <c r="B39" s="56" t="s">
        <v>24</v>
      </c>
      <c r="C39" s="56"/>
      <c r="D39" s="59"/>
      <c r="E39" s="60">
        <v>18203</v>
      </c>
      <c r="F39" s="87">
        <f t="shared" si="4"/>
        <v>0.034967029796412086</v>
      </c>
      <c r="G39" s="62">
        <v>0</v>
      </c>
      <c r="H39" s="62">
        <v>18203</v>
      </c>
      <c r="I39" s="62">
        <v>1347</v>
      </c>
      <c r="J39" s="63"/>
      <c r="K39" s="87">
        <f t="shared" si="5"/>
        <v>0.0027058049942611626</v>
      </c>
      <c r="L39" s="62">
        <v>0</v>
      </c>
      <c r="M39" s="62">
        <v>1347</v>
      </c>
      <c r="N39" s="62">
        <v>265</v>
      </c>
      <c r="O39" s="74">
        <f t="shared" si="6"/>
        <v>16591</v>
      </c>
      <c r="P39" s="88">
        <f t="shared" si="8"/>
        <v>7.399879140800966</v>
      </c>
      <c r="Q39" s="66" t="s">
        <v>73</v>
      </c>
    </row>
    <row r="40" spans="1:17" ht="4.5" customHeight="1" thickBot="1">
      <c r="A40" s="89"/>
      <c r="B40" s="89"/>
      <c r="C40" s="89"/>
      <c r="D40" s="89"/>
      <c r="E40" s="90"/>
      <c r="F40" s="89"/>
      <c r="G40" s="89"/>
      <c r="H40" s="89"/>
      <c r="I40" s="89"/>
      <c r="J40" s="89"/>
      <c r="K40" s="89"/>
      <c r="L40" s="89"/>
      <c r="M40" s="89"/>
      <c r="N40" s="91"/>
      <c r="O40" s="89"/>
      <c r="P40" s="92"/>
      <c r="Q40" s="89"/>
    </row>
    <row r="41" ht="14.25" thickTop="1"/>
    <row r="44" spans="5:16" s="1" customFormat="1" ht="25.5" customHeight="1">
      <c r="E44" s="2"/>
      <c r="F44" s="3"/>
      <c r="G44" s="4"/>
      <c r="H44" s="4"/>
      <c r="I44" s="4"/>
      <c r="J44" s="5"/>
      <c r="K44" s="6"/>
      <c r="L44" s="6"/>
      <c r="M44" s="4"/>
      <c r="N44" s="4"/>
      <c r="P44" s="7"/>
    </row>
  </sheetData>
  <mergeCells count="19">
    <mergeCell ref="F44:I44"/>
    <mergeCell ref="K44:N44"/>
    <mergeCell ref="Q4:Q6"/>
    <mergeCell ref="N5:N6"/>
    <mergeCell ref="O5:O6"/>
    <mergeCell ref="P4:P6"/>
    <mergeCell ref="K4:O4"/>
    <mergeCell ref="L5:L6"/>
    <mergeCell ref="M5:M6"/>
    <mergeCell ref="C26:D26"/>
    <mergeCell ref="A4:D6"/>
    <mergeCell ref="G5:G6"/>
    <mergeCell ref="H5:H6"/>
    <mergeCell ref="E4:H4"/>
    <mergeCell ref="K1:N1"/>
    <mergeCell ref="E5:F5"/>
    <mergeCell ref="C25:D25"/>
    <mergeCell ref="F1:I1"/>
    <mergeCell ref="B8:C8"/>
  </mergeCells>
  <printOptions/>
  <pageMargins left="0" right="0.2" top="0.6" bottom="0" header="6.43" footer="0.5118110236220472"/>
  <pageSetup horizontalDpi="600" verticalDpi="600" orientation="portrait" paperSize="9" scale="80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2006-12-28T01:55:18Z</dcterms:created>
  <dcterms:modified xsi:type="dcterms:W3CDTF">2006-12-28T01:55:18Z</dcterms:modified>
  <cp:category/>
  <cp:version/>
  <cp:contentType/>
  <cp:contentStatus/>
</cp:coreProperties>
</file>