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60-1" sheetId="1" r:id="rId1"/>
    <sheet name="160-2,3" sheetId="2" r:id="rId2"/>
  </sheets>
  <definedNames>
    <definedName name="_xlnm.Print_Area" localSheetId="0">'160-1'!$A$1:$O$81</definedName>
    <definedName name="_xlnm.Print_Area" localSheetId="1">'160-2,3'!$A$1:$M$26</definedName>
  </definedNames>
  <calcPr fullCalcOnLoad="1"/>
</workbook>
</file>

<file path=xl/sharedStrings.xml><?xml version="1.0" encoding="utf-8"?>
<sst xmlns="http://schemas.openxmlformats.org/spreadsheetml/2006/main" count="180" uniqueCount="164">
  <si>
    <t>決算額</t>
  </si>
  <si>
    <t>構成比</t>
  </si>
  <si>
    <t>県税</t>
  </si>
  <si>
    <t>議会費</t>
  </si>
  <si>
    <t>県民税</t>
  </si>
  <si>
    <t>総務費</t>
  </si>
  <si>
    <t>事業税</t>
  </si>
  <si>
    <t>総務管理費</t>
  </si>
  <si>
    <t>企画費</t>
  </si>
  <si>
    <t>不動産取得税</t>
  </si>
  <si>
    <t>徴税費</t>
  </si>
  <si>
    <t>県たばこ税</t>
  </si>
  <si>
    <t>市町村振興費</t>
  </si>
  <si>
    <t>ゴルフ場利用税</t>
  </si>
  <si>
    <t>選挙費</t>
  </si>
  <si>
    <t>自動車税</t>
  </si>
  <si>
    <t>防災費</t>
  </si>
  <si>
    <t>鉱区税</t>
  </si>
  <si>
    <t>統計調査費</t>
  </si>
  <si>
    <t>自動車取得税</t>
  </si>
  <si>
    <t>人事委員会費</t>
  </si>
  <si>
    <t>軽油引取税</t>
  </si>
  <si>
    <t>監査委員費</t>
  </si>
  <si>
    <t>入猟税</t>
  </si>
  <si>
    <t>民生費</t>
  </si>
  <si>
    <t>社会福祉費</t>
  </si>
  <si>
    <t>旧法による税</t>
  </si>
  <si>
    <t>児童福祉費</t>
  </si>
  <si>
    <t>生活保護費</t>
  </si>
  <si>
    <t>災害援助費</t>
  </si>
  <si>
    <t>衛生費</t>
  </si>
  <si>
    <t>地方譲与税</t>
  </si>
  <si>
    <t>公衆衛生費</t>
  </si>
  <si>
    <t>環境衛生費</t>
  </si>
  <si>
    <t>地方道路譲与税</t>
  </si>
  <si>
    <t>保健所費</t>
  </si>
  <si>
    <t>石油ガス譲与税</t>
  </si>
  <si>
    <t>医薬費</t>
  </si>
  <si>
    <t>航空機燃料譲与税</t>
  </si>
  <si>
    <t>労働費</t>
  </si>
  <si>
    <t>労政費</t>
  </si>
  <si>
    <t>職業訓練費</t>
  </si>
  <si>
    <t>労働委員会費</t>
  </si>
  <si>
    <t>地方交付税</t>
  </si>
  <si>
    <t>農林水産業費</t>
  </si>
  <si>
    <t>農業費</t>
  </si>
  <si>
    <t>交通安全対策特別交付金</t>
  </si>
  <si>
    <t>畜産業費</t>
  </si>
  <si>
    <t>農地費</t>
  </si>
  <si>
    <t>分担金及び負担金</t>
  </si>
  <si>
    <t>林業費</t>
  </si>
  <si>
    <t>分担金</t>
  </si>
  <si>
    <t>水産業費</t>
  </si>
  <si>
    <t>負担金</t>
  </si>
  <si>
    <t>商工費</t>
  </si>
  <si>
    <t>商業費</t>
  </si>
  <si>
    <t>使用料及び手数料</t>
  </si>
  <si>
    <t>使用料</t>
  </si>
  <si>
    <t>観光費</t>
  </si>
  <si>
    <t>手数料</t>
  </si>
  <si>
    <t>土木費</t>
  </si>
  <si>
    <t>土木管理費</t>
  </si>
  <si>
    <t>国庫支出金</t>
  </si>
  <si>
    <t>道路橋りょう費</t>
  </si>
  <si>
    <t>国庫負担金</t>
  </si>
  <si>
    <t>河川海岸費</t>
  </si>
  <si>
    <t>国庫補助金</t>
  </si>
  <si>
    <t>港湾費</t>
  </si>
  <si>
    <t>委託金</t>
  </si>
  <si>
    <t>都市計画費</t>
  </si>
  <si>
    <t>住宅費</t>
  </si>
  <si>
    <t>財産収入</t>
  </si>
  <si>
    <t>警察費</t>
  </si>
  <si>
    <t>財産運用収入</t>
  </si>
  <si>
    <t>警察管理費</t>
  </si>
  <si>
    <t>財産売払収入</t>
  </si>
  <si>
    <t>警察活動費</t>
  </si>
  <si>
    <t>教育費</t>
  </si>
  <si>
    <t>寄附金</t>
  </si>
  <si>
    <t>教育総務費</t>
  </si>
  <si>
    <t>小学校費</t>
  </si>
  <si>
    <t>繰入金</t>
  </si>
  <si>
    <t>中学校費</t>
  </si>
  <si>
    <t>特別会計繰入金</t>
  </si>
  <si>
    <t>高等学校費</t>
  </si>
  <si>
    <t>基金繰入金</t>
  </si>
  <si>
    <t>特殊学校費</t>
  </si>
  <si>
    <t>社会教育費</t>
  </si>
  <si>
    <t>繰越金</t>
  </si>
  <si>
    <t>保健体育費</t>
  </si>
  <si>
    <t>災害復旧費</t>
  </si>
  <si>
    <t>諸収入</t>
  </si>
  <si>
    <t>農林水産施設災害復旧費</t>
  </si>
  <si>
    <t>延滞金、加算金及び過料</t>
  </si>
  <si>
    <t>土木施設災害復旧費</t>
  </si>
  <si>
    <t>県預金利子</t>
  </si>
  <si>
    <t>公債費</t>
  </si>
  <si>
    <t>公営企業貸付金元利収入</t>
  </si>
  <si>
    <t>諸支出金</t>
  </si>
  <si>
    <t>貸付金元利収入</t>
  </si>
  <si>
    <t>公営企業支出金</t>
  </si>
  <si>
    <t>受託事業収入</t>
  </si>
  <si>
    <t>収益事業収入</t>
  </si>
  <si>
    <t>利子割交付金</t>
  </si>
  <si>
    <t>利子割清算金収入</t>
  </si>
  <si>
    <t>雑入</t>
  </si>
  <si>
    <t>県債</t>
  </si>
  <si>
    <t>ゴルフ場利用税交付金</t>
  </si>
  <si>
    <t>自動車取得税交付金</t>
  </si>
  <si>
    <t>予備費</t>
  </si>
  <si>
    <t>用品調達等集中管理事業</t>
  </si>
  <si>
    <t>電気事業</t>
  </si>
  <si>
    <t>収入証紙</t>
  </si>
  <si>
    <t>収益的</t>
  </si>
  <si>
    <t>資本的</t>
  </si>
  <si>
    <t>農業改良資金助成事業</t>
  </si>
  <si>
    <t>工業用水道事業</t>
  </si>
  <si>
    <t>県営林事業</t>
  </si>
  <si>
    <t>県営境港水産施設事業</t>
  </si>
  <si>
    <t>県立学校農業実習</t>
  </si>
  <si>
    <t>埋立事業</t>
  </si>
  <si>
    <t>沿岸漁業改善資金助成事業</t>
  </si>
  <si>
    <t>天神川流域下水道事業</t>
  </si>
  <si>
    <t>病院事業</t>
  </si>
  <si>
    <t>港湾整備事業</t>
  </si>
  <si>
    <t>母子寡婦福祉資金貸付事業</t>
  </si>
  <si>
    <r>
      <t xml:space="preserve">160 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県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財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政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の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科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目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</si>
  <si>
    <t>１  一   般   会   計　</t>
  </si>
  <si>
    <t>　　　　 県出納局「鳥取県歳入歳出決算書」</t>
  </si>
  <si>
    <r>
      <t xml:space="preserve">歳      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入</t>
    </r>
  </si>
  <si>
    <r>
      <t xml:space="preserve">歳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出</t>
    </r>
  </si>
  <si>
    <t xml:space="preserve">  (単位 千円)</t>
  </si>
  <si>
    <t>款     項</t>
  </si>
  <si>
    <t>平成</t>
  </si>
  <si>
    <t>13年度</t>
  </si>
  <si>
    <t>地方消費税</t>
  </si>
  <si>
    <t>産業廃棄物処理場税</t>
  </si>
  <si>
    <t>地方消費税清算金</t>
  </si>
  <si>
    <t>所得譲与税</t>
  </si>
  <si>
    <t>地方特例交付金</t>
  </si>
  <si>
    <t>工鉱業費</t>
  </si>
  <si>
    <t>配当割交付金</t>
  </si>
  <si>
    <t>株式等譲渡所得割交付金</t>
  </si>
  <si>
    <t>地方消費税交付金</t>
  </si>
  <si>
    <t>利子割精算金</t>
  </si>
  <si>
    <t>特別地方消費税交付金</t>
  </si>
  <si>
    <t xml:space="preserve"> 歳   入  ・  歳   出 </t>
  </si>
  <si>
    <t xml:space="preserve">  平成13～平成16年度</t>
  </si>
  <si>
    <t>２   特  別  会  計</t>
  </si>
  <si>
    <t>３   企  業  会  計</t>
  </si>
  <si>
    <t>県企業局｢鳥取県営企業決算書」　　　　</t>
  </si>
  <si>
    <t>県出納局「鳥取県歳入歳出決算書」</t>
  </si>
  <si>
    <t xml:space="preserve">  </t>
  </si>
  <si>
    <t>(単位 千円)  　　　　 県病院局｢鳥取県営病院事業決算報告書」</t>
  </si>
  <si>
    <t>科     目</t>
  </si>
  <si>
    <t>区   分</t>
  </si>
  <si>
    <t>歳  入</t>
  </si>
  <si>
    <t>歳  出</t>
  </si>
  <si>
    <t>収  入</t>
  </si>
  <si>
    <t>支  出</t>
  </si>
  <si>
    <r>
      <t>平成 13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年度</t>
    </r>
  </si>
  <si>
    <r>
      <t>13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年度</t>
    </r>
  </si>
  <si>
    <t>中小企業近代化資金助成事業</t>
  </si>
  <si>
    <t>林業・材木産業改善資金助成事業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</si>
</sst>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10"/>
      <name val="ＭＳ 明朝"/>
      <family val="1"/>
    </font>
    <font>
      <b/>
      <sz val="2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6"/>
      <name val="太ミンA101"/>
      <family val="3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太ミンA101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81" fontId="0" fillId="0" borderId="0" xfId="0" applyNumberFormat="1" applyAlignment="1">
      <alignment vertical="top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1" fontId="0" fillId="0" borderId="7" xfId="0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181" fontId="12" fillId="0" borderId="7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181" fontId="0" fillId="0" borderId="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8" fontId="0" fillId="0" borderId="0" xfId="0" applyNumberFormat="1" applyBorder="1" applyAlignment="1" quotePrefix="1">
      <alignment horizontal="right" vertical="center"/>
    </xf>
    <xf numFmtId="0" fontId="12" fillId="0" borderId="0" xfId="0" applyFont="1" applyAlignment="1">
      <alignment horizontal="distributed" vertical="center"/>
    </xf>
    <xf numFmtId="181" fontId="7" fillId="0" borderId="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178" fontId="12" fillId="0" borderId="0" xfId="0" applyNumberFormat="1" applyFont="1" applyBorder="1" applyAlignment="1" quotePrefix="1">
      <alignment horizontal="right" vertical="center"/>
    </xf>
    <xf numFmtId="181" fontId="12" fillId="0" borderId="7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81" fontId="0" fillId="0" borderId="7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12" fillId="0" borderId="0" xfId="0" applyFont="1" applyAlignment="1">
      <alignment horizontal="distributed" vertical="center"/>
    </xf>
    <xf numFmtId="181" fontId="0" fillId="0" borderId="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9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0" fillId="0" borderId="7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181" fontId="0" fillId="0" borderId="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7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right" vertical="center"/>
    </xf>
    <xf numFmtId="181" fontId="0" fillId="0" borderId="7" xfId="0" applyNumberForma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/>
    </xf>
    <xf numFmtId="181" fontId="0" fillId="0" borderId="11" xfId="0" applyNumberFormat="1" applyBorder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SheetLayoutView="85" workbookViewId="0" topLeftCell="A1">
      <selection activeCell="F12" sqref="F12"/>
    </sheetView>
  </sheetViews>
  <sheetFormatPr defaultColWidth="8.796875" defaultRowHeight="14.25"/>
  <cols>
    <col min="1" max="1" width="2.09765625" style="0" customWidth="1"/>
    <col min="2" max="2" width="2.3984375" style="0" customWidth="1"/>
    <col min="3" max="3" width="14.3984375" style="0" customWidth="1"/>
    <col min="4" max="4" width="9.09765625" style="0" customWidth="1"/>
    <col min="5" max="5" width="1.1015625" style="0" customWidth="1"/>
    <col min="6" max="6" width="17.09765625" style="0" customWidth="1"/>
    <col min="7" max="7" width="11.09765625" style="0" customWidth="1"/>
    <col min="8" max="8" width="7" style="0" customWidth="1"/>
    <col min="9" max="10" width="2.59765625" style="0" customWidth="1"/>
    <col min="11" max="11" width="13.59765625" style="0" customWidth="1"/>
    <col min="12" max="12" width="8" style="0" customWidth="1"/>
    <col min="13" max="13" width="1.8984375" style="0" customWidth="1"/>
    <col min="14" max="14" width="16.8984375" style="0" customWidth="1"/>
    <col min="15" max="15" width="11.09765625" style="0" customWidth="1"/>
    <col min="16" max="16" width="11.8984375" style="0" customWidth="1"/>
    <col min="17" max="16384" width="8.8984375" style="0" customWidth="1"/>
  </cols>
  <sheetData>
    <row r="1" spans="7:15" s="1" customFormat="1" ht="25.5" customHeight="1">
      <c r="G1" s="2" t="s">
        <v>126</v>
      </c>
      <c r="H1" s="3"/>
      <c r="I1" s="3"/>
      <c r="J1" s="3"/>
      <c r="K1" s="3"/>
      <c r="L1" s="3"/>
      <c r="M1" s="3"/>
      <c r="N1" s="3"/>
      <c r="O1" s="3"/>
    </row>
    <row r="2" ht="12.75" customHeight="1"/>
    <row r="3" spans="3:15" s="1" customFormat="1" ht="24" customHeight="1">
      <c r="C3" s="4"/>
      <c r="E3" s="5"/>
      <c r="F3" s="6" t="s">
        <v>127</v>
      </c>
      <c r="G3" s="7"/>
      <c r="H3" s="7"/>
      <c r="I3" s="7"/>
      <c r="J3" s="7"/>
      <c r="K3" s="7"/>
      <c r="L3" s="8" t="s">
        <v>128</v>
      </c>
      <c r="M3" s="8"/>
      <c r="N3" s="8"/>
      <c r="O3" s="8"/>
    </row>
    <row r="4" spans="1:15" s="1" customFormat="1" ht="15.75" customHeight="1">
      <c r="A4" s="9" t="s">
        <v>129</v>
      </c>
      <c r="B4" s="9"/>
      <c r="C4" s="9"/>
      <c r="D4" s="9"/>
      <c r="E4" s="9"/>
      <c r="F4" s="9"/>
      <c r="G4" s="9"/>
      <c r="I4" s="9" t="s">
        <v>130</v>
      </c>
      <c r="J4" s="9"/>
      <c r="K4" s="9"/>
      <c r="L4" s="9"/>
      <c r="M4" s="9"/>
      <c r="N4" s="9"/>
      <c r="O4" s="9"/>
    </row>
    <row r="5" spans="1:6" s="10" customFormat="1" ht="18" customHeight="1" thickBot="1">
      <c r="A5" s="10" t="s">
        <v>131</v>
      </c>
      <c r="F5" s="11"/>
    </row>
    <row r="6" spans="1:15" ht="25.5" customHeight="1" thickTop="1">
      <c r="A6" s="12" t="s">
        <v>132</v>
      </c>
      <c r="B6" s="12"/>
      <c r="C6" s="12"/>
      <c r="D6" s="12"/>
      <c r="E6" s="13"/>
      <c r="F6" s="14" t="s">
        <v>0</v>
      </c>
      <c r="G6" s="15" t="s">
        <v>1</v>
      </c>
      <c r="I6" s="12" t="s">
        <v>132</v>
      </c>
      <c r="J6" s="12"/>
      <c r="K6" s="12"/>
      <c r="L6" s="12"/>
      <c r="M6" s="13"/>
      <c r="N6" s="14" t="s">
        <v>0</v>
      </c>
      <c r="O6" s="15" t="s">
        <v>1</v>
      </c>
    </row>
    <row r="7" spans="1:15" s="1" customFormat="1" ht="9.75" customHeight="1">
      <c r="A7" s="16"/>
      <c r="B7" s="16"/>
      <c r="C7" s="16"/>
      <c r="D7" s="16"/>
      <c r="E7" s="17"/>
      <c r="F7" s="18"/>
      <c r="G7" s="19"/>
      <c r="I7" s="16"/>
      <c r="J7" s="16"/>
      <c r="K7" s="16"/>
      <c r="L7" s="16"/>
      <c r="M7" s="17"/>
      <c r="N7" s="18"/>
      <c r="O7" s="19"/>
    </row>
    <row r="8" spans="1:15" s="24" customFormat="1" ht="12" customHeight="1">
      <c r="A8" s="20" t="s">
        <v>133</v>
      </c>
      <c r="B8" s="20"/>
      <c r="C8" s="20" t="s">
        <v>134</v>
      </c>
      <c r="D8" s="20"/>
      <c r="E8" s="21"/>
      <c r="F8" s="22">
        <v>481111372</v>
      </c>
      <c r="G8" s="23">
        <v>0</v>
      </c>
      <c r="I8" s="20" t="s">
        <v>133</v>
      </c>
      <c r="J8" s="20"/>
      <c r="K8" s="20" t="s">
        <v>134</v>
      </c>
      <c r="L8" s="20"/>
      <c r="M8" s="21"/>
      <c r="N8" s="22">
        <v>464051285</v>
      </c>
      <c r="O8" s="23">
        <v>0</v>
      </c>
    </row>
    <row r="9" spans="1:15" s="24" customFormat="1" ht="12" customHeight="1">
      <c r="A9" s="20"/>
      <c r="B9" s="20"/>
      <c r="C9" s="25">
        <v>14</v>
      </c>
      <c r="D9" s="20"/>
      <c r="E9" s="21"/>
      <c r="F9" s="22">
        <v>451855128</v>
      </c>
      <c r="G9" s="23">
        <v>0</v>
      </c>
      <c r="I9" s="20"/>
      <c r="J9" s="20"/>
      <c r="K9" s="25">
        <v>14</v>
      </c>
      <c r="L9" s="20"/>
      <c r="M9" s="21"/>
      <c r="N9" s="22">
        <v>434226005</v>
      </c>
      <c r="O9" s="23">
        <v>0</v>
      </c>
    </row>
    <row r="10" spans="1:15" s="24" customFormat="1" ht="12" customHeight="1">
      <c r="A10" s="26"/>
      <c r="B10" s="26"/>
      <c r="C10" s="25">
        <v>15</v>
      </c>
      <c r="D10" s="20"/>
      <c r="E10" s="21"/>
      <c r="F10" s="22">
        <v>436386605</v>
      </c>
      <c r="G10" s="27">
        <v>100</v>
      </c>
      <c r="I10" s="26"/>
      <c r="J10" s="26"/>
      <c r="K10" s="25">
        <v>15</v>
      </c>
      <c r="L10" s="20"/>
      <c r="M10" s="21"/>
      <c r="N10" s="22">
        <v>416301791</v>
      </c>
      <c r="O10" s="27">
        <v>100</v>
      </c>
    </row>
    <row r="11" spans="1:15" s="32" customFormat="1" ht="12" customHeight="1">
      <c r="A11" s="26"/>
      <c r="B11" s="26"/>
      <c r="C11" s="28">
        <v>16</v>
      </c>
      <c r="D11" s="26"/>
      <c r="E11" s="29"/>
      <c r="F11" s="30">
        <v>418775328</v>
      </c>
      <c r="G11" s="31">
        <v>100</v>
      </c>
      <c r="I11" s="26"/>
      <c r="J11" s="26"/>
      <c r="K11" s="28">
        <v>16</v>
      </c>
      <c r="L11" s="26"/>
      <c r="M11" s="29"/>
      <c r="N11" s="30">
        <v>404832945</v>
      </c>
      <c r="O11" s="31">
        <v>100</v>
      </c>
    </row>
    <row r="12" spans="1:15" s="1" customFormat="1" ht="12" customHeight="1">
      <c r="A12" s="33"/>
      <c r="B12" s="34" t="s">
        <v>2</v>
      </c>
      <c r="C12" s="34"/>
      <c r="D12" s="26"/>
      <c r="E12" s="29"/>
      <c r="F12" s="30">
        <v>49319916</v>
      </c>
      <c r="G12" s="31">
        <f aca="true" t="shared" si="0" ref="G12:G21">F12/$F$11*100</f>
        <v>11.777178048082144</v>
      </c>
      <c r="I12" s="33"/>
      <c r="J12" s="34" t="s">
        <v>3</v>
      </c>
      <c r="K12" s="34"/>
      <c r="L12" s="35"/>
      <c r="M12" s="29"/>
      <c r="N12" s="30">
        <v>941304</v>
      </c>
      <c r="O12" s="31">
        <f aca="true" t="shared" si="1" ref="O12:O43">N12/$N$11*100</f>
        <v>0.23251664955281742</v>
      </c>
    </row>
    <row r="13" spans="1:15" s="1" customFormat="1" ht="12" customHeight="1">
      <c r="A13" s="33"/>
      <c r="B13" s="33"/>
      <c r="C13" s="36" t="s">
        <v>4</v>
      </c>
      <c r="D13" s="36"/>
      <c r="E13" s="37"/>
      <c r="F13" s="38">
        <v>11474698</v>
      </c>
      <c r="G13" s="39">
        <f t="shared" si="0"/>
        <v>2.7400606561043634</v>
      </c>
      <c r="I13" s="33"/>
      <c r="J13" s="34" t="s">
        <v>5</v>
      </c>
      <c r="K13" s="34"/>
      <c r="L13" s="40"/>
      <c r="M13" s="29"/>
      <c r="N13" s="30">
        <v>25130234</v>
      </c>
      <c r="O13" s="31">
        <f t="shared" si="1"/>
        <v>6.207556551505461</v>
      </c>
    </row>
    <row r="14" spans="1:15" s="1" customFormat="1" ht="12" customHeight="1">
      <c r="A14" s="33"/>
      <c r="B14" s="33"/>
      <c r="C14" s="36" t="s">
        <v>6</v>
      </c>
      <c r="D14" s="36"/>
      <c r="E14" s="37"/>
      <c r="F14" s="38">
        <v>12066776</v>
      </c>
      <c r="G14" s="39">
        <f t="shared" si="0"/>
        <v>2.88144386576661</v>
      </c>
      <c r="I14" s="33"/>
      <c r="K14" s="41" t="s">
        <v>7</v>
      </c>
      <c r="L14" s="41"/>
      <c r="M14" s="37"/>
      <c r="N14" s="38">
        <v>12771153</v>
      </c>
      <c r="O14" s="39">
        <f t="shared" si="1"/>
        <v>3.1546723550377056</v>
      </c>
    </row>
    <row r="15" spans="1:15" s="1" customFormat="1" ht="12" customHeight="1">
      <c r="A15" s="33"/>
      <c r="B15" s="33"/>
      <c r="C15" s="36" t="s">
        <v>135</v>
      </c>
      <c r="D15" s="36"/>
      <c r="E15" s="37"/>
      <c r="F15" s="38">
        <v>6053486</v>
      </c>
      <c r="G15" s="39">
        <f t="shared" si="0"/>
        <v>1.445521164990885</v>
      </c>
      <c r="I15" s="33"/>
      <c r="J15" s="40"/>
      <c r="K15" s="41" t="s">
        <v>8</v>
      </c>
      <c r="L15" s="41"/>
      <c r="M15" s="37"/>
      <c r="N15" s="38">
        <v>4596492</v>
      </c>
      <c r="O15" s="39">
        <f t="shared" si="1"/>
        <v>1.1354046296800278</v>
      </c>
    </row>
    <row r="16" spans="1:15" s="1" customFormat="1" ht="12" customHeight="1">
      <c r="A16" s="33"/>
      <c r="B16" s="33"/>
      <c r="C16" s="36" t="s">
        <v>9</v>
      </c>
      <c r="D16" s="36"/>
      <c r="E16" s="37"/>
      <c r="F16" s="38">
        <v>1687358</v>
      </c>
      <c r="G16" s="39">
        <f t="shared" si="0"/>
        <v>0.40292679324222275</v>
      </c>
      <c r="I16" s="33"/>
      <c r="J16" s="20"/>
      <c r="K16" s="41" t="s">
        <v>10</v>
      </c>
      <c r="L16" s="41"/>
      <c r="M16" s="37"/>
      <c r="N16" s="38">
        <v>1851614</v>
      </c>
      <c r="O16" s="39">
        <f t="shared" si="1"/>
        <v>0.457377301642286</v>
      </c>
    </row>
    <row r="17" spans="1:15" s="1" customFormat="1" ht="12" customHeight="1">
      <c r="A17" s="33"/>
      <c r="B17" s="33"/>
      <c r="C17" s="36" t="s">
        <v>11</v>
      </c>
      <c r="D17" s="36"/>
      <c r="E17" s="37"/>
      <c r="F17" s="38">
        <v>1261726</v>
      </c>
      <c r="G17" s="39">
        <f t="shared" si="0"/>
        <v>0.3012894780659094</v>
      </c>
      <c r="I17" s="33"/>
      <c r="J17" s="20"/>
      <c r="K17" s="41" t="s">
        <v>12</v>
      </c>
      <c r="L17" s="41"/>
      <c r="M17" s="37"/>
      <c r="N17" s="38">
        <v>3246283</v>
      </c>
      <c r="O17" s="39">
        <f t="shared" si="1"/>
        <v>0.8018821195493365</v>
      </c>
    </row>
    <row r="18" spans="1:15" s="1" customFormat="1" ht="12" customHeight="1">
      <c r="A18" s="33"/>
      <c r="B18" s="33"/>
      <c r="C18" s="36" t="s">
        <v>13</v>
      </c>
      <c r="D18" s="36"/>
      <c r="E18" s="37"/>
      <c r="F18" s="38">
        <v>198225</v>
      </c>
      <c r="G18" s="39">
        <f t="shared" si="0"/>
        <v>0.04733445041919948</v>
      </c>
      <c r="I18" s="33"/>
      <c r="J18" s="20"/>
      <c r="K18" s="41" t="s">
        <v>14</v>
      </c>
      <c r="L18" s="41"/>
      <c r="M18" s="37"/>
      <c r="N18" s="38">
        <v>459171</v>
      </c>
      <c r="O18" s="39">
        <f t="shared" si="1"/>
        <v>0.11342234017046215</v>
      </c>
    </row>
    <row r="19" spans="1:15" s="1" customFormat="1" ht="12" customHeight="1">
      <c r="A19" s="33"/>
      <c r="B19" s="33"/>
      <c r="C19" s="36" t="s">
        <v>15</v>
      </c>
      <c r="D19" s="36"/>
      <c r="E19" s="37"/>
      <c r="F19" s="38">
        <v>7892012</v>
      </c>
      <c r="G19" s="39">
        <f t="shared" si="0"/>
        <v>1.8845455957711053</v>
      </c>
      <c r="I19" s="33"/>
      <c r="J19" s="20"/>
      <c r="K19" s="41" t="s">
        <v>16</v>
      </c>
      <c r="L19" s="41"/>
      <c r="M19" s="37"/>
      <c r="N19" s="38">
        <v>1569140</v>
      </c>
      <c r="O19" s="39">
        <f t="shared" si="1"/>
        <v>0.3876018538955618</v>
      </c>
    </row>
    <row r="20" spans="1:15" s="1" customFormat="1" ht="12" customHeight="1">
      <c r="A20" s="33"/>
      <c r="B20" s="33"/>
      <c r="C20" s="36" t="s">
        <v>17</v>
      </c>
      <c r="D20" s="36"/>
      <c r="E20" s="37"/>
      <c r="F20" s="38">
        <v>759</v>
      </c>
      <c r="G20" s="39">
        <f>F20/$F$11*100</f>
        <v>0.00018124276891498252</v>
      </c>
      <c r="I20" s="33"/>
      <c r="J20" s="20"/>
      <c r="K20" s="41" t="s">
        <v>18</v>
      </c>
      <c r="L20" s="41"/>
      <c r="M20" s="37"/>
      <c r="N20" s="38">
        <v>368317</v>
      </c>
      <c r="O20" s="39">
        <f t="shared" si="1"/>
        <v>0.09097999669962631</v>
      </c>
    </row>
    <row r="21" spans="1:15" s="1" customFormat="1" ht="12" customHeight="1">
      <c r="A21" s="33"/>
      <c r="B21" s="33"/>
      <c r="C21" s="36" t="s">
        <v>19</v>
      </c>
      <c r="D21" s="36"/>
      <c r="E21" s="37"/>
      <c r="F21" s="38">
        <v>1828849</v>
      </c>
      <c r="G21" s="39">
        <f t="shared" si="0"/>
        <v>0.4367136451744359</v>
      </c>
      <c r="I21" s="33"/>
      <c r="J21" s="20"/>
      <c r="K21" s="41" t="s">
        <v>20</v>
      </c>
      <c r="L21" s="41"/>
      <c r="M21" s="37"/>
      <c r="N21" s="38">
        <v>111723</v>
      </c>
      <c r="O21" s="39">
        <f t="shared" si="1"/>
        <v>0.027597309304952935</v>
      </c>
    </row>
    <row r="22" spans="1:15" s="1" customFormat="1" ht="12" customHeight="1">
      <c r="A22" s="33"/>
      <c r="B22" s="33"/>
      <c r="C22" s="36" t="s">
        <v>21</v>
      </c>
      <c r="D22" s="36"/>
      <c r="E22" s="37"/>
      <c r="F22" s="38">
        <v>6819276</v>
      </c>
      <c r="G22" s="42">
        <f>F22/$F$11*100</f>
        <v>1.6283853283734995</v>
      </c>
      <c r="I22" s="33"/>
      <c r="J22" s="20"/>
      <c r="K22" s="41" t="s">
        <v>22</v>
      </c>
      <c r="L22" s="41"/>
      <c r="M22" s="37"/>
      <c r="N22" s="38">
        <v>156340</v>
      </c>
      <c r="O22" s="39">
        <f t="shared" si="1"/>
        <v>0.038618398510032334</v>
      </c>
    </row>
    <row r="23" spans="1:15" s="1" customFormat="1" ht="12" customHeight="1">
      <c r="A23" s="33"/>
      <c r="B23" s="33"/>
      <c r="C23" s="36" t="s">
        <v>23</v>
      </c>
      <c r="D23" s="36"/>
      <c r="E23" s="37"/>
      <c r="F23" s="38">
        <v>23628</v>
      </c>
      <c r="G23" s="39">
        <f>F23/$F$11*100</f>
        <v>0.005642166197527281</v>
      </c>
      <c r="I23" s="33"/>
      <c r="J23" s="34" t="s">
        <v>24</v>
      </c>
      <c r="K23" s="34"/>
      <c r="L23" s="40"/>
      <c r="M23" s="29"/>
      <c r="N23" s="30">
        <f>SUM(N24:N27)</f>
        <v>38639866</v>
      </c>
      <c r="O23" s="31">
        <f t="shared" si="1"/>
        <v>9.544644643483746</v>
      </c>
    </row>
    <row r="24" spans="1:15" s="1" customFormat="1" ht="12" customHeight="1">
      <c r="A24" s="33"/>
      <c r="B24" s="33"/>
      <c r="C24" s="36" t="s">
        <v>136</v>
      </c>
      <c r="D24" s="36"/>
      <c r="E24" s="37"/>
      <c r="F24" s="38">
        <v>12303</v>
      </c>
      <c r="G24" s="39">
        <f>F24/$F$11*100</f>
        <v>0.0029378521554163763</v>
      </c>
      <c r="I24" s="33"/>
      <c r="J24" s="20"/>
      <c r="K24" s="41" t="s">
        <v>25</v>
      </c>
      <c r="L24" s="41"/>
      <c r="M24" s="37"/>
      <c r="N24" s="38">
        <v>26775245</v>
      </c>
      <c r="O24" s="39">
        <f t="shared" si="1"/>
        <v>6.613899716091535</v>
      </c>
    </row>
    <row r="25" spans="1:15" s="1" customFormat="1" ht="12" customHeight="1">
      <c r="A25" s="33"/>
      <c r="B25" s="33"/>
      <c r="C25" s="36" t="s">
        <v>26</v>
      </c>
      <c r="D25" s="36"/>
      <c r="E25" s="37"/>
      <c r="F25" s="38">
        <v>819</v>
      </c>
      <c r="G25" s="42">
        <f>F25/$F$11*100</f>
        <v>0.0001955702605288151</v>
      </c>
      <c r="I25" s="33"/>
      <c r="K25" s="41" t="s">
        <v>27</v>
      </c>
      <c r="L25" s="41"/>
      <c r="M25" s="37"/>
      <c r="N25" s="38">
        <v>9922402</v>
      </c>
      <c r="O25" s="39">
        <f t="shared" si="1"/>
        <v>2.4509867891310084</v>
      </c>
    </row>
    <row r="26" spans="1:15" s="1" customFormat="1" ht="12" customHeight="1">
      <c r="A26" s="33"/>
      <c r="B26" s="33"/>
      <c r="E26" s="37"/>
      <c r="G26" s="39"/>
      <c r="I26" s="33"/>
      <c r="J26" s="20"/>
      <c r="K26" s="41" t="s">
        <v>28</v>
      </c>
      <c r="L26" s="41"/>
      <c r="M26" s="37"/>
      <c r="N26" s="38">
        <v>1929881</v>
      </c>
      <c r="O26" s="39">
        <f t="shared" si="1"/>
        <v>0.4767104613978489</v>
      </c>
    </row>
    <row r="27" spans="1:15" s="1" customFormat="1" ht="12" customHeight="1">
      <c r="A27" s="33"/>
      <c r="B27" s="34" t="s">
        <v>137</v>
      </c>
      <c r="C27" s="43"/>
      <c r="D27" s="19"/>
      <c r="E27" s="37"/>
      <c r="F27" s="30">
        <v>13389607</v>
      </c>
      <c r="G27" s="31">
        <f>F27/$F$11*100</f>
        <v>3.197324700083573</v>
      </c>
      <c r="I27" s="33"/>
      <c r="J27" s="20"/>
      <c r="K27" s="41" t="s">
        <v>29</v>
      </c>
      <c r="L27" s="41"/>
      <c r="M27" s="37"/>
      <c r="N27" s="38">
        <v>12338</v>
      </c>
      <c r="O27" s="42">
        <f t="shared" si="1"/>
        <v>0.0030476768633540927</v>
      </c>
    </row>
    <row r="28" spans="1:15" s="1" customFormat="1" ht="12" customHeight="1">
      <c r="A28" s="33"/>
      <c r="D28" s="19"/>
      <c r="E28" s="37"/>
      <c r="F28" s="30"/>
      <c r="G28" s="31"/>
      <c r="I28" s="33"/>
      <c r="J28" s="34" t="s">
        <v>30</v>
      </c>
      <c r="K28" s="34"/>
      <c r="L28" s="40"/>
      <c r="M28" s="29"/>
      <c r="N28" s="30">
        <v>10129395</v>
      </c>
      <c r="O28" s="31">
        <f t="shared" si="1"/>
        <v>2.5021172622203465</v>
      </c>
    </row>
    <row r="29" spans="1:15" s="1" customFormat="1" ht="12" customHeight="1">
      <c r="A29" s="33"/>
      <c r="B29" s="34" t="s">
        <v>31</v>
      </c>
      <c r="C29" s="34"/>
      <c r="D29" s="19"/>
      <c r="E29" s="37"/>
      <c r="F29" s="44">
        <f>SUM(F30:F33)</f>
        <v>3364658</v>
      </c>
      <c r="G29" s="31">
        <f>F29/$F$11*100</f>
        <v>0.8034518213069133</v>
      </c>
      <c r="I29" s="33"/>
      <c r="J29" s="45"/>
      <c r="K29" s="36" t="s">
        <v>32</v>
      </c>
      <c r="L29" s="36"/>
      <c r="M29" s="37"/>
      <c r="N29" s="38">
        <v>3230411</v>
      </c>
      <c r="O29" s="39">
        <f t="shared" si="1"/>
        <v>0.7979614900165796</v>
      </c>
    </row>
    <row r="30" spans="1:15" s="1" customFormat="1" ht="12" customHeight="1">
      <c r="A30" s="33"/>
      <c r="C30" s="36" t="s">
        <v>138</v>
      </c>
      <c r="D30" s="36"/>
      <c r="E30" s="29"/>
      <c r="F30" s="22">
        <v>1026530</v>
      </c>
      <c r="G30" s="46">
        <f>F30/$F$11*100</f>
        <v>0.24512666610579312</v>
      </c>
      <c r="I30" s="33"/>
      <c r="J30" s="20"/>
      <c r="K30" s="36" t="s">
        <v>33</v>
      </c>
      <c r="L30" s="36"/>
      <c r="M30" s="37"/>
      <c r="N30" s="38">
        <v>2041596</v>
      </c>
      <c r="O30" s="39">
        <f t="shared" si="1"/>
        <v>0.5043057945790455</v>
      </c>
    </row>
    <row r="31" spans="1:15" s="1" customFormat="1" ht="12" customHeight="1">
      <c r="A31" s="33"/>
      <c r="B31" s="33"/>
      <c r="C31" s="36" t="s">
        <v>34</v>
      </c>
      <c r="D31" s="36"/>
      <c r="E31" s="37"/>
      <c r="F31" s="38">
        <v>2154797</v>
      </c>
      <c r="G31" s="39">
        <f>F31/$F$11*100</f>
        <v>0.5145472657835277</v>
      </c>
      <c r="I31" s="33"/>
      <c r="J31" s="20"/>
      <c r="K31" s="36" t="s">
        <v>35</v>
      </c>
      <c r="L31" s="36"/>
      <c r="M31" s="37"/>
      <c r="N31" s="38">
        <v>1309354</v>
      </c>
      <c r="O31" s="39">
        <f t="shared" si="1"/>
        <v>0.3234306931220729</v>
      </c>
    </row>
    <row r="32" spans="1:15" s="1" customFormat="1" ht="12" customHeight="1">
      <c r="A32" s="33"/>
      <c r="B32" s="33"/>
      <c r="C32" s="36" t="s">
        <v>36</v>
      </c>
      <c r="D32" s="36"/>
      <c r="E32" s="37"/>
      <c r="F32" s="38">
        <v>175203</v>
      </c>
      <c r="G32" s="42">
        <f>F32/$F$11*100</f>
        <v>0.0418369918869719</v>
      </c>
      <c r="I32" s="33"/>
      <c r="K32" s="36" t="s">
        <v>37</v>
      </c>
      <c r="L32" s="36"/>
      <c r="M32" s="37"/>
      <c r="N32" s="38">
        <v>3548034</v>
      </c>
      <c r="O32" s="39">
        <f t="shared" si="1"/>
        <v>0.8764192845026484</v>
      </c>
    </row>
    <row r="33" spans="1:15" s="1" customFormat="1" ht="12" customHeight="1">
      <c r="A33" s="33"/>
      <c r="B33" s="33"/>
      <c r="C33" s="36" t="s">
        <v>38</v>
      </c>
      <c r="D33" s="36"/>
      <c r="E33" s="37"/>
      <c r="F33" s="38">
        <v>8128</v>
      </c>
      <c r="G33" s="42">
        <f>F33/$F$11*100</f>
        <v>0.001940897530620524</v>
      </c>
      <c r="I33" s="33"/>
      <c r="J33" s="34" t="s">
        <v>39</v>
      </c>
      <c r="K33" s="34"/>
      <c r="L33" s="26"/>
      <c r="M33" s="29"/>
      <c r="N33" s="30">
        <v>3256982</v>
      </c>
      <c r="O33" s="31">
        <f t="shared" si="1"/>
        <v>0.804524938058092</v>
      </c>
    </row>
    <row r="34" spans="1:15" s="1" customFormat="1" ht="12" customHeight="1">
      <c r="A34" s="33"/>
      <c r="B34" s="33"/>
      <c r="C34" s="36"/>
      <c r="D34" s="36"/>
      <c r="E34" s="37"/>
      <c r="F34" s="47"/>
      <c r="I34" s="33"/>
      <c r="J34" s="19"/>
      <c r="K34" s="36" t="s">
        <v>40</v>
      </c>
      <c r="L34" s="36"/>
      <c r="M34" s="37"/>
      <c r="N34" s="38">
        <v>2544822</v>
      </c>
      <c r="O34" s="39">
        <f t="shared" si="1"/>
        <v>0.6286104012606978</v>
      </c>
    </row>
    <row r="35" spans="1:15" s="1" customFormat="1" ht="12" customHeight="1">
      <c r="A35" s="33"/>
      <c r="B35" s="34" t="s">
        <v>139</v>
      </c>
      <c r="C35" s="34"/>
      <c r="D35" s="19"/>
      <c r="E35" s="37"/>
      <c r="F35" s="30">
        <v>1698877</v>
      </c>
      <c r="G35" s="31">
        <f>F35/$F$11*100</f>
        <v>0.4056774328405517</v>
      </c>
      <c r="I35" s="33"/>
      <c r="J35" s="33"/>
      <c r="K35" s="36" t="s">
        <v>41</v>
      </c>
      <c r="L35" s="36"/>
      <c r="M35" s="37"/>
      <c r="N35" s="38">
        <v>608143</v>
      </c>
      <c r="O35" s="39">
        <f t="shared" si="1"/>
        <v>0.1502207287008225</v>
      </c>
    </row>
    <row r="36" spans="1:15" s="1" customFormat="1" ht="12" customHeight="1">
      <c r="A36" s="33"/>
      <c r="B36" s="48"/>
      <c r="C36" s="48"/>
      <c r="D36" s="26"/>
      <c r="E36" s="29"/>
      <c r="F36" s="38"/>
      <c r="G36" s="39"/>
      <c r="I36" s="33"/>
      <c r="J36" s="33"/>
      <c r="K36" s="36" t="s">
        <v>42</v>
      </c>
      <c r="L36" s="36"/>
      <c r="M36" s="37"/>
      <c r="N36" s="38">
        <v>104016</v>
      </c>
      <c r="O36" s="42">
        <f t="shared" si="1"/>
        <v>0.025693561081102233</v>
      </c>
    </row>
    <row r="37" spans="1:15" s="1" customFormat="1" ht="12" customHeight="1">
      <c r="A37" s="33"/>
      <c r="B37" s="34" t="s">
        <v>43</v>
      </c>
      <c r="C37" s="34"/>
      <c r="D37" s="19"/>
      <c r="E37" s="37"/>
      <c r="F37" s="30">
        <v>129333652</v>
      </c>
      <c r="G37" s="31">
        <f>F37/$F$11*100</f>
        <v>30.88378024027242</v>
      </c>
      <c r="I37" s="33"/>
      <c r="J37" s="34" t="s">
        <v>44</v>
      </c>
      <c r="K37" s="34"/>
      <c r="L37" s="26"/>
      <c r="M37" s="29"/>
      <c r="N37" s="30">
        <v>41606251</v>
      </c>
      <c r="O37" s="31">
        <f t="shared" si="1"/>
        <v>10.277387627135928</v>
      </c>
    </row>
    <row r="38" spans="1:15" s="1" customFormat="1" ht="12" customHeight="1">
      <c r="A38" s="33"/>
      <c r="B38" s="48"/>
      <c r="C38" s="48"/>
      <c r="D38" s="26"/>
      <c r="E38" s="29"/>
      <c r="F38" s="38"/>
      <c r="G38" s="39"/>
      <c r="I38" s="33"/>
      <c r="J38" s="19"/>
      <c r="K38" s="36" t="s">
        <v>45</v>
      </c>
      <c r="L38" s="36"/>
      <c r="M38" s="37"/>
      <c r="N38" s="38">
        <v>8919411</v>
      </c>
      <c r="O38" s="39">
        <f t="shared" si="1"/>
        <v>2.203232496307829</v>
      </c>
    </row>
    <row r="39" spans="1:15" s="1" customFormat="1" ht="12" customHeight="1">
      <c r="A39" s="33"/>
      <c r="B39" s="26" t="s">
        <v>46</v>
      </c>
      <c r="C39" s="19"/>
      <c r="D39" s="19"/>
      <c r="E39" s="37"/>
      <c r="F39" s="30">
        <v>229721</v>
      </c>
      <c r="G39" s="31">
        <f>F39/$F$11*100</f>
        <v>0.054855428350354014</v>
      </c>
      <c r="I39" s="33"/>
      <c r="J39" s="33"/>
      <c r="K39" s="36" t="s">
        <v>47</v>
      </c>
      <c r="L39" s="36"/>
      <c r="M39" s="37"/>
      <c r="N39" s="38">
        <v>1982306</v>
      </c>
      <c r="O39" s="39">
        <f t="shared" si="1"/>
        <v>0.48966024738920394</v>
      </c>
    </row>
    <row r="40" spans="1:15" s="1" customFormat="1" ht="12" customHeight="1">
      <c r="A40" s="33"/>
      <c r="B40" s="35"/>
      <c r="C40" s="26"/>
      <c r="D40" s="26"/>
      <c r="E40" s="29"/>
      <c r="F40" s="47"/>
      <c r="I40" s="33"/>
      <c r="J40" s="33"/>
      <c r="K40" s="36" t="s">
        <v>48</v>
      </c>
      <c r="L40" s="36"/>
      <c r="M40" s="37"/>
      <c r="N40" s="38">
        <v>15592659</v>
      </c>
      <c r="O40" s="39">
        <f t="shared" si="1"/>
        <v>3.851627984476411</v>
      </c>
    </row>
    <row r="41" spans="1:15" s="1" customFormat="1" ht="12" customHeight="1">
      <c r="A41" s="33"/>
      <c r="B41" s="28" t="s">
        <v>49</v>
      </c>
      <c r="C41" s="49"/>
      <c r="E41" s="37"/>
      <c r="F41" s="30">
        <v>2246852</v>
      </c>
      <c r="G41" s="31">
        <f>F41/$F$11*100</f>
        <v>0.5365292197920505</v>
      </c>
      <c r="I41" s="33"/>
      <c r="K41" s="36" t="s">
        <v>50</v>
      </c>
      <c r="L41" s="36"/>
      <c r="M41" s="37"/>
      <c r="N41" s="38">
        <v>11595415</v>
      </c>
      <c r="O41" s="39">
        <f t="shared" si="1"/>
        <v>2.864246880895526</v>
      </c>
    </row>
    <row r="42" spans="1:15" s="1" customFormat="1" ht="12" customHeight="1">
      <c r="A42" s="33"/>
      <c r="B42" s="33"/>
      <c r="C42" s="36" t="s">
        <v>51</v>
      </c>
      <c r="D42" s="36"/>
      <c r="E42" s="29"/>
      <c r="F42" s="38">
        <v>201690</v>
      </c>
      <c r="G42" s="39">
        <f>F42/$F$11*100</f>
        <v>0.048161863059898315</v>
      </c>
      <c r="I42" s="33"/>
      <c r="J42" s="33"/>
      <c r="K42" s="36" t="s">
        <v>52</v>
      </c>
      <c r="L42" s="36"/>
      <c r="M42" s="37"/>
      <c r="N42" s="38">
        <v>3516461</v>
      </c>
      <c r="O42" s="39">
        <f t="shared" si="1"/>
        <v>0.8686202650824281</v>
      </c>
    </row>
    <row r="43" spans="1:15" s="1" customFormat="1" ht="12" customHeight="1">
      <c r="A43" s="33"/>
      <c r="C43" s="36" t="s">
        <v>53</v>
      </c>
      <c r="D43" s="36"/>
      <c r="E43" s="37"/>
      <c r="F43" s="38">
        <v>2045161</v>
      </c>
      <c r="G43" s="39">
        <f>F43/$F$11*100</f>
        <v>0.4883671179406252</v>
      </c>
      <c r="I43" s="33"/>
      <c r="J43" s="34" t="s">
        <v>54</v>
      </c>
      <c r="K43" s="34"/>
      <c r="L43" s="50"/>
      <c r="M43" s="29"/>
      <c r="N43" s="30">
        <f>SUM(N44:N46)</f>
        <v>36920653</v>
      </c>
      <c r="O43" s="31">
        <f t="shared" si="1"/>
        <v>9.119972437025845</v>
      </c>
    </row>
    <row r="44" spans="1:15" s="1" customFormat="1" ht="12" customHeight="1">
      <c r="A44" s="33"/>
      <c r="D44" s="19"/>
      <c r="E44" s="37"/>
      <c r="F44" s="47"/>
      <c r="I44" s="33"/>
      <c r="J44" s="19"/>
      <c r="K44" s="36" t="s">
        <v>55</v>
      </c>
      <c r="L44" s="36"/>
      <c r="M44" s="37"/>
      <c r="N44" s="38">
        <v>31449982</v>
      </c>
      <c r="O44" s="39">
        <f aca="true" t="shared" si="2" ref="O44:O68">N44/$N$11*100</f>
        <v>7.768632071186795</v>
      </c>
    </row>
    <row r="45" spans="1:15" s="1" customFormat="1" ht="12" customHeight="1">
      <c r="A45" s="33"/>
      <c r="B45" s="28" t="s">
        <v>56</v>
      </c>
      <c r="C45" s="49"/>
      <c r="E45" s="37"/>
      <c r="F45" s="30">
        <v>8279725</v>
      </c>
      <c r="G45" s="31">
        <f>F45/$F$11*100</f>
        <v>1.9771281750390033</v>
      </c>
      <c r="I45" s="33"/>
      <c r="J45" s="33"/>
      <c r="K45" s="36" t="s">
        <v>140</v>
      </c>
      <c r="L45" s="36"/>
      <c r="M45" s="37"/>
      <c r="N45" s="38">
        <v>4170351</v>
      </c>
      <c r="O45" s="39">
        <f t="shared" si="2"/>
        <v>1.0301412104689256</v>
      </c>
    </row>
    <row r="46" spans="1:15" s="1" customFormat="1" ht="12" customHeight="1">
      <c r="A46" s="33"/>
      <c r="B46" s="33"/>
      <c r="C46" s="36" t="s">
        <v>57</v>
      </c>
      <c r="D46" s="36"/>
      <c r="E46" s="29"/>
      <c r="F46" s="38">
        <v>7090317</v>
      </c>
      <c r="G46" s="39">
        <f>F46/$F$11*100</f>
        <v>1.6931076226152464</v>
      </c>
      <c r="I46" s="33"/>
      <c r="J46" s="33"/>
      <c r="K46" s="36" t="s">
        <v>58</v>
      </c>
      <c r="L46" s="36"/>
      <c r="M46" s="37"/>
      <c r="N46" s="38">
        <v>1300320</v>
      </c>
      <c r="O46" s="39">
        <f t="shared" si="2"/>
        <v>0.32119915537012433</v>
      </c>
    </row>
    <row r="47" spans="1:15" s="1" customFormat="1" ht="12" customHeight="1">
      <c r="A47" s="33"/>
      <c r="C47" s="36" t="s">
        <v>59</v>
      </c>
      <c r="D47" s="36"/>
      <c r="E47" s="37"/>
      <c r="F47" s="38">
        <v>1189408</v>
      </c>
      <c r="G47" s="39">
        <f>F47/$F$11*100</f>
        <v>0.28402055242375696</v>
      </c>
      <c r="I47" s="33"/>
      <c r="J47" s="34" t="s">
        <v>60</v>
      </c>
      <c r="K47" s="34"/>
      <c r="L47" s="26"/>
      <c r="M47" s="29"/>
      <c r="N47" s="30">
        <v>70511494</v>
      </c>
      <c r="O47" s="31">
        <f t="shared" si="2"/>
        <v>17.417429799346</v>
      </c>
    </row>
    <row r="48" spans="1:15" s="1" customFormat="1" ht="12" customHeight="1">
      <c r="A48" s="33"/>
      <c r="D48" s="19"/>
      <c r="E48" s="37"/>
      <c r="F48" s="47"/>
      <c r="I48" s="33"/>
      <c r="J48" s="19"/>
      <c r="K48" s="36" t="s">
        <v>61</v>
      </c>
      <c r="L48" s="36"/>
      <c r="M48" s="37"/>
      <c r="N48" s="38">
        <v>1059193</v>
      </c>
      <c r="O48" s="39">
        <f t="shared" si="2"/>
        <v>0.26163705624303873</v>
      </c>
    </row>
    <row r="49" spans="1:15" s="1" customFormat="1" ht="12" customHeight="1">
      <c r="A49" s="33"/>
      <c r="B49" s="34" t="s">
        <v>62</v>
      </c>
      <c r="C49" s="34"/>
      <c r="E49" s="37"/>
      <c r="F49" s="30">
        <v>70627666</v>
      </c>
      <c r="G49" s="31">
        <f>F49/$F$11*100</f>
        <v>16.865288205326173</v>
      </c>
      <c r="I49" s="33"/>
      <c r="J49" s="33"/>
      <c r="K49" s="36" t="s">
        <v>63</v>
      </c>
      <c r="L49" s="36"/>
      <c r="M49" s="37"/>
      <c r="N49" s="38">
        <v>39272741</v>
      </c>
      <c r="O49" s="39">
        <f t="shared" si="2"/>
        <v>9.70097455877757</v>
      </c>
    </row>
    <row r="50" spans="1:15" s="1" customFormat="1" ht="12" customHeight="1">
      <c r="A50" s="33"/>
      <c r="B50" s="40"/>
      <c r="C50" s="36" t="s">
        <v>64</v>
      </c>
      <c r="D50" s="36"/>
      <c r="E50" s="29"/>
      <c r="F50" s="38">
        <v>20334921</v>
      </c>
      <c r="G50" s="39">
        <f>F50/$F$11*100</f>
        <v>4.8558068349241434</v>
      </c>
      <c r="I50" s="33"/>
      <c r="J50" s="33"/>
      <c r="K50" s="36" t="s">
        <v>65</v>
      </c>
      <c r="L50" s="36"/>
      <c r="M50" s="37"/>
      <c r="N50" s="38">
        <v>16049000</v>
      </c>
      <c r="O50" s="39">
        <f t="shared" si="2"/>
        <v>3.964351270868037</v>
      </c>
    </row>
    <row r="51" spans="1:15" s="1" customFormat="1" ht="12" customHeight="1">
      <c r="A51" s="33"/>
      <c r="B51" s="33"/>
      <c r="C51" s="36" t="s">
        <v>66</v>
      </c>
      <c r="D51" s="36"/>
      <c r="E51" s="37"/>
      <c r="F51" s="38">
        <v>48993489</v>
      </c>
      <c r="G51" s="39">
        <f>F51/$F$11*100</f>
        <v>11.69923004633167</v>
      </c>
      <c r="I51" s="33"/>
      <c r="K51" s="36" t="s">
        <v>67</v>
      </c>
      <c r="L51" s="36"/>
      <c r="M51" s="37"/>
      <c r="N51" s="38">
        <v>4495892</v>
      </c>
      <c r="O51" s="39">
        <f t="shared" si="2"/>
        <v>1.110554873442921</v>
      </c>
    </row>
    <row r="52" spans="1:15" s="1" customFormat="1" ht="12" customHeight="1">
      <c r="A52" s="33"/>
      <c r="C52" s="36" t="s">
        <v>68</v>
      </c>
      <c r="D52" s="36"/>
      <c r="E52" s="37"/>
      <c r="F52" s="38">
        <v>1299255</v>
      </c>
      <c r="G52" s="39">
        <f>F52/$F$11*100</f>
        <v>0.31025108527883477</v>
      </c>
      <c r="I52" s="33"/>
      <c r="J52" s="33"/>
      <c r="K52" s="36" t="s">
        <v>69</v>
      </c>
      <c r="L52" s="36"/>
      <c r="M52" s="37"/>
      <c r="N52" s="38">
        <v>6641157</v>
      </c>
      <c r="O52" s="39">
        <f t="shared" si="2"/>
        <v>1.6404685147351334</v>
      </c>
    </row>
    <row r="53" spans="1:15" s="1" customFormat="1" ht="12" customHeight="1">
      <c r="A53" s="33"/>
      <c r="D53" s="19"/>
      <c r="E53" s="37"/>
      <c r="F53" s="47"/>
      <c r="I53" s="33"/>
      <c r="J53" s="19"/>
      <c r="K53" s="36" t="s">
        <v>70</v>
      </c>
      <c r="L53" s="36"/>
      <c r="M53" s="37"/>
      <c r="N53" s="38">
        <v>2993511</v>
      </c>
      <c r="O53" s="39">
        <f t="shared" si="2"/>
        <v>0.7394435252792976</v>
      </c>
    </row>
    <row r="54" spans="1:15" s="1" customFormat="1" ht="12" customHeight="1">
      <c r="A54" s="33"/>
      <c r="B54" s="34" t="s">
        <v>71</v>
      </c>
      <c r="C54" s="34"/>
      <c r="E54" s="37"/>
      <c r="F54" s="30">
        <v>1002079</v>
      </c>
      <c r="G54" s="31">
        <f>F54/$F$11*100</f>
        <v>0.23928797448162942</v>
      </c>
      <c r="I54" s="33"/>
      <c r="J54" s="34" t="s">
        <v>72</v>
      </c>
      <c r="K54" s="34"/>
      <c r="L54" s="26"/>
      <c r="M54" s="29"/>
      <c r="N54" s="30">
        <v>17461137</v>
      </c>
      <c r="O54" s="31">
        <f t="shared" si="2"/>
        <v>4.313170954997252</v>
      </c>
    </row>
    <row r="55" spans="1:15" s="1" customFormat="1" ht="12" customHeight="1">
      <c r="A55" s="33"/>
      <c r="C55" s="36" t="s">
        <v>73</v>
      </c>
      <c r="D55" s="36"/>
      <c r="E55" s="29"/>
      <c r="F55" s="38">
        <v>579863</v>
      </c>
      <c r="G55" s="39">
        <f>F55/$F$11*100</f>
        <v>0.13846637116119695</v>
      </c>
      <c r="I55" s="33"/>
      <c r="J55" s="33"/>
      <c r="K55" s="36" t="s">
        <v>74</v>
      </c>
      <c r="L55" s="36"/>
      <c r="M55" s="37"/>
      <c r="N55" s="38">
        <v>15587329</v>
      </c>
      <c r="O55" s="39">
        <f t="shared" si="2"/>
        <v>3.85031139202369</v>
      </c>
    </row>
    <row r="56" spans="1:15" s="1" customFormat="1" ht="12" customHeight="1">
      <c r="A56" s="33"/>
      <c r="B56" s="33"/>
      <c r="C56" s="36" t="s">
        <v>75</v>
      </c>
      <c r="D56" s="36"/>
      <c r="E56" s="37"/>
      <c r="F56" s="38">
        <v>422216</v>
      </c>
      <c r="G56" s="39">
        <f>F56/$F$11*100</f>
        <v>0.10082160332043248</v>
      </c>
      <c r="I56" s="33"/>
      <c r="J56" s="19"/>
      <c r="K56" s="36" t="s">
        <v>76</v>
      </c>
      <c r="L56" s="36"/>
      <c r="M56" s="37"/>
      <c r="N56" s="38">
        <v>1873808</v>
      </c>
      <c r="O56" s="39">
        <f t="shared" si="2"/>
        <v>0.4628595629735619</v>
      </c>
    </row>
    <row r="57" spans="1:15" s="1" customFormat="1" ht="12" customHeight="1">
      <c r="A57" s="33"/>
      <c r="D57" s="19"/>
      <c r="E57" s="37"/>
      <c r="F57" s="47"/>
      <c r="I57" s="33"/>
      <c r="J57" s="34" t="s">
        <v>77</v>
      </c>
      <c r="K57" s="34"/>
      <c r="L57" s="26"/>
      <c r="M57" s="29"/>
      <c r="N57" s="30">
        <v>69878452</v>
      </c>
      <c r="O57" s="31">
        <f t="shared" si="2"/>
        <v>17.26105863246876</v>
      </c>
    </row>
    <row r="58" spans="1:15" s="1" customFormat="1" ht="12" customHeight="1">
      <c r="A58" s="33"/>
      <c r="B58" s="34" t="s">
        <v>78</v>
      </c>
      <c r="C58" s="34"/>
      <c r="E58" s="37"/>
      <c r="F58" s="30">
        <v>191816</v>
      </c>
      <c r="G58" s="51">
        <f>F58/$F$11*100</f>
        <v>0.04580403552331526</v>
      </c>
      <c r="I58" s="33"/>
      <c r="K58" s="36" t="s">
        <v>79</v>
      </c>
      <c r="L58" s="36"/>
      <c r="M58" s="37"/>
      <c r="N58" s="38">
        <v>3592638</v>
      </c>
      <c r="O58" s="39">
        <f t="shared" si="2"/>
        <v>0.8874371625066235</v>
      </c>
    </row>
    <row r="59" spans="1:15" s="1" customFormat="1" ht="12" customHeight="1">
      <c r="A59" s="33"/>
      <c r="D59" s="26"/>
      <c r="E59" s="29"/>
      <c r="F59" s="47"/>
      <c r="I59" s="33"/>
      <c r="J59" s="33"/>
      <c r="K59" s="36" t="s">
        <v>80</v>
      </c>
      <c r="L59" s="36"/>
      <c r="M59" s="37"/>
      <c r="N59" s="38">
        <v>24325088</v>
      </c>
      <c r="O59" s="39">
        <f t="shared" si="2"/>
        <v>6.008673034256142</v>
      </c>
    </row>
    <row r="60" spans="1:15" s="1" customFormat="1" ht="12" customHeight="1">
      <c r="A60" s="33"/>
      <c r="B60" s="34" t="s">
        <v>81</v>
      </c>
      <c r="C60" s="34"/>
      <c r="D60" s="19"/>
      <c r="E60" s="37"/>
      <c r="F60" s="30">
        <f>SUM(F61:F62)</f>
        <v>6107350</v>
      </c>
      <c r="G60" s="31">
        <f>F60/$F$11*100</f>
        <v>1.4583834317956763</v>
      </c>
      <c r="I60" s="33"/>
      <c r="J60" s="33"/>
      <c r="K60" s="36" t="s">
        <v>82</v>
      </c>
      <c r="L60" s="36"/>
      <c r="M60" s="37"/>
      <c r="N60" s="38">
        <v>12670659</v>
      </c>
      <c r="O60" s="39">
        <f t="shared" si="2"/>
        <v>3.129848782440372</v>
      </c>
    </row>
    <row r="61" spans="1:15" s="1" customFormat="1" ht="12" customHeight="1">
      <c r="A61" s="33"/>
      <c r="C61" s="36" t="s">
        <v>83</v>
      </c>
      <c r="D61" s="36"/>
      <c r="E61" s="29"/>
      <c r="F61" s="38">
        <v>366775</v>
      </c>
      <c r="G61" s="39">
        <f>F61/$F$11*100</f>
        <v>0.08758276227772424</v>
      </c>
      <c r="I61" s="33"/>
      <c r="K61" s="36" t="s">
        <v>84</v>
      </c>
      <c r="L61" s="36"/>
      <c r="M61" s="37"/>
      <c r="N61" s="38">
        <v>19036209</v>
      </c>
      <c r="O61" s="39">
        <f t="shared" si="2"/>
        <v>4.702238104658207</v>
      </c>
    </row>
    <row r="62" spans="1:15" s="1" customFormat="1" ht="12" customHeight="1">
      <c r="A62" s="33"/>
      <c r="B62" s="33"/>
      <c r="C62" s="36" t="s">
        <v>85</v>
      </c>
      <c r="D62" s="36"/>
      <c r="E62" s="37"/>
      <c r="F62" s="38">
        <v>5740575</v>
      </c>
      <c r="G62" s="39">
        <f>F62/$F$11*100</f>
        <v>1.3708006695179522</v>
      </c>
      <c r="I62" s="33"/>
      <c r="J62" s="33"/>
      <c r="K62" s="36" t="s">
        <v>86</v>
      </c>
      <c r="L62" s="36"/>
      <c r="M62" s="37"/>
      <c r="N62" s="38">
        <v>6269596</v>
      </c>
      <c r="O62" s="39">
        <f t="shared" si="2"/>
        <v>1.5486871998522749</v>
      </c>
    </row>
    <row r="63" spans="1:15" s="1" customFormat="1" ht="12" customHeight="1">
      <c r="A63" s="33"/>
      <c r="B63" s="33"/>
      <c r="D63" s="19"/>
      <c r="E63" s="37"/>
      <c r="F63" s="47"/>
      <c r="I63" s="33"/>
      <c r="J63" s="33"/>
      <c r="K63" s="36" t="s">
        <v>87</v>
      </c>
      <c r="L63" s="36"/>
      <c r="M63" s="37"/>
      <c r="N63" s="38">
        <v>2675975</v>
      </c>
      <c r="O63" s="39">
        <f t="shared" si="2"/>
        <v>0.66100722113908</v>
      </c>
    </row>
    <row r="64" spans="1:15" s="1" customFormat="1" ht="12" customHeight="1">
      <c r="A64" s="33"/>
      <c r="B64" s="34" t="s">
        <v>88</v>
      </c>
      <c r="C64" s="34"/>
      <c r="E64" s="37"/>
      <c r="F64" s="30">
        <v>20084814</v>
      </c>
      <c r="G64" s="51">
        <f>F64/$F$11*100</f>
        <v>4.796083402506463</v>
      </c>
      <c r="I64" s="33"/>
      <c r="J64" s="33"/>
      <c r="K64" s="36" t="s">
        <v>89</v>
      </c>
      <c r="L64" s="36"/>
      <c r="M64" s="37"/>
      <c r="N64" s="38">
        <v>1308288</v>
      </c>
      <c r="O64" s="39">
        <f t="shared" si="2"/>
        <v>0.32316737463152856</v>
      </c>
    </row>
    <row r="65" spans="1:15" s="1" customFormat="1" ht="12" customHeight="1">
      <c r="A65" s="33"/>
      <c r="D65" s="26"/>
      <c r="E65" s="29"/>
      <c r="F65" s="47"/>
      <c r="I65" s="33"/>
      <c r="J65" s="34" t="s">
        <v>90</v>
      </c>
      <c r="K65" s="34"/>
      <c r="L65" s="26"/>
      <c r="M65" s="29"/>
      <c r="N65" s="52">
        <v>4592976</v>
      </c>
      <c r="O65" s="53">
        <f t="shared" si="2"/>
        <v>1.1345361232890767</v>
      </c>
    </row>
    <row r="66" spans="1:15" s="1" customFormat="1" ht="12" customHeight="1">
      <c r="A66" s="33"/>
      <c r="B66" s="34" t="s">
        <v>91</v>
      </c>
      <c r="C66" s="34"/>
      <c r="E66" s="37"/>
      <c r="F66" s="30">
        <v>47191596</v>
      </c>
      <c r="G66" s="31">
        <f aca="true" t="shared" si="3" ref="G66:G74">F66/$F$11*100</f>
        <v>11.268953265556275</v>
      </c>
      <c r="I66" s="33"/>
      <c r="J66" s="33"/>
      <c r="K66" s="33" t="s">
        <v>92</v>
      </c>
      <c r="L66" s="19"/>
      <c r="M66" s="37"/>
      <c r="N66" s="54">
        <v>647292</v>
      </c>
      <c r="O66" s="55">
        <f t="shared" si="2"/>
        <v>0.15989113731838203</v>
      </c>
    </row>
    <row r="67" spans="1:15" s="1" customFormat="1" ht="12" customHeight="1">
      <c r="A67" s="33"/>
      <c r="C67" s="36" t="s">
        <v>93</v>
      </c>
      <c r="D67" s="36"/>
      <c r="E67" s="29"/>
      <c r="F67" s="38">
        <v>72014</v>
      </c>
      <c r="G67" s="42">
        <f t="shared" si="3"/>
        <v>0.01719633301797569</v>
      </c>
      <c r="I67" s="33"/>
      <c r="J67" s="19"/>
      <c r="K67" s="36" t="s">
        <v>94</v>
      </c>
      <c r="L67" s="36"/>
      <c r="M67" s="37"/>
      <c r="N67" s="54">
        <v>3945684</v>
      </c>
      <c r="O67" s="55">
        <f t="shared" si="2"/>
        <v>0.9746449859706947</v>
      </c>
    </row>
    <row r="68" spans="1:15" s="1" customFormat="1" ht="12" customHeight="1">
      <c r="A68" s="33"/>
      <c r="C68" s="36" t="s">
        <v>95</v>
      </c>
      <c r="D68" s="36"/>
      <c r="E68" s="37"/>
      <c r="F68" s="38">
        <v>21433</v>
      </c>
      <c r="G68" s="42">
        <f t="shared" si="3"/>
        <v>0.005118018795987904</v>
      </c>
      <c r="I68" s="33"/>
      <c r="J68" s="34" t="s">
        <v>96</v>
      </c>
      <c r="K68" s="34"/>
      <c r="L68" s="56"/>
      <c r="M68" s="29"/>
      <c r="N68" s="52">
        <v>70467604</v>
      </c>
      <c r="O68" s="53">
        <f t="shared" si="2"/>
        <v>17.406588290387283</v>
      </c>
    </row>
    <row r="69" spans="1:15" s="1" customFormat="1" ht="12" customHeight="1">
      <c r="A69" s="33"/>
      <c r="B69" s="33"/>
      <c r="C69" s="36" t="s">
        <v>97</v>
      </c>
      <c r="D69" s="36"/>
      <c r="E69" s="37"/>
      <c r="F69" s="38">
        <v>868666</v>
      </c>
      <c r="G69" s="39">
        <f t="shared" si="3"/>
        <v>0.20743008050369194</v>
      </c>
      <c r="I69" s="33"/>
      <c r="J69" s="34" t="s">
        <v>98</v>
      </c>
      <c r="K69" s="34"/>
      <c r="L69" s="26"/>
      <c r="M69" s="29"/>
      <c r="N69" s="52">
        <v>15296596</v>
      </c>
      <c r="O69" s="53">
        <f aca="true" t="shared" si="4" ref="O69:O79">N69/$N$11*100</f>
        <v>3.7784958435139218</v>
      </c>
    </row>
    <row r="70" spans="1:15" s="1" customFormat="1" ht="12" customHeight="1">
      <c r="A70" s="33"/>
      <c r="B70" s="33"/>
      <c r="C70" s="36" t="s">
        <v>99</v>
      </c>
      <c r="D70" s="36"/>
      <c r="E70" s="37"/>
      <c r="F70" s="38">
        <v>41054924</v>
      </c>
      <c r="G70" s="39">
        <f t="shared" si="3"/>
        <v>9.803567988608918</v>
      </c>
      <c r="I70" s="33"/>
      <c r="K70" s="36" t="s">
        <v>100</v>
      </c>
      <c r="L70" s="36"/>
      <c r="M70" s="29"/>
      <c r="N70" s="57">
        <v>215993</v>
      </c>
      <c r="O70" s="58">
        <f t="shared" si="4"/>
        <v>0.05335361231532181</v>
      </c>
    </row>
    <row r="71" spans="1:15" s="1" customFormat="1" ht="12" customHeight="1">
      <c r="A71" s="33"/>
      <c r="C71" s="36" t="s">
        <v>101</v>
      </c>
      <c r="D71" s="36"/>
      <c r="E71" s="37"/>
      <c r="F71" s="38">
        <v>243473</v>
      </c>
      <c r="G71" s="39">
        <f t="shared" si="3"/>
        <v>0.058139289428244444</v>
      </c>
      <c r="I71" s="33"/>
      <c r="J71" s="33"/>
      <c r="K71" s="36" t="s">
        <v>137</v>
      </c>
      <c r="L71" s="36"/>
      <c r="M71" s="37"/>
      <c r="N71" s="54">
        <v>6229151</v>
      </c>
      <c r="O71" s="58">
        <f t="shared" si="4"/>
        <v>1.5386966591861737</v>
      </c>
    </row>
    <row r="72" spans="1:15" s="1" customFormat="1" ht="12" customHeight="1">
      <c r="A72" s="33"/>
      <c r="B72" s="33"/>
      <c r="C72" s="36" t="s">
        <v>102</v>
      </c>
      <c r="D72" s="36"/>
      <c r="E72" s="37"/>
      <c r="F72" s="38">
        <v>1988936</v>
      </c>
      <c r="G72" s="39">
        <f t="shared" si="3"/>
        <v>0.47494106434082956</v>
      </c>
      <c r="I72" s="33"/>
      <c r="J72" s="33"/>
      <c r="K72" s="36" t="s">
        <v>103</v>
      </c>
      <c r="L72" s="36"/>
      <c r="M72" s="37"/>
      <c r="N72" s="54">
        <v>562124</v>
      </c>
      <c r="O72" s="58">
        <f t="shared" si="4"/>
        <v>0.13885332380742876</v>
      </c>
    </row>
    <row r="73" spans="1:15" s="1" customFormat="1" ht="12" customHeight="1">
      <c r="A73" s="33"/>
      <c r="B73" s="33"/>
      <c r="C73" s="36" t="s">
        <v>104</v>
      </c>
      <c r="D73" s="36"/>
      <c r="E73" s="37"/>
      <c r="F73" s="38">
        <v>4241</v>
      </c>
      <c r="G73" s="42">
        <f t="shared" si="3"/>
        <v>0.0010127148655710682</v>
      </c>
      <c r="I73" s="33"/>
      <c r="J73" s="33"/>
      <c r="K73" s="36" t="s">
        <v>141</v>
      </c>
      <c r="L73" s="36"/>
      <c r="M73" s="37"/>
      <c r="N73" s="54">
        <v>78434</v>
      </c>
      <c r="O73" s="58">
        <f t="shared" si="4"/>
        <v>0.019374411338978353</v>
      </c>
    </row>
    <row r="74" spans="1:15" s="1" customFormat="1" ht="12" customHeight="1">
      <c r="A74" s="33"/>
      <c r="B74" s="33"/>
      <c r="C74" s="36" t="s">
        <v>105</v>
      </c>
      <c r="D74" s="36"/>
      <c r="E74" s="37"/>
      <c r="F74" s="38">
        <v>2937909</v>
      </c>
      <c r="G74" s="39">
        <f t="shared" si="3"/>
        <v>0.7015477759950557</v>
      </c>
      <c r="I74" s="33"/>
      <c r="K74" s="36" t="s">
        <v>142</v>
      </c>
      <c r="L74" s="36"/>
      <c r="M74" s="37"/>
      <c r="N74" s="54">
        <v>87191</v>
      </c>
      <c r="O74" s="58">
        <f t="shared" si="4"/>
        <v>0.021537525805860488</v>
      </c>
    </row>
    <row r="75" spans="1:15" s="1" customFormat="1" ht="12" customHeight="1">
      <c r="A75" s="33"/>
      <c r="B75" s="33"/>
      <c r="D75" s="19"/>
      <c r="E75" s="37"/>
      <c r="F75" s="47"/>
      <c r="I75" s="33"/>
      <c r="J75" s="33"/>
      <c r="K75" s="36" t="s">
        <v>143</v>
      </c>
      <c r="L75" s="36"/>
      <c r="M75" s="37"/>
      <c r="N75" s="54">
        <v>6709592</v>
      </c>
      <c r="O75" s="58">
        <f t="shared" si="4"/>
        <v>1.657373018394044</v>
      </c>
    </row>
    <row r="76" spans="1:15" s="1" customFormat="1" ht="12" customHeight="1">
      <c r="A76" s="33"/>
      <c r="B76" s="34" t="s">
        <v>106</v>
      </c>
      <c r="C76" s="34"/>
      <c r="E76" s="37"/>
      <c r="F76" s="30">
        <v>65707000</v>
      </c>
      <c r="G76" s="31">
        <f>F76/$F$11*100</f>
        <v>15.690274857834988</v>
      </c>
      <c r="I76" s="33"/>
      <c r="K76" s="36" t="s">
        <v>107</v>
      </c>
      <c r="L76" s="36"/>
      <c r="M76" s="37"/>
      <c r="N76" s="54">
        <v>144557</v>
      </c>
      <c r="O76" s="58">
        <f t="shared" si="4"/>
        <v>0.03570781523228057</v>
      </c>
    </row>
    <row r="77" spans="1:15" s="1" customFormat="1" ht="12" customHeight="1">
      <c r="A77" s="33"/>
      <c r="B77" s="40"/>
      <c r="C77" s="40"/>
      <c r="E77" s="37"/>
      <c r="F77" s="30"/>
      <c r="G77" s="31"/>
      <c r="I77" s="33"/>
      <c r="K77" s="36" t="s">
        <v>108</v>
      </c>
      <c r="L77" s="36"/>
      <c r="M77" s="37"/>
      <c r="N77" s="54">
        <v>1268860</v>
      </c>
      <c r="O77" s="58">
        <f t="shared" si="4"/>
        <v>0.31342804869796353</v>
      </c>
    </row>
    <row r="78" spans="1:15" s="1" customFormat="1" ht="12" customHeight="1">
      <c r="A78" s="33"/>
      <c r="B78" s="40"/>
      <c r="C78" s="40"/>
      <c r="E78" s="37"/>
      <c r="F78" s="30"/>
      <c r="G78" s="31"/>
      <c r="I78" s="33"/>
      <c r="K78" s="36" t="s">
        <v>144</v>
      </c>
      <c r="L78" s="36"/>
      <c r="M78" s="37"/>
      <c r="N78" s="54">
        <v>456</v>
      </c>
      <c r="O78" s="58">
        <f t="shared" si="4"/>
        <v>0.00011263905411650723</v>
      </c>
    </row>
    <row r="79" spans="1:15" s="1" customFormat="1" ht="12" customHeight="1">
      <c r="A79" s="33"/>
      <c r="D79" s="26"/>
      <c r="E79" s="29"/>
      <c r="F79" s="47"/>
      <c r="I79" s="33"/>
      <c r="J79" s="33"/>
      <c r="K79" s="36" t="s">
        <v>145</v>
      </c>
      <c r="L79" s="59"/>
      <c r="M79" s="37"/>
      <c r="N79" s="54">
        <v>237</v>
      </c>
      <c r="O79" s="58">
        <f t="shared" si="4"/>
        <v>5.854266628423732E-05</v>
      </c>
    </row>
    <row r="80" spans="1:15" s="1" customFormat="1" ht="13.5" customHeight="1">
      <c r="A80" s="33"/>
      <c r="B80" s="33"/>
      <c r="C80" s="19"/>
      <c r="D80" s="19"/>
      <c r="E80" s="37"/>
      <c r="F80" s="38"/>
      <c r="G80" s="42"/>
      <c r="I80" s="33"/>
      <c r="J80" s="34" t="s">
        <v>109</v>
      </c>
      <c r="K80" s="34"/>
      <c r="M80" s="37"/>
      <c r="N80" s="54">
        <v>0</v>
      </c>
      <c r="O80" s="60">
        <v>0</v>
      </c>
    </row>
    <row r="81" spans="1:15" s="1" customFormat="1" ht="4.5" customHeight="1" thickBot="1">
      <c r="A81" s="61"/>
      <c r="B81" s="61"/>
      <c r="C81" s="61"/>
      <c r="D81" s="61"/>
      <c r="E81" s="62"/>
      <c r="F81" s="63"/>
      <c r="G81" s="61"/>
      <c r="H81" s="61"/>
      <c r="I81" s="61"/>
      <c r="J81" s="61"/>
      <c r="K81" s="61"/>
      <c r="L81" s="64"/>
      <c r="M81" s="65"/>
      <c r="N81" s="66"/>
      <c r="O81" s="67"/>
    </row>
    <row r="82" ht="14.25" thickTop="1"/>
  </sheetData>
  <mergeCells count="126">
    <mergeCell ref="J80:K80"/>
    <mergeCell ref="K72:L72"/>
    <mergeCell ref="K73:L73"/>
    <mergeCell ref="K74:L74"/>
    <mergeCell ref="K79:L79"/>
    <mergeCell ref="K75:L75"/>
    <mergeCell ref="K76:L76"/>
    <mergeCell ref="B60:C60"/>
    <mergeCell ref="J69:K69"/>
    <mergeCell ref="B66:C66"/>
    <mergeCell ref="K67:L67"/>
    <mergeCell ref="J68:K68"/>
    <mergeCell ref="K64:L64"/>
    <mergeCell ref="C61:D61"/>
    <mergeCell ref="C62:D62"/>
    <mergeCell ref="C67:D67"/>
    <mergeCell ref="C68:D68"/>
    <mergeCell ref="K56:L56"/>
    <mergeCell ref="K51:L51"/>
    <mergeCell ref="K53:L53"/>
    <mergeCell ref="J54:K54"/>
    <mergeCell ref="K55:L55"/>
    <mergeCell ref="K52:L52"/>
    <mergeCell ref="J57:K57"/>
    <mergeCell ref="K63:L63"/>
    <mergeCell ref="K61:L61"/>
    <mergeCell ref="K62:L62"/>
    <mergeCell ref="K59:L59"/>
    <mergeCell ref="K60:L60"/>
    <mergeCell ref="K58:L58"/>
    <mergeCell ref="K45:L45"/>
    <mergeCell ref="K46:L46"/>
    <mergeCell ref="K50:L50"/>
    <mergeCell ref="K42:L42"/>
    <mergeCell ref="J47:K47"/>
    <mergeCell ref="K48:L48"/>
    <mergeCell ref="K49:L49"/>
    <mergeCell ref="K44:L44"/>
    <mergeCell ref="J43:K43"/>
    <mergeCell ref="K39:L39"/>
    <mergeCell ref="K41:L41"/>
    <mergeCell ref="K38:L38"/>
    <mergeCell ref="K40:L40"/>
    <mergeCell ref="C34:D34"/>
    <mergeCell ref="K35:L35"/>
    <mergeCell ref="J33:K33"/>
    <mergeCell ref="K25:L25"/>
    <mergeCell ref="J28:K28"/>
    <mergeCell ref="K34:L34"/>
    <mergeCell ref="K32:L32"/>
    <mergeCell ref="K26:L26"/>
    <mergeCell ref="B27:C27"/>
    <mergeCell ref="B35:C35"/>
    <mergeCell ref="K36:L36"/>
    <mergeCell ref="J37:K37"/>
    <mergeCell ref="K27:L27"/>
    <mergeCell ref="K29:L29"/>
    <mergeCell ref="K31:L31"/>
    <mergeCell ref="K30:L30"/>
    <mergeCell ref="B58:C58"/>
    <mergeCell ref="J12:K12"/>
    <mergeCell ref="K14:L14"/>
    <mergeCell ref="J13:K13"/>
    <mergeCell ref="K20:L20"/>
    <mergeCell ref="K15:L15"/>
    <mergeCell ref="K16:L16"/>
    <mergeCell ref="K17:L17"/>
    <mergeCell ref="K18:L18"/>
    <mergeCell ref="C33:D33"/>
    <mergeCell ref="C21:D21"/>
    <mergeCell ref="C13:D13"/>
    <mergeCell ref="C14:D14"/>
    <mergeCell ref="C16:D16"/>
    <mergeCell ref="C17:D17"/>
    <mergeCell ref="C15:D15"/>
    <mergeCell ref="C19:D19"/>
    <mergeCell ref="C20:D20"/>
    <mergeCell ref="B12:C12"/>
    <mergeCell ref="B29:C29"/>
    <mergeCell ref="B36:C36"/>
    <mergeCell ref="C22:D22"/>
    <mergeCell ref="C23:D23"/>
    <mergeCell ref="C24:D24"/>
    <mergeCell ref="C25:D25"/>
    <mergeCell ref="C31:D31"/>
    <mergeCell ref="C32:D32"/>
    <mergeCell ref="C18:D18"/>
    <mergeCell ref="G1:O1"/>
    <mergeCell ref="A6:E6"/>
    <mergeCell ref="I6:M6"/>
    <mergeCell ref="F3:K3"/>
    <mergeCell ref="L3:O3"/>
    <mergeCell ref="A4:G4"/>
    <mergeCell ref="I4:O4"/>
    <mergeCell ref="K19:L19"/>
    <mergeCell ref="K21:L21"/>
    <mergeCell ref="K22:L22"/>
    <mergeCell ref="K24:L24"/>
    <mergeCell ref="J23:K23"/>
    <mergeCell ref="B37:C37"/>
    <mergeCell ref="B49:C49"/>
    <mergeCell ref="C42:D42"/>
    <mergeCell ref="C43:D43"/>
    <mergeCell ref="C46:D46"/>
    <mergeCell ref="C47:D47"/>
    <mergeCell ref="B38:C38"/>
    <mergeCell ref="C55:D55"/>
    <mergeCell ref="C56:D56"/>
    <mergeCell ref="C50:D50"/>
    <mergeCell ref="C51:D51"/>
    <mergeCell ref="C52:D52"/>
    <mergeCell ref="B54:C54"/>
    <mergeCell ref="C74:D74"/>
    <mergeCell ref="C73:D73"/>
    <mergeCell ref="C72:D72"/>
    <mergeCell ref="B76:C76"/>
    <mergeCell ref="C30:D30"/>
    <mergeCell ref="K78:L78"/>
    <mergeCell ref="K77:L77"/>
    <mergeCell ref="K71:L71"/>
    <mergeCell ref="B64:C64"/>
    <mergeCell ref="C70:D70"/>
    <mergeCell ref="C69:D69"/>
    <mergeCell ref="C71:D71"/>
    <mergeCell ref="K70:L70"/>
    <mergeCell ref="J65:K65"/>
  </mergeCells>
  <printOptions/>
  <pageMargins left="0.28" right="0.14" top="0.52" bottom="0" header="11.08" footer="0.5118110236220472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90" workbookViewId="0" topLeftCell="A1">
      <selection activeCell="F12" sqref="F12"/>
    </sheetView>
  </sheetViews>
  <sheetFormatPr defaultColWidth="8.796875" defaultRowHeight="14.25"/>
  <cols>
    <col min="1" max="1" width="4.59765625" style="0" customWidth="1"/>
    <col min="2" max="2" width="26.09765625" style="0" customWidth="1"/>
    <col min="3" max="3" width="1.1015625" style="0" customWidth="1"/>
    <col min="4" max="5" width="15.59765625" style="0" customWidth="1"/>
    <col min="6" max="6" width="4" style="0" customWidth="1"/>
    <col min="7" max="7" width="4.59765625" style="0" customWidth="1"/>
    <col min="8" max="8" width="3.5" style="0" customWidth="1"/>
    <col min="9" max="9" width="11.59765625" style="0" customWidth="1"/>
    <col min="10" max="10" width="4.59765625" style="0" customWidth="1"/>
    <col min="11" max="11" width="1" style="0" customWidth="1"/>
    <col min="12" max="12" width="16" style="71" customWidth="1"/>
    <col min="13" max="13" width="16.09765625" style="71" customWidth="1"/>
    <col min="14" max="16384" width="8.8984375" style="0" customWidth="1"/>
  </cols>
  <sheetData>
    <row r="1" spans="1:13" s="1" customFormat="1" ht="25.5" customHeight="1">
      <c r="A1" s="68" t="s">
        <v>146</v>
      </c>
      <c r="B1" s="68"/>
      <c r="C1" s="68"/>
      <c r="E1" s="69" t="s">
        <v>147</v>
      </c>
      <c r="G1" s="69"/>
      <c r="H1" s="69"/>
      <c r="I1" s="69"/>
      <c r="L1" s="70"/>
      <c r="M1" s="70"/>
    </row>
    <row r="2" ht="12.75" customHeight="1"/>
    <row r="3" spans="1:13" s="74" customFormat="1" ht="24" customHeight="1">
      <c r="A3" s="72" t="s">
        <v>148</v>
      </c>
      <c r="B3" s="72"/>
      <c r="C3" s="72"/>
      <c r="D3" s="72"/>
      <c r="E3" s="72"/>
      <c r="F3" s="73"/>
      <c r="G3" s="72" t="s">
        <v>149</v>
      </c>
      <c r="H3" s="72"/>
      <c r="I3" s="72"/>
      <c r="J3" s="72"/>
      <c r="K3" s="72"/>
      <c r="L3" s="72"/>
      <c r="M3" s="72"/>
    </row>
    <row r="4" spans="9:13" s="75" customFormat="1" ht="15.75" customHeight="1">
      <c r="I4" s="76" t="s">
        <v>150</v>
      </c>
      <c r="J4" s="76"/>
      <c r="K4" s="76"/>
      <c r="L4" s="76"/>
      <c r="M4" s="76"/>
    </row>
    <row r="5" spans="1:13" s="77" customFormat="1" ht="18" customHeight="1" thickBot="1">
      <c r="A5" s="77" t="s">
        <v>131</v>
      </c>
      <c r="C5" s="78" t="s">
        <v>151</v>
      </c>
      <c r="D5" s="78"/>
      <c r="E5" s="78"/>
      <c r="F5" s="79" t="s">
        <v>152</v>
      </c>
      <c r="G5" s="78" t="s">
        <v>153</v>
      </c>
      <c r="H5" s="78"/>
      <c r="I5" s="78"/>
      <c r="J5" s="78"/>
      <c r="K5" s="78"/>
      <c r="L5" s="78"/>
      <c r="M5" s="78"/>
    </row>
    <row r="6" spans="1:13" ht="24" customHeight="1" thickTop="1">
      <c r="A6" s="80" t="s">
        <v>154</v>
      </c>
      <c r="B6" s="80"/>
      <c r="C6" s="81"/>
      <c r="D6" s="82" t="s">
        <v>0</v>
      </c>
      <c r="E6" s="12"/>
      <c r="G6" s="80" t="s">
        <v>155</v>
      </c>
      <c r="H6" s="80"/>
      <c r="I6" s="80"/>
      <c r="J6" s="80"/>
      <c r="K6" s="81"/>
      <c r="L6" s="83" t="s">
        <v>0</v>
      </c>
      <c r="M6" s="84"/>
    </row>
    <row r="7" spans="1:13" ht="24" customHeight="1">
      <c r="A7" s="85"/>
      <c r="B7" s="85"/>
      <c r="C7" s="86"/>
      <c r="D7" s="87" t="s">
        <v>156</v>
      </c>
      <c r="E7" s="88" t="s">
        <v>157</v>
      </c>
      <c r="G7" s="85"/>
      <c r="H7" s="85"/>
      <c r="I7" s="85"/>
      <c r="J7" s="85"/>
      <c r="K7" s="86"/>
      <c r="L7" s="89" t="s">
        <v>158</v>
      </c>
      <c r="M7" s="90" t="s">
        <v>159</v>
      </c>
    </row>
    <row r="8" spans="1:13" s="1" customFormat="1" ht="9" customHeight="1">
      <c r="A8" s="16"/>
      <c r="B8" s="16"/>
      <c r="C8" s="17"/>
      <c r="D8" s="18"/>
      <c r="E8" s="19"/>
      <c r="G8" s="16"/>
      <c r="H8" s="16"/>
      <c r="I8" s="16"/>
      <c r="J8" s="16"/>
      <c r="K8" s="17"/>
      <c r="L8" s="91"/>
      <c r="M8" s="92"/>
    </row>
    <row r="9" spans="1:13" s="24" customFormat="1" ht="19.5" customHeight="1">
      <c r="A9" s="20" t="s">
        <v>160</v>
      </c>
      <c r="B9" s="20"/>
      <c r="C9" s="21"/>
      <c r="D9" s="93">
        <v>13079846</v>
      </c>
      <c r="E9" s="94">
        <v>10870257</v>
      </c>
      <c r="G9" s="20" t="s">
        <v>133</v>
      </c>
      <c r="H9" s="25" t="s">
        <v>161</v>
      </c>
      <c r="I9" s="20"/>
      <c r="J9" s="20"/>
      <c r="K9" s="21"/>
      <c r="L9" s="95">
        <v>20018009</v>
      </c>
      <c r="M9" s="96">
        <v>22675814</v>
      </c>
    </row>
    <row r="10" spans="1:13" s="24" customFormat="1" ht="19.5" customHeight="1">
      <c r="A10" s="97"/>
      <c r="B10" s="25">
        <v>14</v>
      </c>
      <c r="C10" s="21"/>
      <c r="D10" s="93">
        <v>11003935</v>
      </c>
      <c r="E10" s="94">
        <v>8848948</v>
      </c>
      <c r="G10" s="20"/>
      <c r="H10" s="25">
        <v>14</v>
      </c>
      <c r="I10" s="20"/>
      <c r="J10" s="20"/>
      <c r="K10" s="21"/>
      <c r="L10" s="95">
        <v>19341839</v>
      </c>
      <c r="M10" s="96">
        <v>20494074</v>
      </c>
    </row>
    <row r="11" spans="1:13" s="24" customFormat="1" ht="19.5" customHeight="1">
      <c r="A11" s="97"/>
      <c r="B11" s="25">
        <v>15</v>
      </c>
      <c r="C11" s="21"/>
      <c r="D11" s="93">
        <v>11695153</v>
      </c>
      <c r="E11" s="94">
        <v>9645510</v>
      </c>
      <c r="G11" s="20"/>
      <c r="H11" s="25">
        <v>15</v>
      </c>
      <c r="I11" s="20"/>
      <c r="J11" s="20"/>
      <c r="K11" s="21"/>
      <c r="L11" s="95">
        <v>19390978</v>
      </c>
      <c r="M11" s="96">
        <v>23781894</v>
      </c>
    </row>
    <row r="12" spans="1:13" s="32" customFormat="1" ht="19.5" customHeight="1">
      <c r="A12" s="26"/>
      <c r="B12" s="28">
        <v>16</v>
      </c>
      <c r="C12" s="29"/>
      <c r="D12" s="98">
        <f>SUM(D14:D25)</f>
        <v>11117987</v>
      </c>
      <c r="E12" s="99">
        <f>SUM(E14:E25)</f>
        <v>9636246</v>
      </c>
      <c r="G12" s="26"/>
      <c r="H12" s="28">
        <v>16</v>
      </c>
      <c r="I12" s="26"/>
      <c r="J12" s="26"/>
      <c r="K12" s="29"/>
      <c r="L12" s="100">
        <f>L14+L17+L20+L23</f>
        <v>18865409</v>
      </c>
      <c r="M12" s="101">
        <f>M14+M17+M20+M23</f>
        <v>20601992</v>
      </c>
    </row>
    <row r="13" spans="1:13" s="1" customFormat="1" ht="12" customHeight="1">
      <c r="A13" s="102"/>
      <c r="B13" s="26"/>
      <c r="C13" s="29"/>
      <c r="D13" s="30"/>
      <c r="E13" s="103"/>
      <c r="G13" s="33"/>
      <c r="H13" s="33"/>
      <c r="I13" s="33"/>
      <c r="J13" s="33"/>
      <c r="K13" s="37"/>
      <c r="L13" s="104"/>
      <c r="M13" s="105"/>
    </row>
    <row r="14" spans="1:13" s="1" customFormat="1" ht="17.25" customHeight="1">
      <c r="A14" s="33"/>
      <c r="B14" s="19" t="s">
        <v>110</v>
      </c>
      <c r="C14" s="37"/>
      <c r="D14" s="38">
        <v>2941254</v>
      </c>
      <c r="E14" s="23">
        <v>2895603</v>
      </c>
      <c r="G14" s="33"/>
      <c r="H14" s="36" t="s">
        <v>111</v>
      </c>
      <c r="I14" s="36"/>
      <c r="J14" s="33"/>
      <c r="K14" s="37"/>
      <c r="L14" s="38">
        <f>SUM(L15:L16)</f>
        <v>2122493</v>
      </c>
      <c r="M14" s="23">
        <f>SUM(M15:M16)</f>
        <v>2691480</v>
      </c>
    </row>
    <row r="15" spans="1:13" s="1" customFormat="1" ht="17.25" customHeight="1">
      <c r="A15" s="33"/>
      <c r="B15" s="19" t="s">
        <v>112</v>
      </c>
      <c r="C15" s="37"/>
      <c r="D15" s="38">
        <v>3527250</v>
      </c>
      <c r="E15" s="23">
        <v>3470608</v>
      </c>
      <c r="G15" s="33"/>
      <c r="H15" s="33"/>
      <c r="I15" s="36" t="s">
        <v>113</v>
      </c>
      <c r="J15" s="36"/>
      <c r="K15" s="37"/>
      <c r="L15" s="38">
        <v>2114078</v>
      </c>
      <c r="M15" s="23">
        <v>1960282</v>
      </c>
    </row>
    <row r="16" spans="1:13" s="1" customFormat="1" ht="17.25" customHeight="1">
      <c r="A16" s="33"/>
      <c r="B16" s="106" t="s">
        <v>162</v>
      </c>
      <c r="C16" s="107"/>
      <c r="D16" s="38">
        <v>1291135</v>
      </c>
      <c r="E16" s="23">
        <v>834182</v>
      </c>
      <c r="G16" s="33"/>
      <c r="H16" s="33"/>
      <c r="I16" s="36" t="s">
        <v>114</v>
      </c>
      <c r="J16" s="36"/>
      <c r="K16" s="37"/>
      <c r="L16" s="38">
        <v>8415</v>
      </c>
      <c r="M16" s="23">
        <v>731198</v>
      </c>
    </row>
    <row r="17" spans="1:13" s="1" customFormat="1" ht="17.25" customHeight="1">
      <c r="A17" s="33"/>
      <c r="B17" s="19" t="s">
        <v>115</v>
      </c>
      <c r="C17" s="37"/>
      <c r="D17" s="38">
        <v>173866</v>
      </c>
      <c r="E17" s="23">
        <v>146179</v>
      </c>
      <c r="G17" s="33"/>
      <c r="H17" s="36" t="s">
        <v>116</v>
      </c>
      <c r="I17" s="36"/>
      <c r="J17" s="36"/>
      <c r="K17" s="33"/>
      <c r="L17" s="38">
        <f>SUM(L18:L19)</f>
        <v>1042762</v>
      </c>
      <c r="M17" s="23">
        <f>SUM(M18:M19)</f>
        <v>1135838</v>
      </c>
    </row>
    <row r="18" spans="1:13" s="1" customFormat="1" ht="17.25" customHeight="1">
      <c r="A18" s="33"/>
      <c r="B18" s="19" t="s">
        <v>117</v>
      </c>
      <c r="C18" s="37"/>
      <c r="D18" s="38">
        <v>227577</v>
      </c>
      <c r="E18" s="23">
        <v>223419</v>
      </c>
      <c r="G18" s="33"/>
      <c r="I18" s="36" t="s">
        <v>113</v>
      </c>
      <c r="J18" s="36"/>
      <c r="K18" s="33"/>
      <c r="L18" s="38">
        <v>717881</v>
      </c>
      <c r="M18" s="23">
        <v>733518</v>
      </c>
    </row>
    <row r="19" spans="1:13" s="1" customFormat="1" ht="17.25" customHeight="1">
      <c r="A19" s="33"/>
      <c r="B19" s="19" t="s">
        <v>118</v>
      </c>
      <c r="C19" s="37"/>
      <c r="D19" s="38">
        <v>329442</v>
      </c>
      <c r="E19" s="23">
        <v>325559</v>
      </c>
      <c r="G19" s="33"/>
      <c r="H19" s="33"/>
      <c r="I19" s="36" t="s">
        <v>114</v>
      </c>
      <c r="J19" s="36"/>
      <c r="K19" s="33"/>
      <c r="L19" s="38">
        <v>324881</v>
      </c>
      <c r="M19" s="23">
        <v>402320</v>
      </c>
    </row>
    <row r="20" spans="1:13" s="1" customFormat="1" ht="17.25" customHeight="1">
      <c r="A20" s="33"/>
      <c r="B20" s="19" t="s">
        <v>119</v>
      </c>
      <c r="C20" s="37"/>
      <c r="D20" s="38">
        <v>70925</v>
      </c>
      <c r="E20" s="23">
        <v>48966</v>
      </c>
      <c r="G20" s="33"/>
      <c r="H20" s="36" t="s">
        <v>120</v>
      </c>
      <c r="I20" s="36"/>
      <c r="J20" s="33"/>
      <c r="K20" s="33"/>
      <c r="L20" s="38">
        <f>SUM(L21:L22)</f>
        <v>426139</v>
      </c>
      <c r="M20" s="23">
        <f>SUM(M21:M22)</f>
        <v>1295494</v>
      </c>
    </row>
    <row r="21" spans="1:13" s="1" customFormat="1" ht="17.25" customHeight="1">
      <c r="A21" s="33"/>
      <c r="B21" s="108" t="s">
        <v>163</v>
      </c>
      <c r="C21" s="37"/>
      <c r="D21" s="38">
        <v>261577</v>
      </c>
      <c r="E21" s="23">
        <v>13255</v>
      </c>
      <c r="G21" s="33"/>
      <c r="I21" s="36" t="s">
        <v>113</v>
      </c>
      <c r="J21" s="36"/>
      <c r="K21" s="33"/>
      <c r="L21" s="38">
        <v>426139</v>
      </c>
      <c r="M21" s="23">
        <v>366635</v>
      </c>
    </row>
    <row r="22" spans="1:13" s="1" customFormat="1" ht="17.25" customHeight="1">
      <c r="A22" s="33"/>
      <c r="B22" s="19" t="s">
        <v>121</v>
      </c>
      <c r="C22" s="37"/>
      <c r="D22" s="38">
        <v>175335</v>
      </c>
      <c r="E22" s="23">
        <v>78253</v>
      </c>
      <c r="G22" s="33"/>
      <c r="I22" s="36" t="s">
        <v>114</v>
      </c>
      <c r="J22" s="36"/>
      <c r="K22" s="33"/>
      <c r="L22" s="38">
        <v>0</v>
      </c>
      <c r="M22" s="23">
        <v>928859</v>
      </c>
    </row>
    <row r="23" spans="1:13" s="1" customFormat="1" ht="17.25" customHeight="1">
      <c r="A23" s="33"/>
      <c r="B23" s="19" t="s">
        <v>122</v>
      </c>
      <c r="C23" s="107"/>
      <c r="D23" s="38">
        <v>1692204</v>
      </c>
      <c r="E23" s="23">
        <v>1234582</v>
      </c>
      <c r="G23" s="33"/>
      <c r="H23" s="36" t="s">
        <v>123</v>
      </c>
      <c r="I23" s="36"/>
      <c r="J23" s="33"/>
      <c r="K23" s="33"/>
      <c r="L23" s="38">
        <f>SUM(L24:L25)</f>
        <v>15274015</v>
      </c>
      <c r="M23" s="23">
        <f>SUM(M24:M25)</f>
        <v>15479180</v>
      </c>
    </row>
    <row r="24" spans="1:13" s="1" customFormat="1" ht="17.25" customHeight="1">
      <c r="A24" s="33"/>
      <c r="B24" s="19" t="s">
        <v>124</v>
      </c>
      <c r="C24" s="37"/>
      <c r="D24" s="38">
        <v>222149</v>
      </c>
      <c r="E24" s="23">
        <v>219047</v>
      </c>
      <c r="G24" s="33"/>
      <c r="I24" s="36" t="s">
        <v>113</v>
      </c>
      <c r="J24" s="36"/>
      <c r="K24" s="33"/>
      <c r="L24" s="38">
        <v>14261628</v>
      </c>
      <c r="M24" s="23">
        <v>14196042</v>
      </c>
    </row>
    <row r="25" spans="1:13" s="1" customFormat="1" ht="17.25" customHeight="1">
      <c r="A25" s="33"/>
      <c r="B25" s="19" t="s">
        <v>125</v>
      </c>
      <c r="C25" s="37"/>
      <c r="D25" s="38">
        <v>205273</v>
      </c>
      <c r="E25" s="23">
        <v>146593</v>
      </c>
      <c r="G25" s="33"/>
      <c r="I25" s="36" t="s">
        <v>114</v>
      </c>
      <c r="J25" s="36"/>
      <c r="K25" s="33"/>
      <c r="L25" s="38">
        <v>1012387</v>
      </c>
      <c r="M25" s="23">
        <v>1283138</v>
      </c>
    </row>
    <row r="26" spans="1:13" s="1" customFormat="1" ht="7.5" customHeight="1" thickBot="1">
      <c r="A26" s="61"/>
      <c r="B26" s="109"/>
      <c r="C26" s="62"/>
      <c r="D26" s="110"/>
      <c r="E26" s="111"/>
      <c r="G26" s="61"/>
      <c r="H26" s="61"/>
      <c r="I26" s="109"/>
      <c r="J26" s="109"/>
      <c r="K26" s="61"/>
      <c r="L26" s="112"/>
      <c r="M26" s="113"/>
    </row>
    <row r="27" spans="1:13" s="1" customFormat="1" ht="14.25" thickTop="1">
      <c r="A27" s="33"/>
      <c r="B27" s="19"/>
      <c r="C27" s="33"/>
      <c r="D27" s="23"/>
      <c r="E27" s="23"/>
      <c r="L27" s="70"/>
      <c r="M27" s="70"/>
    </row>
  </sheetData>
  <mergeCells count="21">
    <mergeCell ref="A3:E3"/>
    <mergeCell ref="G3:M3"/>
    <mergeCell ref="C5:E5"/>
    <mergeCell ref="G6:K7"/>
    <mergeCell ref="I4:M4"/>
    <mergeCell ref="G5:M5"/>
    <mergeCell ref="L6:M6"/>
    <mergeCell ref="A6:C7"/>
    <mergeCell ref="D6:E6"/>
    <mergeCell ref="H14:I14"/>
    <mergeCell ref="I18:J18"/>
    <mergeCell ref="I16:J16"/>
    <mergeCell ref="I25:J25"/>
    <mergeCell ref="H17:J17"/>
    <mergeCell ref="I15:J15"/>
    <mergeCell ref="I21:J21"/>
    <mergeCell ref="H23:I23"/>
    <mergeCell ref="I22:J22"/>
    <mergeCell ref="I24:J24"/>
    <mergeCell ref="H20:I20"/>
    <mergeCell ref="I19:J19"/>
  </mergeCells>
  <printOptions/>
  <pageMargins left="0.35" right="0.12" top="0.79" bottom="0" header="5.78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2006-12-27T07:41:28Z</dcterms:created>
  <dcterms:modified xsi:type="dcterms:W3CDTF">2006-12-27T07:41:39Z</dcterms:modified>
  <cp:category/>
  <cp:version/>
  <cp:contentType/>
  <cp:contentStatus/>
</cp:coreProperties>
</file>