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43" sheetId="1" r:id="rId1"/>
  </sheets>
  <definedNames>
    <definedName name="_xlnm.Print_Area" localSheetId="0">'43'!$A$1:$T$38</definedName>
  </definedNames>
  <calcPr fullCalcOnLoad="1"/>
</workbook>
</file>

<file path=xl/sharedStrings.xml><?xml version="1.0" encoding="utf-8"?>
<sst xmlns="http://schemas.openxmlformats.org/spreadsheetml/2006/main" count="92" uniqueCount="71">
  <si>
    <t xml:space="preserve"> ３ ラウンド基準</t>
  </si>
  <si>
    <t>桁数</t>
  </si>
  <si>
    <t>７桁</t>
  </si>
  <si>
    <t>６～５桁</t>
  </si>
  <si>
    <t>４桁</t>
  </si>
  <si>
    <t xml:space="preserve"> ３桁以下</t>
  </si>
  <si>
    <t xml:space="preserve">  １ 「耕地及び作付面積調査」による。</t>
  </si>
  <si>
    <t>ラウンド方法</t>
  </si>
  <si>
    <t>下３桁ラウンド</t>
  </si>
  <si>
    <t>下２桁ラウンド</t>
  </si>
  <si>
    <t>下１桁ラウンド</t>
  </si>
  <si>
    <t>ラウンドしない</t>
  </si>
  <si>
    <t xml:space="preserve">  ２ 作付面積は３のラウンド基準によりラウンドしたもの。</t>
  </si>
  <si>
    <t xml:space="preserve"> ４ 桑は14年調査結果からその他作物に分類した。</t>
  </si>
  <si>
    <t xml:space="preserve"> （単位  ha）</t>
  </si>
  <si>
    <t xml:space="preserve">   鳥取統計・情報センター「農林水産統計年報」  </t>
  </si>
  <si>
    <t>年 次・市 郡</t>
  </si>
  <si>
    <t>稲</t>
  </si>
  <si>
    <t>麦    類　１）</t>
  </si>
  <si>
    <t>か ん し ょ</t>
  </si>
  <si>
    <t>雑 穀 (子実)</t>
  </si>
  <si>
    <t>豆 類 (子実)</t>
  </si>
  <si>
    <t>果      樹</t>
  </si>
  <si>
    <t>野       菜</t>
  </si>
  <si>
    <t>桑　　２）</t>
  </si>
  <si>
    <t>年 次
市 郡</t>
  </si>
  <si>
    <t>全</t>
  </si>
  <si>
    <t>国</t>
  </si>
  <si>
    <r>
      <t>平 成　1</t>
    </r>
    <r>
      <rPr>
        <sz val="11"/>
        <rFont val="ＭＳ 明朝"/>
        <family val="1"/>
      </rPr>
      <t>1</t>
    </r>
    <r>
      <rPr>
        <sz val="11"/>
        <rFont val="ＭＳ 明朝"/>
        <family val="1"/>
      </rPr>
      <t>年</t>
    </r>
  </si>
  <si>
    <r>
      <t>1</t>
    </r>
    <r>
      <rPr>
        <sz val="11"/>
        <rFont val="ＭＳ 明朝"/>
        <family val="1"/>
      </rPr>
      <t>1</t>
    </r>
    <r>
      <rPr>
        <sz val="11"/>
        <rFont val="ＭＳ 明朝"/>
        <family val="1"/>
      </rPr>
      <t>年</t>
    </r>
  </si>
  <si>
    <t>鳥</t>
  </si>
  <si>
    <t>取</t>
  </si>
  <si>
    <t>県</t>
  </si>
  <si>
    <t>１</t>
  </si>
  <si>
    <t>２</t>
  </si>
  <si>
    <t>３</t>
  </si>
  <si>
    <t>４</t>
  </si>
  <si>
    <t>５</t>
  </si>
  <si>
    <t>６</t>
  </si>
  <si>
    <t>７</t>
  </si>
  <si>
    <t>８</t>
  </si>
  <si>
    <t>９</t>
  </si>
  <si>
    <t>（注）１) 13年度より麦類の分類方法の変更に伴い、飼肥料作物及びその他に計上していた子実用以外の麦は麦類に一括計上となった。</t>
  </si>
  <si>
    <t xml:space="preserve">      2) 桑は14年調査結果からその他作物に分類した。</t>
  </si>
  <si>
    <t xml:space="preserve">      3) 麦類の作付面積は、１５年調査結果から麦類の子実用のみの面積を計上した。</t>
  </si>
  <si>
    <t xml:space="preserve">43  市    郡    別    農    作    物 </t>
  </si>
  <si>
    <r>
      <t xml:space="preserve"> 作   </t>
    </r>
    <r>
      <rPr>
        <b/>
        <sz val="10"/>
        <rFont val="ＭＳ 明朝"/>
        <family val="1"/>
      </rPr>
      <t xml:space="preserve"> </t>
    </r>
    <r>
      <rPr>
        <b/>
        <sz val="20"/>
        <rFont val="ＭＳ 明朝"/>
        <family val="1"/>
      </rPr>
      <t xml:space="preserve">付   </t>
    </r>
    <r>
      <rPr>
        <b/>
        <sz val="10"/>
        <rFont val="ＭＳ 明朝"/>
        <family val="1"/>
      </rPr>
      <t xml:space="preserve"> </t>
    </r>
    <r>
      <rPr>
        <b/>
        <sz val="20"/>
        <rFont val="ＭＳ 明朝"/>
        <family val="1"/>
      </rPr>
      <t xml:space="preserve">延   </t>
    </r>
    <r>
      <rPr>
        <b/>
        <sz val="10"/>
        <rFont val="ＭＳ 明朝"/>
        <family val="1"/>
      </rPr>
      <t xml:space="preserve"> </t>
    </r>
    <r>
      <rPr>
        <b/>
        <sz val="20"/>
        <rFont val="ＭＳ 明朝"/>
        <family val="1"/>
      </rPr>
      <t xml:space="preserve">面   </t>
    </r>
    <r>
      <rPr>
        <b/>
        <sz val="10"/>
        <rFont val="ＭＳ 明朝"/>
        <family val="1"/>
      </rPr>
      <t xml:space="preserve"> </t>
    </r>
    <r>
      <rPr>
        <b/>
        <sz val="20"/>
        <rFont val="ＭＳ 明朝"/>
        <family val="1"/>
      </rPr>
      <t>積　</t>
    </r>
    <r>
      <rPr>
        <sz val="14"/>
        <rFont val="ＭＳ 明朝"/>
        <family val="1"/>
      </rPr>
      <t>平成11～平成15年</t>
    </r>
  </si>
  <si>
    <r>
      <t>作</t>
    </r>
    <r>
      <rPr>
        <sz val="6"/>
        <rFont val="ＭＳ 明朝"/>
        <family val="1"/>
      </rPr>
      <t xml:space="preserve"> </t>
    </r>
    <r>
      <rPr>
        <sz val="11"/>
        <rFont val="ＭＳ 明朝"/>
        <family val="1"/>
      </rPr>
      <t>付</t>
    </r>
    <r>
      <rPr>
        <sz val="6"/>
        <rFont val="ＭＳ 明朝"/>
        <family val="1"/>
      </rPr>
      <t xml:space="preserve"> </t>
    </r>
    <r>
      <rPr>
        <sz val="11"/>
        <rFont val="ＭＳ 明朝"/>
        <family val="1"/>
      </rPr>
      <t>延</t>
    </r>
    <r>
      <rPr>
        <sz val="6"/>
        <rFont val="ＭＳ 明朝"/>
        <family val="1"/>
      </rPr>
      <t xml:space="preserve"> </t>
    </r>
    <r>
      <rPr>
        <sz val="11"/>
        <rFont val="ＭＳ 明朝"/>
        <family val="1"/>
      </rPr>
      <t>面</t>
    </r>
    <r>
      <rPr>
        <sz val="6"/>
        <rFont val="ＭＳ 明朝"/>
        <family val="1"/>
      </rPr>
      <t xml:space="preserve"> </t>
    </r>
    <r>
      <rPr>
        <sz val="11"/>
        <rFont val="ＭＳ 明朝"/>
        <family val="1"/>
      </rPr>
      <t>積</t>
    </r>
  </si>
  <si>
    <r>
      <t>工</t>
    </r>
    <r>
      <rPr>
        <sz val="8"/>
        <rFont val="ＭＳ 明朝"/>
        <family val="1"/>
      </rPr>
      <t xml:space="preserve"> </t>
    </r>
    <r>
      <rPr>
        <sz val="11"/>
        <rFont val="ＭＳ 明朝"/>
        <family val="1"/>
      </rPr>
      <t>芸</t>
    </r>
    <r>
      <rPr>
        <sz val="8"/>
        <rFont val="ＭＳ 明朝"/>
        <family val="1"/>
      </rPr>
      <t xml:space="preserve"> </t>
    </r>
    <r>
      <rPr>
        <sz val="11"/>
        <rFont val="ＭＳ 明朝"/>
        <family val="1"/>
      </rPr>
      <t>農</t>
    </r>
    <r>
      <rPr>
        <sz val="8"/>
        <rFont val="ＭＳ 明朝"/>
        <family val="1"/>
      </rPr>
      <t xml:space="preserve"> </t>
    </r>
    <r>
      <rPr>
        <sz val="11"/>
        <rFont val="ＭＳ 明朝"/>
        <family val="1"/>
      </rPr>
      <t>作</t>
    </r>
    <r>
      <rPr>
        <sz val="8"/>
        <rFont val="ＭＳ 明朝"/>
        <family val="1"/>
      </rPr>
      <t xml:space="preserve"> </t>
    </r>
    <r>
      <rPr>
        <sz val="11"/>
        <rFont val="ＭＳ 明朝"/>
        <family val="1"/>
      </rPr>
      <t>物</t>
    </r>
  </si>
  <si>
    <r>
      <t>飼</t>
    </r>
    <r>
      <rPr>
        <sz val="6"/>
        <rFont val="ＭＳ 明朝"/>
        <family val="1"/>
      </rPr>
      <t xml:space="preserve"> </t>
    </r>
    <r>
      <rPr>
        <sz val="11"/>
        <rFont val="ＭＳ 明朝"/>
        <family val="1"/>
      </rPr>
      <t>肥</t>
    </r>
    <r>
      <rPr>
        <sz val="6"/>
        <rFont val="ＭＳ 明朝"/>
        <family val="1"/>
      </rPr>
      <t xml:space="preserve"> </t>
    </r>
    <r>
      <rPr>
        <sz val="11"/>
        <rFont val="ＭＳ 明朝"/>
        <family val="1"/>
      </rPr>
      <t>料</t>
    </r>
    <r>
      <rPr>
        <sz val="6"/>
        <rFont val="ＭＳ 明朝"/>
        <family val="1"/>
      </rPr>
      <t xml:space="preserve"> </t>
    </r>
    <r>
      <rPr>
        <sz val="11"/>
        <rFont val="ＭＳ 明朝"/>
        <family val="1"/>
      </rPr>
      <t>作</t>
    </r>
    <r>
      <rPr>
        <sz val="6"/>
        <rFont val="ＭＳ 明朝"/>
        <family val="1"/>
      </rPr>
      <t xml:space="preserve"> </t>
    </r>
    <r>
      <rPr>
        <sz val="11"/>
        <rFont val="ＭＳ 明朝"/>
        <family val="1"/>
      </rPr>
      <t>物</t>
    </r>
  </si>
  <si>
    <r>
      <t>そ</t>
    </r>
    <r>
      <rPr>
        <sz val="9"/>
        <rFont val="ＭＳ 明朝"/>
        <family val="1"/>
      </rPr>
      <t xml:space="preserve"> </t>
    </r>
    <r>
      <rPr>
        <sz val="11"/>
        <rFont val="ＭＳ 明朝"/>
        <family val="1"/>
      </rPr>
      <t xml:space="preserve"> の</t>
    </r>
    <r>
      <rPr>
        <sz val="9"/>
        <rFont val="ＭＳ 明朝"/>
        <family val="1"/>
      </rPr>
      <t xml:space="preserve"> </t>
    </r>
    <r>
      <rPr>
        <sz val="11"/>
        <rFont val="ＭＳ 明朝"/>
        <family val="1"/>
      </rPr>
      <t xml:space="preserve"> 他</t>
    </r>
  </si>
  <si>
    <r>
      <t xml:space="preserve">     1</t>
    </r>
    <r>
      <rPr>
        <sz val="11"/>
        <rFont val="ＭＳ 明朝"/>
        <family val="1"/>
      </rPr>
      <t>2</t>
    </r>
  </si>
  <si>
    <t xml:space="preserve">12  </t>
  </si>
  <si>
    <r>
      <t xml:space="preserve">     1</t>
    </r>
    <r>
      <rPr>
        <sz val="11"/>
        <rFont val="ＭＳ 明朝"/>
        <family val="1"/>
      </rPr>
      <t>3</t>
    </r>
  </si>
  <si>
    <t xml:space="preserve"> 13</t>
  </si>
  <si>
    <t xml:space="preserve">     14</t>
  </si>
  <si>
    <t xml:space="preserve"> 14</t>
  </si>
  <si>
    <t>15</t>
  </si>
  <si>
    <t xml:space="preserve"> 15</t>
  </si>
  <si>
    <t>鳥  取  市</t>
  </si>
  <si>
    <t>米  子  市</t>
  </si>
  <si>
    <t>-</t>
  </si>
  <si>
    <t>倉  吉  市</t>
  </si>
  <si>
    <t>境  港  市</t>
  </si>
  <si>
    <t>岩  美  郡</t>
  </si>
  <si>
    <t>八  頭  郡</t>
  </si>
  <si>
    <t>気  高  郡</t>
  </si>
  <si>
    <t>東  伯  郡</t>
  </si>
  <si>
    <t>西  伯  郡</t>
  </si>
  <si>
    <t>10</t>
  </si>
  <si>
    <t>日  野  郡</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</si>
</sst>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_);[Red]\(0\)"/>
    <numFmt numFmtId="180" formatCode="_ * #\ ###\ ###\ ##0_ ;_ * \-#\ ###\ ###\ ##0_ ;_ * &quot;-&quot;_ ;_ @_ "/>
    <numFmt numFmtId="181" formatCode="_ * #\ ###\ ###\ ##0.0_ ;_ * \-#\ ###\ ###\ ##0.0_ ;_ * &quot;-&quot;_ ;_ @_ "/>
    <numFmt numFmtId="182" formatCode="* #\ ###\ ###\ ##0;* \-#\ ###\ ###\ ##0;* &quot;-&quot;;@"/>
    <numFmt numFmtId="183" formatCode="\ * #\ ###\ ###\ ##0.0;\ * \-#\ ###\ ###\ ##0.0;\ _*\ &quot;-&quot;_ ;_ @_ "/>
    <numFmt numFmtId="184" formatCode="* #\ ###\ ###\ ##0.0;* \-#\ ###\ ###\ ##0.0;\ _*\ &quot;-&quot;_ ;_ @_ "/>
    <numFmt numFmtId="185" formatCode="* #\ ###\ ###\ ##0.0;* \-#\ ###\ ###\ ##0.0;\ _*\ &quot;-&quot;;_ @_ "/>
    <numFmt numFmtId="186" formatCode="#,##0.0_ "/>
    <numFmt numFmtId="187" formatCode="*#\ ###\ ###\ ##0.0;*-#\ ###\ ###\ ##0.0;\ _*\ &quot;-&quot;;_ @_ "/>
    <numFmt numFmtId="188" formatCode="#\ ##0.0;\-#\ ##0.0"/>
    <numFmt numFmtId="189" formatCode="0_ "/>
    <numFmt numFmtId="190" formatCode="#\ ###\ ###\ ##0\ ;\-#\ ###\ ###\ ##0\ "/>
    <numFmt numFmtId="191" formatCode="\ * #\ ###\ ##0.0;\ * \-#\ \ ###\ ##0.0;\ _*\ &quot;-&quot;_ ;_ @_ "/>
    <numFmt numFmtId="192" formatCode="#,##0.0;&quot;△  &quot;#,##0.0"/>
    <numFmt numFmtId="193" formatCode="#,##0.0;&quot;△&quot;#,##0.0"/>
    <numFmt numFmtId="194" formatCode="\ * #\ ##0.0\ ;\ * \-#\ ###\ ###\ ##0.0\ ;\ _*\ &quot;-&quot;_ ;_ @_ "/>
    <numFmt numFmtId="195" formatCode="#\ ##0.0\ ;\-#\ ##0.0\ "/>
    <numFmt numFmtId="196" formatCode="0.0;&quot;△ &quot;0.0"/>
    <numFmt numFmtId="197" formatCode="_ * #\ ###\ ##0_ ;_ * \-#\ ###\ ###\ ##0_ ;_ * &quot;-&quot;_ ;_ @_ "/>
    <numFmt numFmtId="198" formatCode="\ * #\ ###\ ##0.0;\ * \-#\ ###\ ###\ ##0.0;\ _*\ &quot;-&quot;_ ;_ @_ "/>
    <numFmt numFmtId="199" formatCode="* #\ ###\ ##0.0;* \-#\ ###\ ###\ ##0.0;\ _*\ &quot;-&quot;_ ;_ @_ "/>
    <numFmt numFmtId="200" formatCode="\ * #\ ###\ ##0.0;\ * \-#\ ###\ ##0.0;\ _*\ &quot;-&quot;_ ;_ @_ "/>
    <numFmt numFmtId="201" formatCode="\ * ###\ ###\ ##0.0;\ * \-#\ ###\ ###\ ##0.0;\ _*\ &quot;-&quot;_ ;_ @_ "/>
    <numFmt numFmtId="202" formatCode="* ###\ ###\ ##0.0;* \-#\ ###\ ###\ ##0.0;\ _*\ &quot;-&quot;_ ;_ @_ "/>
    <numFmt numFmtId="203" formatCode="\(#\ ###\ ##0\);\(\-#\ ###\ ##0\);&quot;(-)&quot;"/>
    <numFmt numFmtId="204" formatCode="#\ ###\ ##0;\-#\ ###\ ##0;&quot;-&quot;"/>
    <numFmt numFmtId="205" formatCode="#\ ##0\ "/>
    <numFmt numFmtId="206" formatCode="#\ ###\ ##0"/>
    <numFmt numFmtId="207" formatCode="#\ ###\ ##0\ "/>
    <numFmt numFmtId="208" formatCode="_ * ##\ ###\ ###\ ##0.0_ ;_ * \-##\ ###\ ###\ ##0.0_ ;_ * &quot;-&quot;_ ;_ @_ "/>
    <numFmt numFmtId="209" formatCode="#\ ##0"/>
    <numFmt numFmtId="210" formatCode="_ * ##\ ###\ ###\ ##0_ ;_ * \-##\ ###\ ###\ ##0_ ;_ * &quot;-&quot;_ ;_ @_ "/>
    <numFmt numFmtId="211" formatCode="\ * #\ ###\ ##0;\ * \-#\ ###\ ##0;\ _*\ &quot;-&quot;_ ;_ @_ "/>
    <numFmt numFmtId="212" formatCode="\ * #\ ###\ ##0;\ * &quot;△&quot;\ #\ ###\ ##0;\ _*\ &quot;-&quot;_ ;_ @_ "/>
    <numFmt numFmtId="213" formatCode="#\ ##0;&quot;△ &quot;#\ ##0"/>
    <numFmt numFmtId="214" formatCode="#\ ##0;\-#\ ##0"/>
    <numFmt numFmtId="215" formatCode="#\ ##0;\-#\ ##0.0"/>
    <numFmt numFmtId="216" formatCode="#\ ##0\ ;\-#\ ##0.0\ "/>
    <numFmt numFmtId="217" formatCode="_ * #\ ###\ ###\ ##0_ ;_ * &quot;△&quot;#\ ###\ ###\ ##0_ ;_ * &quot;-&quot;_ ;_ @_ "/>
    <numFmt numFmtId="218" formatCode="#,##0.0;&quot;△ 　 &quot;#,##0.0"/>
    <numFmt numFmtId="219" formatCode="#,##0.0;&quot;△　 &quot;#,##0.0"/>
    <numFmt numFmtId="220" formatCode="\ * #\ ###\ ##0;\ * &quot;△ &quot;\ #\ ###\ ##0;\ _*\ &quot;-&quot;_ ;_ @_ "/>
    <numFmt numFmtId="221" formatCode="#,##0.0;&quot;△   &quot;#,##0.0"/>
    <numFmt numFmtId="222" formatCode="#\ ##0;&quot;△   &quot;#\ ##0"/>
    <numFmt numFmtId="223" formatCode="#\ ##0;&quot;△  &quot;#\ ##0"/>
    <numFmt numFmtId="224" formatCode="#\ ##0;&quot;△    &quot;#\ ##0"/>
    <numFmt numFmtId="225" formatCode="\ * #\ ###\ ##0;\ * &quot;△  &quot;\ #\ ###\ ##0;\ _*\ &quot;-&quot;_ ;_ @_ "/>
  </numFmts>
  <fonts count="19">
    <font>
      <sz val="11"/>
      <name val="ＭＳ 明朝"/>
      <family val="1"/>
    </font>
    <font>
      <u val="single"/>
      <sz val="11"/>
      <color indexed="12"/>
      <name val="ＭＳ 明朝"/>
      <family val="1"/>
    </font>
    <font>
      <u val="single"/>
      <sz val="11"/>
      <color indexed="36"/>
      <name val="ＭＳ 明朝"/>
      <family val="1"/>
    </font>
    <font>
      <b/>
      <sz val="14"/>
      <name val="ＭＳ 明朝"/>
      <family val="1"/>
    </font>
    <font>
      <b/>
      <sz val="20"/>
      <name val="ＭＳ 明朝"/>
      <family val="1"/>
    </font>
    <font>
      <b/>
      <sz val="10"/>
      <name val="ＭＳ 明朝"/>
      <family val="1"/>
    </font>
    <font>
      <sz val="14"/>
      <name val="ＭＳ 明朝"/>
      <family val="1"/>
    </font>
    <font>
      <sz val="6"/>
      <name val="ＭＳ Ｐ明朝"/>
      <family val="1"/>
    </font>
    <font>
      <sz val="12"/>
      <name val="ＭＳ 明朝"/>
      <family val="1"/>
    </font>
    <font>
      <sz val="22"/>
      <name val="ＭＳ 明朝"/>
      <family val="1"/>
    </font>
    <font>
      <b/>
      <sz val="22"/>
      <name val="ＭＳ 明朝"/>
      <family val="1"/>
    </font>
    <font>
      <sz val="10"/>
      <name val="ＭＳ 明朝"/>
      <family val="1"/>
    </font>
    <font>
      <sz val="9"/>
      <name val="ＭＳ 明朝"/>
      <family val="1"/>
    </font>
    <font>
      <sz val="6"/>
      <name val="ＭＳ 明朝"/>
      <family val="1"/>
    </font>
    <font>
      <sz val="8"/>
      <name val="ＭＳ 明朝"/>
      <family val="1"/>
    </font>
    <font>
      <sz val="12"/>
      <name val="ＭＳ ゴシック"/>
      <family val="3"/>
    </font>
    <font>
      <b/>
      <sz val="12"/>
      <name val="ＭＳ ゴシック"/>
      <family val="3"/>
    </font>
    <font>
      <b/>
      <sz val="11"/>
      <name val="ＭＳ ゴシック"/>
      <family val="3"/>
    </font>
    <font>
      <sz val="11"/>
      <name val="ＭＳ ゴシック"/>
      <family val="3"/>
    </font>
  </fonts>
  <fills count="2">
    <fill>
      <patternFill/>
    </fill>
    <fill>
      <patternFill patternType="gray125"/>
    </fill>
  </fills>
  <borders count="17">
    <border>
      <left/>
      <right/>
      <top/>
      <bottom/>
      <diagonal/>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thin"/>
      <bottom>
        <color indexed="63"/>
      </bottom>
    </border>
    <border>
      <left>
        <color indexed="63"/>
      </left>
      <right style="thin"/>
      <top>
        <color indexed="63"/>
      </top>
      <bottom style="double"/>
    </border>
    <border>
      <left style="thin"/>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3">
    <xf numFmtId="0" fontId="0" fillId="0" borderId="0" xfId="0"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right"/>
    </xf>
    <xf numFmtId="0" fontId="10" fillId="0" borderId="0" xfId="0" applyFont="1" applyAlignment="1">
      <alignment horizontal="right"/>
    </xf>
    <xf numFmtId="0" fontId="10" fillId="0" borderId="0" xfId="0" applyFont="1" applyAlignment="1">
      <alignment/>
    </xf>
    <xf numFmtId="0" fontId="0" fillId="0" borderId="0" xfId="0" applyAlignment="1">
      <alignment/>
    </xf>
    <xf numFmtId="0" fontId="11" fillId="0" borderId="0" xfId="0" applyFont="1" applyAlignment="1">
      <alignment vertical="center"/>
    </xf>
    <xf numFmtId="0" fontId="11" fillId="0" borderId="1" xfId="0" applyFont="1" applyBorder="1" applyAlignment="1">
      <alignment horizontal="distributed"/>
    </xf>
    <xf numFmtId="0" fontId="0" fillId="0" borderId="2" xfId="0" applyBorder="1" applyAlignment="1">
      <alignment horizontal="distributed"/>
    </xf>
    <xf numFmtId="0" fontId="11" fillId="0" borderId="3" xfId="0" applyFont="1" applyBorder="1" applyAlignment="1">
      <alignment horizontal="distributed"/>
    </xf>
    <xf numFmtId="0" fontId="11" fillId="0" borderId="1" xfId="0" applyFont="1" applyBorder="1" applyAlignment="1">
      <alignment horizontal="distributed"/>
    </xf>
    <xf numFmtId="0" fontId="0" fillId="0" borderId="2" xfId="0" applyBorder="1" applyAlignment="1">
      <alignment vertical="center"/>
    </xf>
    <xf numFmtId="0" fontId="11" fillId="0" borderId="1" xfId="0" applyFont="1" applyBorder="1" applyAlignment="1">
      <alignment horizontal="left"/>
    </xf>
    <xf numFmtId="0" fontId="11" fillId="0" borderId="0" xfId="0" applyFont="1" applyAlignment="1">
      <alignment vertical="center"/>
    </xf>
    <xf numFmtId="0" fontId="11" fillId="0" borderId="4" xfId="0" applyFont="1" applyBorder="1" applyAlignment="1">
      <alignment horizontal="distributed"/>
    </xf>
    <xf numFmtId="0" fontId="0" fillId="0" borderId="5" xfId="0" applyBorder="1" applyAlignment="1">
      <alignment vertical="center"/>
    </xf>
    <xf numFmtId="0" fontId="12" fillId="0" borderId="4" xfId="0" applyFont="1" applyBorder="1" applyAlignment="1">
      <alignment horizontal="center"/>
    </xf>
    <xf numFmtId="0" fontId="0" fillId="0" borderId="5" xfId="0"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0" fillId="0" borderId="8" xfId="0" applyBorder="1" applyAlignment="1">
      <alignment vertical="center"/>
    </xf>
    <xf numFmtId="0" fontId="12" fillId="0" borderId="4" xfId="0" applyFont="1" applyBorder="1" applyAlignment="1">
      <alignment horizontal="left"/>
    </xf>
    <xf numFmtId="0" fontId="11" fillId="0" borderId="0" xfId="0" applyFont="1" applyAlignment="1">
      <alignment vertical="top"/>
    </xf>
    <xf numFmtId="0" fontId="0" fillId="0" borderId="0" xfId="0" applyAlignment="1">
      <alignment vertical="top"/>
    </xf>
    <xf numFmtId="0" fontId="11" fillId="0" borderId="9" xfId="0" applyFont="1" applyBorder="1" applyAlignment="1">
      <alignment horizontal="right" vertical="top"/>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distributed"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distributed" vertical="center"/>
    </xf>
    <xf numFmtId="0" fontId="0" fillId="0" borderId="5" xfId="0" applyBorder="1" applyAlignment="1">
      <alignment horizontal="distributed" vertical="center"/>
    </xf>
    <xf numFmtId="0" fontId="0" fillId="0" borderId="4" xfId="0" applyBorder="1" applyAlignment="1">
      <alignment horizontal="distributed" vertical="center"/>
    </xf>
    <xf numFmtId="0" fontId="0" fillId="0" borderId="0" xfId="0" applyBorder="1" applyAlignment="1">
      <alignment vertical="center"/>
    </xf>
    <xf numFmtId="0" fontId="0" fillId="0" borderId="8" xfId="0" applyBorder="1" applyAlignment="1">
      <alignment vertical="center"/>
    </xf>
    <xf numFmtId="0" fontId="0" fillId="0" borderId="0" xfId="0" applyAlignment="1">
      <alignment horizontal="right" vertical="center"/>
    </xf>
    <xf numFmtId="0" fontId="0" fillId="0" borderId="0" xfId="0"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49" fontId="0" fillId="0" borderId="7" xfId="0" applyNumberFormat="1" applyBorder="1" applyAlignment="1">
      <alignment vertical="center"/>
    </xf>
    <xf numFmtId="0" fontId="16" fillId="0" borderId="0" xfId="0" applyFont="1" applyAlignment="1">
      <alignment horizontal="right" vertical="center"/>
    </xf>
    <xf numFmtId="49" fontId="0" fillId="0" borderId="0" xfId="0" applyNumberFormat="1" applyFont="1" applyBorder="1" applyAlignment="1">
      <alignment horizontal="center" vertical="center"/>
    </xf>
    <xf numFmtId="49" fontId="0" fillId="0" borderId="8" xfId="0" applyNumberFormat="1" applyFont="1" applyBorder="1" applyAlignment="1">
      <alignment horizontal="center" vertical="center"/>
    </xf>
    <xf numFmtId="180" fontId="0" fillId="0" borderId="0" xfId="0" applyNumberFormat="1" applyFont="1" applyAlignment="1">
      <alignment horizontal="right" vertical="center"/>
    </xf>
    <xf numFmtId="49" fontId="0" fillId="0" borderId="7" xfId="0" applyNumberFormat="1" applyFont="1" applyBorder="1" applyAlignment="1">
      <alignment horizontal="center" vertical="center"/>
    </xf>
    <xf numFmtId="0" fontId="0" fillId="0" borderId="0" xfId="0" applyFont="1" applyAlignment="1">
      <alignment vertical="center"/>
    </xf>
    <xf numFmtId="49" fontId="0" fillId="0" borderId="7" xfId="0" applyNumberFormat="1" applyFont="1" applyBorder="1" applyAlignment="1">
      <alignment horizontal="left" vertical="center"/>
    </xf>
    <xf numFmtId="49" fontId="17" fillId="0" borderId="0" xfId="0" applyNumberFormat="1" applyFont="1" applyBorder="1" applyAlignment="1">
      <alignment horizontal="center" vertical="center"/>
    </xf>
    <xf numFmtId="49" fontId="17" fillId="0" borderId="8" xfId="0" applyNumberFormat="1" applyFont="1" applyBorder="1" applyAlignment="1">
      <alignment horizontal="center" vertical="center"/>
    </xf>
    <xf numFmtId="180" fontId="17" fillId="0" borderId="0" xfId="0" applyNumberFormat="1" applyFont="1" applyAlignment="1">
      <alignment horizontal="right" vertical="center"/>
    </xf>
    <xf numFmtId="180" fontId="18" fillId="0" borderId="0" xfId="0" applyNumberFormat="1" applyFont="1" applyAlignment="1">
      <alignment horizontal="right" vertical="center"/>
    </xf>
    <xf numFmtId="49" fontId="17" fillId="0" borderId="7" xfId="0" applyNumberFormat="1" applyFont="1" applyBorder="1" applyAlignment="1">
      <alignment horizontal="left" vertical="center"/>
    </xf>
    <xf numFmtId="180" fontId="0" fillId="0" borderId="0" xfId="0" applyNumberFormat="1" applyAlignment="1">
      <alignment horizontal="right" vertical="center"/>
    </xf>
    <xf numFmtId="49" fontId="17" fillId="0" borderId="7" xfId="0" applyNumberFormat="1" applyFont="1" applyBorder="1" applyAlignment="1">
      <alignment horizontal="center" vertical="center"/>
    </xf>
    <xf numFmtId="0" fontId="15" fillId="0" borderId="0" xfId="0" applyNumberFormat="1" applyFont="1" applyAlignment="1">
      <alignment horizontal="center" vertical="center"/>
    </xf>
    <xf numFmtId="180" fontId="15" fillId="0" borderId="0" xfId="0" applyNumberFormat="1" applyFont="1" applyAlignment="1">
      <alignment horizontal="center" vertical="center"/>
    </xf>
    <xf numFmtId="180" fontId="15" fillId="0" borderId="0" xfId="0" applyNumberFormat="1" applyFont="1" applyAlignment="1">
      <alignment horizontal="center" vertical="center"/>
    </xf>
    <xf numFmtId="49" fontId="0" fillId="0" borderId="7" xfId="0" applyNumberFormat="1" applyBorder="1" applyAlignment="1">
      <alignment horizontal="center" vertical="center"/>
    </xf>
    <xf numFmtId="180" fontId="16" fillId="0" borderId="0" xfId="0" applyNumberFormat="1" applyFont="1" applyAlignment="1">
      <alignment horizontal="right" vertical="center"/>
    </xf>
    <xf numFmtId="179" fontId="0" fillId="0" borderId="0" xfId="0" applyNumberFormat="1" applyFont="1" applyAlignment="1">
      <alignment horizontal="right" vertical="center"/>
    </xf>
    <xf numFmtId="0" fontId="0" fillId="0" borderId="0" xfId="0" applyFont="1" applyAlignment="1">
      <alignment horizontal="right" vertical="center"/>
    </xf>
    <xf numFmtId="180" fontId="0" fillId="0" borderId="0" xfId="0" applyNumberFormat="1" applyFont="1" applyAlignment="1">
      <alignment horizontal="right" vertical="center"/>
    </xf>
    <xf numFmtId="0" fontId="0" fillId="0" borderId="0" xfId="0" applyFont="1" applyAlignment="1">
      <alignment horizontal="right" vertical="center"/>
    </xf>
    <xf numFmtId="180" fontId="17" fillId="0" borderId="0" xfId="0" applyNumberFormat="1" applyFont="1" applyAlignment="1">
      <alignment horizontal="right" vertical="center"/>
    </xf>
    <xf numFmtId="0" fontId="0" fillId="0" borderId="0" xfId="0" applyAlignment="1">
      <alignment horizontal="right" vertical="center"/>
    </xf>
    <xf numFmtId="49" fontId="0" fillId="0" borderId="0" xfId="0" applyNumberFormat="1" applyBorder="1" applyAlignment="1">
      <alignment horizontal="right" vertical="center"/>
    </xf>
    <xf numFmtId="0" fontId="0" fillId="0" borderId="8" xfId="0" applyBorder="1" applyAlignment="1">
      <alignment horizontal="center" vertical="center"/>
    </xf>
    <xf numFmtId="180" fontId="0" fillId="0" borderId="0" xfId="0" applyNumberFormat="1" applyAlignment="1">
      <alignment horizontal="right" vertical="center"/>
    </xf>
    <xf numFmtId="176" fontId="0" fillId="0" borderId="0" xfId="0" applyNumberFormat="1" applyAlignment="1">
      <alignment horizontal="right" vertical="center"/>
    </xf>
    <xf numFmtId="189" fontId="0" fillId="0" borderId="0" xfId="0" applyNumberFormat="1" applyAlignment="1">
      <alignment horizontal="right" vertical="center"/>
    </xf>
    <xf numFmtId="0" fontId="0" fillId="0" borderId="8" xfId="0" applyBorder="1" applyAlignment="1">
      <alignment horizontal="distributed" vertical="center"/>
    </xf>
    <xf numFmtId="180" fontId="0" fillId="0" borderId="0" xfId="0" applyNumberFormat="1" applyAlignment="1" quotePrefix="1">
      <alignment horizontal="right" vertical="center"/>
    </xf>
    <xf numFmtId="180" fontId="0" fillId="0" borderId="0" xfId="0" applyNumberFormat="1" applyBorder="1" applyAlignment="1">
      <alignment horizontal="right" vertical="center"/>
    </xf>
    <xf numFmtId="179" fontId="0" fillId="0" borderId="0" xfId="0" applyNumberFormat="1" applyBorder="1" applyAlignment="1">
      <alignment horizontal="right" vertical="center"/>
    </xf>
    <xf numFmtId="180" fontId="0" fillId="0" borderId="0" xfId="0" applyNumberFormat="1" applyBorder="1" applyAlignment="1">
      <alignment horizontal="right" vertical="center"/>
    </xf>
    <xf numFmtId="0" fontId="0" fillId="0" borderId="9" xfId="0" applyBorder="1" applyAlignment="1">
      <alignment vertical="top"/>
    </xf>
    <xf numFmtId="0" fontId="0" fillId="0" borderId="15" xfId="0" applyBorder="1" applyAlignment="1">
      <alignment vertical="top"/>
    </xf>
    <xf numFmtId="180" fontId="0" fillId="0" borderId="0" xfId="0" applyNumberFormat="1" applyBorder="1" applyAlignment="1">
      <alignment horizontal="right" vertical="top"/>
    </xf>
    <xf numFmtId="0" fontId="0" fillId="0" borderId="16" xfId="0" applyBorder="1" applyAlignment="1">
      <alignment vertical="top"/>
    </xf>
    <xf numFmtId="49" fontId="11" fillId="0" borderId="0" xfId="0" applyNumberFormat="1" applyFont="1" applyFill="1" applyBorder="1" applyAlignment="1">
      <alignment horizontal="left" vertical="center"/>
    </xf>
    <xf numFmtId="180" fontId="11" fillId="0" borderId="0" xfId="0" applyNumberFormat="1" applyFont="1" applyAlignment="1">
      <alignment vertical="center"/>
    </xf>
    <xf numFmtId="180" fontId="0" fillId="0" borderId="0" xfId="0" applyNumberFormat="1" applyAlignment="1">
      <alignment vertical="center"/>
    </xf>
    <xf numFmtId="180" fontId="0" fillId="0" borderId="0" xfId="0" applyNumberFormat="1" applyAlignment="1">
      <alignment vertical="center"/>
    </xf>
    <xf numFmtId="0" fontId="0" fillId="0" borderId="0" xfId="0"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9"/>
  <sheetViews>
    <sheetView tabSelected="1" zoomScaleSheetLayoutView="85" workbookViewId="0" topLeftCell="A1">
      <pane xSplit="2" ySplit="7" topLeftCell="G8" activePane="bottomRight" state="frozen"/>
      <selection pane="topLeft" activeCell="D28" sqref="D28"/>
      <selection pane="topRight" activeCell="D28" sqref="D28"/>
      <selection pane="bottomLeft" activeCell="D28" sqref="D28"/>
      <selection pane="bottomRight" activeCell="D28" sqref="D28"/>
    </sheetView>
  </sheetViews>
  <sheetFormatPr defaultColWidth="8.796875" defaultRowHeight="14.25"/>
  <cols>
    <col min="1" max="1" width="5.09765625" style="0" customWidth="1"/>
    <col min="2" max="2" width="12.09765625" style="0" customWidth="1"/>
    <col min="3" max="3" width="15.5" style="0" customWidth="1"/>
    <col min="4" max="8" width="15.09765625" style="0" customWidth="1"/>
    <col min="9" max="9" width="0.8984375" style="0" customWidth="1"/>
    <col min="10" max="10" width="15.09765625" style="0" customWidth="1"/>
    <col min="11" max="11" width="4.5" style="0" hidden="1" customWidth="1"/>
    <col min="12" max="12" width="15.09765625" style="0" customWidth="1"/>
    <col min="13" max="13" width="0.1015625" style="0" hidden="1" customWidth="1"/>
    <col min="14" max="14" width="15.09765625" style="0" customWidth="1"/>
    <col min="15" max="15" width="2.59765625" style="0" hidden="1" customWidth="1"/>
    <col min="16" max="17" width="15.09765625" style="0" customWidth="1"/>
    <col min="18" max="18" width="12.59765625" style="0" hidden="1" customWidth="1"/>
    <col min="19" max="19" width="15.09765625" style="0" customWidth="1"/>
    <col min="20" max="20" width="6.59765625" style="0" customWidth="1"/>
    <col min="21" max="16384" width="12.59765625" style="0" customWidth="1"/>
  </cols>
  <sheetData>
    <row r="1" spans="4:16" s="1" customFormat="1" ht="24" customHeight="1">
      <c r="D1" s="2" t="s">
        <v>45</v>
      </c>
      <c r="E1" s="3"/>
      <c r="F1" s="3"/>
      <c r="G1" s="3"/>
      <c r="H1" s="3"/>
      <c r="J1" s="4" t="s">
        <v>46</v>
      </c>
      <c r="K1" s="4"/>
      <c r="L1" s="4"/>
      <c r="O1" s="5"/>
      <c r="P1" s="6"/>
    </row>
    <row r="2" spans="5:15" ht="6.75" customHeight="1">
      <c r="E2" s="7"/>
      <c r="F2" s="7"/>
      <c r="G2" s="8"/>
      <c r="H2" s="9"/>
      <c r="J2" s="10"/>
      <c r="K2" s="10"/>
      <c r="L2" s="10"/>
      <c r="M2" s="10"/>
      <c r="N2" s="10"/>
      <c r="O2" s="5"/>
    </row>
    <row r="3" spans="8:19" ht="12" customHeight="1">
      <c r="H3" s="11"/>
      <c r="J3" s="11" t="s">
        <v>0</v>
      </c>
      <c r="K3" s="3"/>
      <c r="L3" s="12" t="s">
        <v>1</v>
      </c>
      <c r="M3" s="13"/>
      <c r="N3" s="12" t="s">
        <v>2</v>
      </c>
      <c r="O3" s="13"/>
      <c r="P3" s="14" t="s">
        <v>3</v>
      </c>
      <c r="Q3" s="15" t="s">
        <v>4</v>
      </c>
      <c r="R3" s="16"/>
      <c r="S3" s="17" t="s">
        <v>5</v>
      </c>
    </row>
    <row r="4" spans="1:19" ht="12" customHeight="1">
      <c r="A4" s="18" t="s">
        <v>6</v>
      </c>
      <c r="B4" s="18"/>
      <c r="C4" s="18"/>
      <c r="D4" s="18"/>
      <c r="E4" s="18"/>
      <c r="F4" s="18"/>
      <c r="G4" s="18"/>
      <c r="H4" s="11"/>
      <c r="J4" s="11"/>
      <c r="K4" s="3"/>
      <c r="L4" s="19" t="s">
        <v>7</v>
      </c>
      <c r="M4" s="20"/>
      <c r="N4" s="21" t="s">
        <v>8</v>
      </c>
      <c r="O4" s="22"/>
      <c r="P4" s="23" t="s">
        <v>9</v>
      </c>
      <c r="Q4" s="24" t="s">
        <v>10</v>
      </c>
      <c r="R4" s="25"/>
      <c r="S4" s="26" t="s">
        <v>11</v>
      </c>
    </row>
    <row r="5" spans="1:10" ht="12" customHeight="1">
      <c r="A5" s="18" t="s">
        <v>12</v>
      </c>
      <c r="B5" s="18"/>
      <c r="C5" s="18"/>
      <c r="D5" s="18"/>
      <c r="E5" s="18"/>
      <c r="F5" s="18"/>
      <c r="G5" s="18"/>
      <c r="J5" t="s">
        <v>13</v>
      </c>
    </row>
    <row r="6" spans="1:20" s="28" customFormat="1" ht="16.5" customHeight="1" thickBot="1">
      <c r="A6" s="27" t="s">
        <v>14</v>
      </c>
      <c r="B6" s="27"/>
      <c r="C6" s="27"/>
      <c r="D6" s="27"/>
      <c r="E6" s="27"/>
      <c r="F6" s="27"/>
      <c r="G6" s="27"/>
      <c r="P6" s="29" t="s">
        <v>15</v>
      </c>
      <c r="Q6" s="29"/>
      <c r="R6" s="29"/>
      <c r="S6" s="29"/>
      <c r="T6" s="29"/>
    </row>
    <row r="7" spans="1:20" ht="39.75" customHeight="1" thickTop="1">
      <c r="A7" s="30" t="s">
        <v>16</v>
      </c>
      <c r="B7" s="31"/>
      <c r="C7" s="32" t="s">
        <v>47</v>
      </c>
      <c r="D7" s="32" t="s">
        <v>17</v>
      </c>
      <c r="E7" s="32" t="s">
        <v>18</v>
      </c>
      <c r="F7" s="32" t="s">
        <v>19</v>
      </c>
      <c r="G7" s="32" t="s">
        <v>20</v>
      </c>
      <c r="H7" s="33" t="s">
        <v>21</v>
      </c>
      <c r="I7" s="34"/>
      <c r="J7" s="35" t="s">
        <v>22</v>
      </c>
      <c r="K7" s="31"/>
      <c r="L7" s="35" t="s">
        <v>23</v>
      </c>
      <c r="M7" s="31"/>
      <c r="N7" s="35" t="s">
        <v>48</v>
      </c>
      <c r="O7" s="31"/>
      <c r="P7" s="32" t="s">
        <v>24</v>
      </c>
      <c r="Q7" s="35" t="s">
        <v>49</v>
      </c>
      <c r="R7" s="31"/>
      <c r="S7" s="32" t="s">
        <v>50</v>
      </c>
      <c r="T7" s="36" t="s">
        <v>25</v>
      </c>
    </row>
    <row r="8" spans="1:20" ht="9" customHeight="1">
      <c r="A8" s="37"/>
      <c r="B8" s="38"/>
      <c r="C8" s="34"/>
      <c r="D8" s="34"/>
      <c r="E8" s="34"/>
      <c r="F8" s="34"/>
      <c r="G8" s="34"/>
      <c r="H8" s="34"/>
      <c r="I8" s="34"/>
      <c r="J8" s="34"/>
      <c r="K8" s="34"/>
      <c r="L8" s="34"/>
      <c r="M8" s="34"/>
      <c r="N8" s="34"/>
      <c r="O8" s="34"/>
      <c r="P8" s="34"/>
      <c r="Q8" s="34"/>
      <c r="R8" s="34"/>
      <c r="S8" s="34"/>
      <c r="T8" s="39"/>
    </row>
    <row r="9" spans="1:20" s="43" customFormat="1" ht="15" customHeight="1">
      <c r="A9" s="40"/>
      <c r="B9" s="41"/>
      <c r="C9" s="42"/>
      <c r="D9" s="42"/>
      <c r="E9" s="42"/>
      <c r="G9" s="44" t="s">
        <v>26</v>
      </c>
      <c r="H9" s="44"/>
      <c r="I9" s="44"/>
      <c r="J9" s="44"/>
      <c r="K9" s="44"/>
      <c r="L9" s="45"/>
      <c r="M9" s="45"/>
      <c r="N9" s="46" t="s">
        <v>27</v>
      </c>
      <c r="O9" s="47"/>
      <c r="P9" s="42"/>
      <c r="Q9" s="42"/>
      <c r="R9" s="42"/>
      <c r="S9" s="42"/>
      <c r="T9" s="48"/>
    </row>
    <row r="10" spans="1:20" s="43" customFormat="1" ht="9" customHeight="1">
      <c r="A10" s="40"/>
      <c r="B10" s="41"/>
      <c r="C10" s="42"/>
      <c r="D10" s="42"/>
      <c r="E10" s="42"/>
      <c r="F10" s="42"/>
      <c r="G10" s="49"/>
      <c r="H10" s="49"/>
      <c r="I10" s="49"/>
      <c r="J10" s="49"/>
      <c r="K10" s="49"/>
      <c r="L10" s="49"/>
      <c r="M10" s="49"/>
      <c r="N10" s="49"/>
      <c r="O10" s="42"/>
      <c r="P10" s="42"/>
      <c r="Q10" s="42"/>
      <c r="R10" s="42"/>
      <c r="S10" s="42"/>
      <c r="T10" s="48"/>
    </row>
    <row r="11" spans="1:20" s="54" customFormat="1" ht="14.25" customHeight="1">
      <c r="A11" s="50" t="s">
        <v>28</v>
      </c>
      <c r="B11" s="51"/>
      <c r="C11" s="52">
        <v>4594000</v>
      </c>
      <c r="D11" s="52">
        <v>1788000</v>
      </c>
      <c r="E11" s="52">
        <v>283200</v>
      </c>
      <c r="F11" s="52">
        <v>44500</v>
      </c>
      <c r="G11" s="52">
        <v>38100</v>
      </c>
      <c r="H11" s="52">
        <v>179300</v>
      </c>
      <c r="I11" s="52"/>
      <c r="J11" s="52">
        <v>290700</v>
      </c>
      <c r="K11" s="52"/>
      <c r="L11" s="52">
        <v>633200</v>
      </c>
      <c r="M11" s="52"/>
      <c r="N11" s="52">
        <v>194300</v>
      </c>
      <c r="O11" s="52"/>
      <c r="P11" s="52">
        <v>7350</v>
      </c>
      <c r="Q11" s="52">
        <v>1040000</v>
      </c>
      <c r="R11" s="52"/>
      <c r="S11" s="52">
        <v>95500</v>
      </c>
      <c r="T11" s="53" t="s">
        <v>29</v>
      </c>
    </row>
    <row r="12" spans="1:20" s="54" customFormat="1" ht="14.25" customHeight="1">
      <c r="A12" s="50" t="s">
        <v>51</v>
      </c>
      <c r="B12" s="51"/>
      <c r="C12" s="52">
        <v>4563000</v>
      </c>
      <c r="D12" s="52">
        <v>1770000</v>
      </c>
      <c r="E12" s="52">
        <v>297300</v>
      </c>
      <c r="F12" s="52">
        <v>43400</v>
      </c>
      <c r="G12" s="52">
        <v>38400</v>
      </c>
      <c r="H12" s="52">
        <v>191800</v>
      </c>
      <c r="I12" s="52"/>
      <c r="J12" s="52">
        <v>286200</v>
      </c>
      <c r="K12" s="52"/>
      <c r="L12" s="52">
        <v>619500</v>
      </c>
      <c r="M12" s="52"/>
      <c r="N12" s="52">
        <v>190700</v>
      </c>
      <c r="O12" s="52"/>
      <c r="P12" s="52">
        <v>5880</v>
      </c>
      <c r="Q12" s="52">
        <v>1026000</v>
      </c>
      <c r="R12" s="52"/>
      <c r="S12" s="52">
        <v>94000</v>
      </c>
      <c r="T12" s="53" t="s">
        <v>52</v>
      </c>
    </row>
    <row r="13" spans="1:20" s="54" customFormat="1" ht="14.25" customHeight="1">
      <c r="A13" s="50" t="s">
        <v>53</v>
      </c>
      <c r="B13" s="51"/>
      <c r="C13" s="52">
        <v>4520000</v>
      </c>
      <c r="D13" s="52">
        <v>1706000</v>
      </c>
      <c r="E13" s="52">
        <v>257400</v>
      </c>
      <c r="F13" s="52">
        <v>42300</v>
      </c>
      <c r="G13" s="52">
        <v>42800</v>
      </c>
      <c r="H13" s="52">
        <v>215300</v>
      </c>
      <c r="I13" s="52"/>
      <c r="J13" s="52">
        <v>280400</v>
      </c>
      <c r="K13" s="52"/>
      <c r="L13" s="52">
        <v>604300</v>
      </c>
      <c r="M13" s="52"/>
      <c r="N13" s="52">
        <v>184800</v>
      </c>
      <c r="O13" s="52"/>
      <c r="P13" s="52">
        <v>4790</v>
      </c>
      <c r="Q13" s="52">
        <v>1025000</v>
      </c>
      <c r="R13" s="52"/>
      <c r="S13" s="52">
        <v>93200</v>
      </c>
      <c r="T13" s="55" t="s">
        <v>54</v>
      </c>
    </row>
    <row r="14" spans="1:20" s="54" customFormat="1" ht="14.25" customHeight="1">
      <c r="A14" s="50" t="s">
        <v>55</v>
      </c>
      <c r="B14" s="51"/>
      <c r="C14" s="52">
        <v>4494000</v>
      </c>
      <c r="D14" s="52">
        <v>1688000</v>
      </c>
      <c r="E14" s="52">
        <v>336900</v>
      </c>
      <c r="F14" s="52">
        <v>40500</v>
      </c>
      <c r="G14" s="52">
        <v>42400</v>
      </c>
      <c r="H14" s="52">
        <v>218400</v>
      </c>
      <c r="I14" s="52"/>
      <c r="J14" s="52">
        <v>275500</v>
      </c>
      <c r="K14" s="52"/>
      <c r="L14" s="52">
        <v>593300</v>
      </c>
      <c r="M14" s="52"/>
      <c r="N14" s="52">
        <v>185300</v>
      </c>
      <c r="O14" s="52"/>
      <c r="P14" s="52">
        <v>0</v>
      </c>
      <c r="Q14" s="52">
        <v>1018000</v>
      </c>
      <c r="R14" s="52"/>
      <c r="S14" s="52">
        <v>95400</v>
      </c>
      <c r="T14" s="55" t="s">
        <v>56</v>
      </c>
    </row>
    <row r="15" spans="1:20" s="43" customFormat="1" ht="14.25" customHeight="1">
      <c r="A15" s="56"/>
      <c r="B15" s="57" t="s">
        <v>57</v>
      </c>
      <c r="C15" s="58">
        <v>4450000</v>
      </c>
      <c r="D15" s="58">
        <v>1665000</v>
      </c>
      <c r="E15" s="58">
        <v>276800</v>
      </c>
      <c r="F15" s="58">
        <v>39700</v>
      </c>
      <c r="G15" s="58">
        <v>44500</v>
      </c>
      <c r="H15" s="58">
        <v>218000</v>
      </c>
      <c r="I15" s="58"/>
      <c r="J15" s="58">
        <v>271600</v>
      </c>
      <c r="K15" s="58"/>
      <c r="L15" s="58">
        <v>581400</v>
      </c>
      <c r="M15" s="58"/>
      <c r="N15" s="58">
        <v>185000</v>
      </c>
      <c r="O15" s="58"/>
      <c r="P15" s="59">
        <v>0</v>
      </c>
      <c r="Q15" s="58">
        <v>1072000</v>
      </c>
      <c r="R15" s="58"/>
      <c r="S15" s="58">
        <v>95800</v>
      </c>
      <c r="T15" s="60" t="s">
        <v>58</v>
      </c>
    </row>
    <row r="16" spans="1:20" s="43" customFormat="1" ht="9" customHeight="1">
      <c r="A16" s="56"/>
      <c r="B16" s="57"/>
      <c r="C16" s="58"/>
      <c r="D16" s="58"/>
      <c r="E16" s="58"/>
      <c r="F16" s="58"/>
      <c r="G16" s="58"/>
      <c r="H16" s="58"/>
      <c r="I16" s="58"/>
      <c r="J16" s="58"/>
      <c r="K16" s="58"/>
      <c r="L16" s="58"/>
      <c r="M16" s="58"/>
      <c r="N16" s="58"/>
      <c r="O16" s="58"/>
      <c r="P16" s="61"/>
      <c r="Q16" s="58"/>
      <c r="R16" s="58"/>
      <c r="S16" s="58"/>
      <c r="T16" s="62"/>
    </row>
    <row r="17" spans="1:20" s="43" customFormat="1" ht="15" customHeight="1">
      <c r="A17" s="40"/>
      <c r="B17" s="41"/>
      <c r="C17" s="61"/>
      <c r="D17" s="61"/>
      <c r="E17" s="61"/>
      <c r="G17" s="63" t="s">
        <v>30</v>
      </c>
      <c r="H17" s="45"/>
      <c r="I17" s="64"/>
      <c r="J17" s="63" t="s">
        <v>31</v>
      </c>
      <c r="K17" s="64"/>
      <c r="L17" s="45"/>
      <c r="M17" s="45"/>
      <c r="N17" s="65" t="s">
        <v>32</v>
      </c>
      <c r="O17" s="47"/>
      <c r="P17" s="61"/>
      <c r="Q17" s="61"/>
      <c r="R17" s="61"/>
      <c r="S17" s="61"/>
      <c r="T17" s="66"/>
    </row>
    <row r="18" spans="1:20" s="43" customFormat="1" ht="9" customHeight="1">
      <c r="A18" s="40"/>
      <c r="B18" s="41"/>
      <c r="C18" s="61"/>
      <c r="D18" s="61"/>
      <c r="E18" s="61"/>
      <c r="F18" s="61"/>
      <c r="G18" s="67"/>
      <c r="H18" s="67"/>
      <c r="I18" s="67"/>
      <c r="J18" s="67"/>
      <c r="K18" s="67"/>
      <c r="L18" s="67"/>
      <c r="M18" s="67"/>
      <c r="N18" s="67"/>
      <c r="O18" s="61"/>
      <c r="P18" s="61"/>
      <c r="Q18" s="61"/>
      <c r="R18" s="61"/>
      <c r="S18" s="61"/>
      <c r="T18" s="66"/>
    </row>
    <row r="19" spans="1:20" s="54" customFormat="1" ht="14.25" customHeight="1">
      <c r="A19" s="50" t="s">
        <v>28</v>
      </c>
      <c r="B19" s="51"/>
      <c r="C19" s="52">
        <v>33900</v>
      </c>
      <c r="D19" s="52">
        <v>15200</v>
      </c>
      <c r="E19" s="52">
        <v>39</v>
      </c>
      <c r="F19" s="52">
        <v>220</v>
      </c>
      <c r="G19" s="52">
        <v>110</v>
      </c>
      <c r="H19" s="52">
        <v>1330</v>
      </c>
      <c r="I19" s="52"/>
      <c r="J19" s="52">
        <v>3080</v>
      </c>
      <c r="K19" s="52"/>
      <c r="L19" s="52">
        <v>5270</v>
      </c>
      <c r="M19" s="52"/>
      <c r="N19" s="52">
        <v>460</v>
      </c>
      <c r="O19" s="52"/>
      <c r="P19" s="68">
        <v>0</v>
      </c>
      <c r="Q19" s="52">
        <v>6280</v>
      </c>
      <c r="R19" s="52"/>
      <c r="S19" s="52">
        <v>1990</v>
      </c>
      <c r="T19" s="53" t="s">
        <v>29</v>
      </c>
    </row>
    <row r="20" spans="1:20" s="54" customFormat="1" ht="14.25" customHeight="1">
      <c r="A20" s="50" t="s">
        <v>51</v>
      </c>
      <c r="B20" s="51"/>
      <c r="C20" s="52">
        <v>33300</v>
      </c>
      <c r="D20" s="52">
        <v>15000</v>
      </c>
      <c r="E20" s="52">
        <v>50</v>
      </c>
      <c r="F20" s="52">
        <v>220</v>
      </c>
      <c r="G20" s="52">
        <v>129</v>
      </c>
      <c r="H20" s="52">
        <v>1290</v>
      </c>
      <c r="I20" s="52"/>
      <c r="J20" s="52">
        <v>2890</v>
      </c>
      <c r="K20" s="52"/>
      <c r="L20" s="52">
        <v>5290</v>
      </c>
      <c r="M20" s="52"/>
      <c r="N20" s="52">
        <v>436</v>
      </c>
      <c r="O20" s="52"/>
      <c r="P20" s="68">
        <v>0</v>
      </c>
      <c r="Q20" s="52">
        <v>6120</v>
      </c>
      <c r="R20" s="52"/>
      <c r="S20" s="52">
        <v>1920</v>
      </c>
      <c r="T20" s="53" t="s">
        <v>52</v>
      </c>
    </row>
    <row r="21" spans="1:20" s="54" customFormat="1" ht="14.25" customHeight="1">
      <c r="A21" s="50" t="s">
        <v>53</v>
      </c>
      <c r="B21" s="51"/>
      <c r="C21" s="52">
        <v>32400</v>
      </c>
      <c r="D21" s="52">
        <v>14600</v>
      </c>
      <c r="E21" s="52">
        <v>96</v>
      </c>
      <c r="F21" s="52">
        <v>209</v>
      </c>
      <c r="G21" s="52">
        <v>208</v>
      </c>
      <c r="H21" s="52">
        <v>1490</v>
      </c>
      <c r="I21" s="52"/>
      <c r="J21" s="52">
        <v>2690</v>
      </c>
      <c r="K21" s="69"/>
      <c r="L21" s="52">
        <v>4980</v>
      </c>
      <c r="M21" s="69"/>
      <c r="N21" s="52">
        <v>421</v>
      </c>
      <c r="O21" s="69"/>
      <c r="P21" s="52">
        <v>0</v>
      </c>
      <c r="Q21" s="52">
        <v>5830</v>
      </c>
      <c r="R21" s="69"/>
      <c r="S21" s="52">
        <v>1750</v>
      </c>
      <c r="T21" s="55" t="s">
        <v>54</v>
      </c>
    </row>
    <row r="22" spans="1:20" s="54" customFormat="1" ht="14.25" customHeight="1">
      <c r="A22" s="50" t="s">
        <v>55</v>
      </c>
      <c r="B22" s="51"/>
      <c r="C22" s="52">
        <v>31300</v>
      </c>
      <c r="D22" s="52">
        <v>14300</v>
      </c>
      <c r="E22" s="52">
        <v>274</v>
      </c>
      <c r="F22" s="52">
        <v>205</v>
      </c>
      <c r="G22" s="52">
        <v>207</v>
      </c>
      <c r="H22" s="52">
        <v>1520</v>
      </c>
      <c r="I22" s="52"/>
      <c r="J22" s="70">
        <v>2530</v>
      </c>
      <c r="K22" s="71"/>
      <c r="L22" s="70">
        <v>4870</v>
      </c>
      <c r="M22" s="71"/>
      <c r="N22" s="70">
        <v>422</v>
      </c>
      <c r="O22" s="71"/>
      <c r="P22" s="52">
        <v>0</v>
      </c>
      <c r="Q22" s="70">
        <v>5200</v>
      </c>
      <c r="R22" s="71"/>
      <c r="S22" s="52">
        <v>1700</v>
      </c>
      <c r="T22" s="55" t="s">
        <v>56</v>
      </c>
    </row>
    <row r="23" spans="1:20" s="43" customFormat="1" ht="14.25" customHeight="1">
      <c r="A23" s="56"/>
      <c r="B23" s="57" t="s">
        <v>57</v>
      </c>
      <c r="C23" s="58">
        <v>30700</v>
      </c>
      <c r="D23" s="58">
        <v>14100</v>
      </c>
      <c r="E23" s="58">
        <v>109</v>
      </c>
      <c r="F23" s="58">
        <v>202</v>
      </c>
      <c r="G23" s="58">
        <v>232</v>
      </c>
      <c r="H23" s="58">
        <v>1550</v>
      </c>
      <c r="I23" s="58"/>
      <c r="J23" s="72">
        <v>2360</v>
      </c>
      <c r="K23" s="73"/>
      <c r="L23" s="72">
        <v>4830</v>
      </c>
      <c r="M23" s="73"/>
      <c r="N23" s="72">
        <v>403</v>
      </c>
      <c r="O23" s="73"/>
      <c r="P23" s="59">
        <v>0</v>
      </c>
      <c r="Q23" s="72">
        <v>5160</v>
      </c>
      <c r="R23" s="73"/>
      <c r="S23" s="58">
        <v>1800</v>
      </c>
      <c r="T23" s="60" t="s">
        <v>58</v>
      </c>
    </row>
    <row r="24" spans="1:20" s="43" customFormat="1" ht="12" customHeight="1">
      <c r="A24" s="56"/>
      <c r="B24" s="57"/>
      <c r="C24" s="58"/>
      <c r="D24" s="58"/>
      <c r="E24" s="58"/>
      <c r="F24" s="58"/>
      <c r="G24" s="58"/>
      <c r="H24" s="58"/>
      <c r="I24" s="58"/>
      <c r="J24" s="72"/>
      <c r="K24" s="72"/>
      <c r="L24" s="58"/>
      <c r="M24" s="58"/>
      <c r="N24" s="58"/>
      <c r="O24" s="58"/>
      <c r="P24" s="59"/>
      <c r="Q24" s="58"/>
      <c r="R24" s="58"/>
      <c r="S24" s="58"/>
      <c r="T24" s="62"/>
    </row>
    <row r="25" spans="1:20" s="43" customFormat="1" ht="14.25" customHeight="1">
      <c r="A25" s="74" t="s">
        <v>33</v>
      </c>
      <c r="B25" s="75" t="s">
        <v>59</v>
      </c>
      <c r="C25" s="61">
        <v>2250</v>
      </c>
      <c r="D25" s="61">
        <v>1380</v>
      </c>
      <c r="E25" s="61">
        <v>7</v>
      </c>
      <c r="F25" s="61">
        <v>13</v>
      </c>
      <c r="G25" s="61">
        <v>4</v>
      </c>
      <c r="H25" s="61">
        <v>201</v>
      </c>
      <c r="I25" s="61"/>
      <c r="J25" s="76">
        <v>105</v>
      </c>
      <c r="K25" s="76"/>
      <c r="L25" s="76">
        <v>275</v>
      </c>
      <c r="M25" s="76"/>
      <c r="N25" s="76">
        <v>9</v>
      </c>
      <c r="O25" s="76"/>
      <c r="P25" s="59">
        <v>0</v>
      </c>
      <c r="Q25" s="76">
        <v>183</v>
      </c>
      <c r="R25" s="76"/>
      <c r="S25" s="61">
        <v>70</v>
      </c>
      <c r="T25" s="66" t="s">
        <v>33</v>
      </c>
    </row>
    <row r="26" spans="1:20" s="43" customFormat="1" ht="14.25" customHeight="1">
      <c r="A26" s="74" t="s">
        <v>34</v>
      </c>
      <c r="B26" s="75" t="s">
        <v>60</v>
      </c>
      <c r="C26" s="61">
        <v>2170</v>
      </c>
      <c r="D26" s="61">
        <v>1070</v>
      </c>
      <c r="E26" s="61" t="s">
        <v>61</v>
      </c>
      <c r="F26" s="61">
        <v>30</v>
      </c>
      <c r="G26" s="61">
        <v>9</v>
      </c>
      <c r="H26" s="61">
        <v>74</v>
      </c>
      <c r="I26" s="61"/>
      <c r="J26" s="76">
        <v>47</v>
      </c>
      <c r="K26" s="76"/>
      <c r="L26" s="76">
        <v>719</v>
      </c>
      <c r="M26" s="76"/>
      <c r="N26" s="76">
        <v>94</v>
      </c>
      <c r="O26" s="76"/>
      <c r="P26" s="59">
        <v>0</v>
      </c>
      <c r="Q26" s="76">
        <v>85</v>
      </c>
      <c r="R26" s="76"/>
      <c r="S26" s="61">
        <v>42</v>
      </c>
      <c r="T26" s="66" t="s">
        <v>34</v>
      </c>
    </row>
    <row r="27" spans="1:20" s="43" customFormat="1" ht="14.25" customHeight="1">
      <c r="A27" s="74" t="s">
        <v>35</v>
      </c>
      <c r="B27" s="75" t="s">
        <v>62</v>
      </c>
      <c r="C27" s="61">
        <v>2840</v>
      </c>
      <c r="D27" s="61">
        <v>1150</v>
      </c>
      <c r="E27" s="61">
        <v>44</v>
      </c>
      <c r="F27" s="61">
        <v>22</v>
      </c>
      <c r="G27" s="77">
        <v>0</v>
      </c>
      <c r="H27" s="61">
        <v>257</v>
      </c>
      <c r="I27" s="61"/>
      <c r="J27" s="76">
        <v>175</v>
      </c>
      <c r="K27" s="76"/>
      <c r="L27" s="76">
        <v>428</v>
      </c>
      <c r="M27" s="76"/>
      <c r="N27" s="76">
        <v>3</v>
      </c>
      <c r="O27" s="76"/>
      <c r="P27" s="59">
        <v>0</v>
      </c>
      <c r="Q27" s="76">
        <v>622</v>
      </c>
      <c r="R27" s="76"/>
      <c r="S27" s="61">
        <v>137</v>
      </c>
      <c r="T27" s="66" t="s">
        <v>35</v>
      </c>
    </row>
    <row r="28" spans="1:20" s="43" customFormat="1" ht="14.25" customHeight="1">
      <c r="A28" s="74" t="s">
        <v>36</v>
      </c>
      <c r="B28" s="75" t="s">
        <v>63</v>
      </c>
      <c r="C28" s="61">
        <v>301</v>
      </c>
      <c r="D28" s="61">
        <v>34</v>
      </c>
      <c r="E28" s="61" t="s">
        <v>61</v>
      </c>
      <c r="F28" s="61">
        <v>26</v>
      </c>
      <c r="G28" s="77">
        <v>0</v>
      </c>
      <c r="H28" s="61">
        <v>2</v>
      </c>
      <c r="I28" s="61"/>
      <c r="J28" s="77">
        <v>0</v>
      </c>
      <c r="K28" s="77"/>
      <c r="L28" s="76">
        <v>222</v>
      </c>
      <c r="M28" s="76"/>
      <c r="N28" s="76">
        <v>9</v>
      </c>
      <c r="O28" s="76"/>
      <c r="P28" s="59">
        <v>0</v>
      </c>
      <c r="Q28" s="76">
        <v>5</v>
      </c>
      <c r="R28" s="76"/>
      <c r="S28" s="61">
        <v>3</v>
      </c>
      <c r="T28" s="66" t="s">
        <v>36</v>
      </c>
    </row>
    <row r="29" spans="1:20" s="43" customFormat="1" ht="14.25" customHeight="1">
      <c r="A29" s="74" t="s">
        <v>37</v>
      </c>
      <c r="B29" s="75" t="s">
        <v>64</v>
      </c>
      <c r="C29" s="61">
        <f>1057+695</f>
        <v>1752</v>
      </c>
      <c r="D29" s="61">
        <f>549+463</f>
        <v>1012</v>
      </c>
      <c r="E29" s="78">
        <f>5</f>
        <v>5</v>
      </c>
      <c r="F29" s="61">
        <f>3+3</f>
        <v>6</v>
      </c>
      <c r="G29" s="61">
        <v>5</v>
      </c>
      <c r="H29" s="61">
        <f>45+64</f>
        <v>109</v>
      </c>
      <c r="I29" s="61"/>
      <c r="J29" s="76">
        <f>71+9</f>
        <v>80</v>
      </c>
      <c r="K29" s="76"/>
      <c r="L29" s="76">
        <f>210+66</f>
        <v>276</v>
      </c>
      <c r="M29" s="76"/>
      <c r="N29" s="76">
        <f>2</f>
        <v>2</v>
      </c>
      <c r="O29" s="76"/>
      <c r="P29" s="59">
        <v>0</v>
      </c>
      <c r="Q29" s="76">
        <f>156+70</f>
        <v>226</v>
      </c>
      <c r="R29" s="76"/>
      <c r="S29" s="61">
        <f>19+12</f>
        <v>31</v>
      </c>
      <c r="T29" s="66" t="s">
        <v>37</v>
      </c>
    </row>
    <row r="30" spans="1:20" s="43" customFormat="1" ht="12" customHeight="1">
      <c r="A30" s="74"/>
      <c r="B30" s="79"/>
      <c r="C30" s="61"/>
      <c r="D30" s="61"/>
      <c r="E30" s="61"/>
      <c r="F30" s="61"/>
      <c r="G30" s="61"/>
      <c r="H30" s="61"/>
      <c r="I30" s="61"/>
      <c r="J30" s="76"/>
      <c r="K30" s="76"/>
      <c r="L30" s="61"/>
      <c r="M30" s="61"/>
      <c r="N30" s="61"/>
      <c r="O30" s="61"/>
      <c r="P30" s="61"/>
      <c r="Q30" s="61"/>
      <c r="R30" s="61"/>
      <c r="S30" s="61"/>
      <c r="T30" s="66"/>
    </row>
    <row r="31" spans="1:20" s="43" customFormat="1" ht="14.25" customHeight="1">
      <c r="A31" s="74" t="s">
        <v>38</v>
      </c>
      <c r="B31" s="75" t="s">
        <v>65</v>
      </c>
      <c r="C31" s="61">
        <f>1254+2369</f>
        <v>3623</v>
      </c>
      <c r="D31" s="61">
        <f>606+1332</f>
        <v>1938</v>
      </c>
      <c r="E31" s="78">
        <v>1</v>
      </c>
      <c r="F31" s="61">
        <f>1+4</f>
        <v>5</v>
      </c>
      <c r="G31" s="80">
        <v>12</v>
      </c>
      <c r="H31" s="61">
        <f>55+79</f>
        <v>134</v>
      </c>
      <c r="I31" s="61"/>
      <c r="J31" s="76">
        <f>272+295</f>
        <v>567</v>
      </c>
      <c r="K31" s="76"/>
      <c r="L31" s="76">
        <f>133+303</f>
        <v>436</v>
      </c>
      <c r="M31" s="76"/>
      <c r="N31" s="76">
        <v>38</v>
      </c>
      <c r="O31" s="76"/>
      <c r="P31" s="59">
        <v>0</v>
      </c>
      <c r="Q31" s="76">
        <f>133+219</f>
        <v>352</v>
      </c>
      <c r="R31" s="76"/>
      <c r="S31" s="61">
        <f>48+92</f>
        <v>140</v>
      </c>
      <c r="T31" s="66" t="s">
        <v>38</v>
      </c>
    </row>
    <row r="32" spans="1:20" s="43" customFormat="1" ht="14.25" customHeight="1">
      <c r="A32" s="74" t="s">
        <v>39</v>
      </c>
      <c r="B32" s="75" t="s">
        <v>66</v>
      </c>
      <c r="C32" s="61">
        <v>1559</v>
      </c>
      <c r="D32" s="61">
        <v>973</v>
      </c>
      <c r="E32" s="78">
        <v>9</v>
      </c>
      <c r="F32" s="61">
        <v>9</v>
      </c>
      <c r="G32" s="61">
        <v>38</v>
      </c>
      <c r="H32" s="61">
        <v>106</v>
      </c>
      <c r="I32" s="61"/>
      <c r="J32" s="76">
        <v>79</v>
      </c>
      <c r="K32" s="76"/>
      <c r="L32" s="76">
        <v>156</v>
      </c>
      <c r="M32" s="76"/>
      <c r="N32" s="76">
        <v>16</v>
      </c>
      <c r="O32" s="76"/>
      <c r="P32" s="59">
        <v>0</v>
      </c>
      <c r="Q32" s="76">
        <v>110</v>
      </c>
      <c r="R32" s="76"/>
      <c r="S32" s="61">
        <v>63</v>
      </c>
      <c r="T32" s="66" t="s">
        <v>39</v>
      </c>
    </row>
    <row r="33" spans="1:20" s="43" customFormat="1" ht="14.25" customHeight="1">
      <c r="A33" s="74" t="s">
        <v>40</v>
      </c>
      <c r="B33" s="75" t="s">
        <v>67</v>
      </c>
      <c r="C33" s="61">
        <v>7684</v>
      </c>
      <c r="D33" s="61">
        <v>2500</v>
      </c>
      <c r="E33" s="78">
        <v>31</v>
      </c>
      <c r="F33" s="61">
        <v>49</v>
      </c>
      <c r="G33" s="61">
        <v>38</v>
      </c>
      <c r="H33" s="61">
        <v>297</v>
      </c>
      <c r="I33" s="61"/>
      <c r="J33" s="76">
        <v>903</v>
      </c>
      <c r="K33" s="76"/>
      <c r="L33" s="76">
        <v>1162</v>
      </c>
      <c r="M33" s="76"/>
      <c r="N33" s="76">
        <v>116</v>
      </c>
      <c r="O33" s="76"/>
      <c r="P33" s="59">
        <v>0</v>
      </c>
      <c r="Q33" s="76">
        <v>1829</v>
      </c>
      <c r="R33" s="76"/>
      <c r="S33" s="61">
        <v>761</v>
      </c>
      <c r="T33" s="66" t="s">
        <v>40</v>
      </c>
    </row>
    <row r="34" spans="1:20" s="43" customFormat="1" ht="14.25" customHeight="1">
      <c r="A34" s="74" t="s">
        <v>41</v>
      </c>
      <c r="B34" s="75" t="s">
        <v>68</v>
      </c>
      <c r="C34" s="61">
        <v>5979</v>
      </c>
      <c r="D34" s="61">
        <v>2413</v>
      </c>
      <c r="E34" s="78">
        <v>11</v>
      </c>
      <c r="F34" s="61">
        <v>35</v>
      </c>
      <c r="G34" s="61">
        <v>37</v>
      </c>
      <c r="H34" s="61">
        <v>262</v>
      </c>
      <c r="I34" s="61"/>
      <c r="J34" s="76">
        <v>360</v>
      </c>
      <c r="K34" s="76"/>
      <c r="L34" s="76">
        <v>816</v>
      </c>
      <c r="M34" s="76"/>
      <c r="N34" s="76">
        <v>115</v>
      </c>
      <c r="O34" s="76"/>
      <c r="P34" s="59">
        <v>0</v>
      </c>
      <c r="Q34" s="76">
        <v>1405</v>
      </c>
      <c r="R34" s="76"/>
      <c r="S34" s="61">
        <v>523</v>
      </c>
      <c r="T34" s="66" t="s">
        <v>41</v>
      </c>
    </row>
    <row r="35" spans="1:20" s="43" customFormat="1" ht="14.25" customHeight="1">
      <c r="A35" s="74" t="s">
        <v>69</v>
      </c>
      <c r="B35" s="75" t="s">
        <v>70</v>
      </c>
      <c r="C35" s="81">
        <v>2551</v>
      </c>
      <c r="D35" s="81">
        <v>1591</v>
      </c>
      <c r="E35" s="82">
        <v>1</v>
      </c>
      <c r="F35" s="81">
        <v>7</v>
      </c>
      <c r="G35" s="81">
        <v>89</v>
      </c>
      <c r="H35" s="81">
        <v>103</v>
      </c>
      <c r="I35" s="61"/>
      <c r="J35" s="83">
        <v>43</v>
      </c>
      <c r="K35" s="83"/>
      <c r="L35" s="83">
        <v>340</v>
      </c>
      <c r="M35" s="83"/>
      <c r="N35" s="83">
        <v>1</v>
      </c>
      <c r="O35" s="83"/>
      <c r="P35" s="59">
        <v>0</v>
      </c>
      <c r="Q35" s="83">
        <v>342</v>
      </c>
      <c r="R35" s="83"/>
      <c r="S35" s="81">
        <v>34</v>
      </c>
      <c r="T35" s="66" t="s">
        <v>69</v>
      </c>
    </row>
    <row r="36" spans="1:20" s="28" customFormat="1" ht="10.5" customHeight="1" thickBot="1">
      <c r="A36" s="84"/>
      <c r="B36" s="85"/>
      <c r="C36" s="84"/>
      <c r="D36" s="84"/>
      <c r="E36" s="84"/>
      <c r="F36" s="84"/>
      <c r="G36" s="84"/>
      <c r="H36" s="84"/>
      <c r="I36" s="86"/>
      <c r="J36" s="84"/>
      <c r="K36" s="84"/>
      <c r="L36" s="84"/>
      <c r="M36" s="84"/>
      <c r="N36" s="84"/>
      <c r="O36" s="84"/>
      <c r="P36" s="84"/>
      <c r="Q36" s="84"/>
      <c r="R36" s="84"/>
      <c r="S36" s="84"/>
      <c r="T36" s="87"/>
    </row>
    <row r="37" spans="1:7" ht="19.5" customHeight="1" thickTop="1">
      <c r="A37" s="18" t="s">
        <v>42</v>
      </c>
      <c r="B37" s="18"/>
      <c r="D37" s="18"/>
      <c r="E37" s="18"/>
      <c r="F37" s="18"/>
      <c r="G37" s="18"/>
    </row>
    <row r="38" spans="1:19" ht="13.5">
      <c r="A38" s="88" t="s">
        <v>43</v>
      </c>
      <c r="C38" s="89"/>
      <c r="D38" s="90"/>
      <c r="E38" s="90"/>
      <c r="F38" s="90"/>
      <c r="G38" s="90"/>
      <c r="H38" s="90"/>
      <c r="J38" s="91"/>
      <c r="K38" s="91"/>
      <c r="M38" s="90"/>
      <c r="N38" s="91"/>
      <c r="O38" s="92"/>
      <c r="R38" s="90"/>
      <c r="S38" s="90"/>
    </row>
    <row r="39" ht="13.5">
      <c r="A39" s="88" t="s">
        <v>44</v>
      </c>
    </row>
  </sheetData>
  <mergeCells count="76">
    <mergeCell ref="N3:O3"/>
    <mergeCell ref="N4:O4"/>
    <mergeCell ref="J7:K7"/>
    <mergeCell ref="L23:M23"/>
    <mergeCell ref="J23:K23"/>
    <mergeCell ref="J22:K22"/>
    <mergeCell ref="L22:M22"/>
    <mergeCell ref="D1:H1"/>
    <mergeCell ref="J3:K4"/>
    <mergeCell ref="L3:M3"/>
    <mergeCell ref="L4:M4"/>
    <mergeCell ref="H3:H4"/>
    <mergeCell ref="N38:O38"/>
    <mergeCell ref="N25:O25"/>
    <mergeCell ref="L27:M27"/>
    <mergeCell ref="N35:O35"/>
    <mergeCell ref="N28:O28"/>
    <mergeCell ref="N32:O32"/>
    <mergeCell ref="L28:M28"/>
    <mergeCell ref="N26:O26"/>
    <mergeCell ref="N27:O27"/>
    <mergeCell ref="L26:M26"/>
    <mergeCell ref="J24:K24"/>
    <mergeCell ref="A19:B19"/>
    <mergeCell ref="J26:K26"/>
    <mergeCell ref="J27:K27"/>
    <mergeCell ref="A22:B22"/>
    <mergeCell ref="A21:B21"/>
    <mergeCell ref="J34:K34"/>
    <mergeCell ref="J25:K25"/>
    <mergeCell ref="J32:K32"/>
    <mergeCell ref="J38:K38"/>
    <mergeCell ref="J30:K30"/>
    <mergeCell ref="J29:K29"/>
    <mergeCell ref="J31:K31"/>
    <mergeCell ref="J35:K35"/>
    <mergeCell ref="J33:K33"/>
    <mergeCell ref="Q34:R34"/>
    <mergeCell ref="Q25:R25"/>
    <mergeCell ref="Q23:R23"/>
    <mergeCell ref="N23:O23"/>
    <mergeCell ref="Q35:R35"/>
    <mergeCell ref="Q28:R28"/>
    <mergeCell ref="N34:O34"/>
    <mergeCell ref="N33:O33"/>
    <mergeCell ref="Q29:R29"/>
    <mergeCell ref="Q31:R31"/>
    <mergeCell ref="Q32:R32"/>
    <mergeCell ref="N29:O29"/>
    <mergeCell ref="N31:O31"/>
    <mergeCell ref="Q33:R33"/>
    <mergeCell ref="Q3:R3"/>
    <mergeCell ref="Q4:R4"/>
    <mergeCell ref="Q22:R22"/>
    <mergeCell ref="L31:M31"/>
    <mergeCell ref="Q26:R26"/>
    <mergeCell ref="Q27:R27"/>
    <mergeCell ref="Q7:R7"/>
    <mergeCell ref="N9:O9"/>
    <mergeCell ref="N17:O17"/>
    <mergeCell ref="N7:O7"/>
    <mergeCell ref="L35:M35"/>
    <mergeCell ref="L34:M34"/>
    <mergeCell ref="N22:O22"/>
    <mergeCell ref="L33:M33"/>
    <mergeCell ref="L32:M32"/>
    <mergeCell ref="L29:M29"/>
    <mergeCell ref="L25:M25"/>
    <mergeCell ref="P6:T6"/>
    <mergeCell ref="A7:B7"/>
    <mergeCell ref="A20:B20"/>
    <mergeCell ref="L7:M7"/>
    <mergeCell ref="A14:B14"/>
    <mergeCell ref="A13:B13"/>
    <mergeCell ref="A12:B12"/>
    <mergeCell ref="A11:B11"/>
  </mergeCells>
  <printOptions/>
  <pageMargins left="0.66" right="0.19" top="0.78" bottom="0" header="6.94" footer="0.5118110236220472"/>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2006-12-27T08:09:52Z</dcterms:created>
  <dcterms:modified xsi:type="dcterms:W3CDTF">2006-12-27T08:09:52Z</dcterms:modified>
  <cp:category/>
  <cp:version/>
  <cp:contentType/>
  <cp:contentStatus/>
</cp:coreProperties>
</file>