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firstSheet="14" activeTab="17"/>
  </bookViews>
  <sheets>
    <sheet name="T９" sheetId="1" r:id="rId1"/>
    <sheet name="T１４" sheetId="2" r:id="rId2"/>
    <sheet name="Ｓ5 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'Ｈ７'!$A$2:$I$27</definedName>
    <definedName name="_xlnm.Print_Area" localSheetId="3">'Ｓ１０'!$2:$20</definedName>
    <definedName name="_xlnm.Print_Area" localSheetId="4">'Ｓ２５'!$2:$24</definedName>
    <definedName name="_xlnm.Print_Area" localSheetId="5">'Ｓ３０'!$A$2:$I$27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'Ｓ5 '!$2:$20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'T１４'!$2:$20</definedName>
    <definedName name="_xlnm.Print_Area" localSheetId="0">'T９'!$2:$20</definedName>
    <definedName name="_xlnm.Print_Titles" localSheetId="3">'Ｓ１０'!$A:$A</definedName>
    <definedName name="_xlnm.Print_Titles" localSheetId="4">'Ｓ２５'!$A:$A</definedName>
    <definedName name="_xlnm.Print_Titles" localSheetId="2">'Ｓ5 '!$A:$A</definedName>
    <definedName name="_xlnm.Print_Titles" localSheetId="1">'T１４'!$A:$A</definedName>
    <definedName name="_xlnm.Print_Titles" localSheetId="0">'T９'!$A:$A</definedName>
  </definedNames>
  <calcPr fullCalcOnLoad="1"/>
</workbook>
</file>

<file path=xl/sharedStrings.xml><?xml version="1.0" encoding="utf-8"?>
<sst xmlns="http://schemas.openxmlformats.org/spreadsheetml/2006/main" count="725" uniqueCount="264">
  <si>
    <t>総数</t>
  </si>
  <si>
    <t>男</t>
  </si>
  <si>
    <t>女</t>
  </si>
  <si>
    <t>　０～４歳</t>
  </si>
  <si>
    <t>不詳</t>
  </si>
  <si>
    <t>境港市</t>
  </si>
  <si>
    <t>渡村</t>
  </si>
  <si>
    <t>外江町</t>
  </si>
  <si>
    <t>境町</t>
  </si>
  <si>
    <t>上道村</t>
  </si>
  <si>
    <t>余子村</t>
  </si>
  <si>
    <t>中浜村</t>
  </si>
  <si>
    <t>　５～９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</si>
  <si>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</si>
  <si>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</si>
  <si>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</si>
  <si>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</si>
  <si>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</si>
  <si>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</si>
  <si>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</si>
  <si>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</si>
  <si>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</si>
  <si>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</si>
  <si>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</si>
  <si>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</si>
  <si>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</si>
  <si>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</si>
  <si>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</si>
  <si>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95～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</si>
  <si>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</si>
  <si>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</si>
  <si>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</si>
  <si>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</si>
  <si>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</si>
  <si>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</si>
  <si>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</si>
  <si>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</si>
  <si>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</si>
  <si>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</si>
  <si>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</si>
  <si>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</si>
  <si>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</si>
  <si>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</si>
  <si>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</si>
  <si>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</si>
  <si>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</si>
  <si>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</si>
  <si>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</si>
  <si>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</si>
  <si>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</si>
  <si>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</si>
  <si>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</si>
  <si>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</si>
  <si>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</si>
  <si>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</si>
  <si>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</si>
  <si>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</si>
  <si>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</si>
  <si>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</si>
  <si>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</si>
  <si>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</si>
  <si>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</si>
  <si>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</si>
  <si>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</si>
  <si>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</si>
  <si>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</si>
  <si>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</si>
  <si>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</si>
  <si>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</si>
  <si>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</si>
  <si>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</si>
  <si>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</si>
  <si>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</si>
  <si>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</si>
  <si>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</si>
  <si>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</si>
  <si>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</si>
  <si>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</si>
  <si>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</si>
  <si>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</si>
  <si>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</si>
  <si>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</si>
  <si>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</si>
  <si>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</si>
  <si>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</si>
  <si>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</si>
  <si>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</si>
  <si>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</si>
  <si>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</si>
  <si>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</si>
  <si>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</si>
  <si>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</si>
  <si>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</si>
  <si>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</si>
  <si>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</si>
  <si>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</si>
  <si>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</si>
  <si>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</si>
  <si>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</si>
  <si>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</si>
  <si>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</si>
  <si>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</si>
  <si>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</si>
  <si>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</si>
  <si>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</si>
  <si>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</si>
  <si>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</si>
  <si>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</si>
  <si>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</si>
  <si>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</si>
  <si>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</si>
  <si>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</si>
  <si>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</si>
  <si>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</si>
  <si>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</si>
  <si>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</si>
  <si>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</si>
  <si>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</si>
  <si>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</si>
  <si>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</si>
  <si>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</si>
  <si>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</si>
  <si>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</si>
  <si>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</si>
  <si>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</si>
  <si>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</si>
  <si>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</si>
  <si>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</si>
  <si>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</si>
  <si>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</si>
  <si>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</si>
  <si>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</si>
  <si>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</si>
  <si>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</si>
  <si>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</si>
  <si>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</si>
  <si>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</si>
  <si>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</si>
  <si>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</si>
  <si>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</si>
  <si>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</si>
  <si>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</si>
  <si>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</si>
  <si>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</si>
  <si>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</si>
  <si>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</si>
  <si>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</si>
  <si>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</si>
  <si>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</si>
  <si>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</si>
  <si>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</si>
  <si>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</si>
  <si>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</si>
  <si>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</si>
  <si>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</si>
  <si>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</si>
  <si>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</si>
  <si>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</si>
  <si>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</si>
  <si>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</si>
  <si>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</si>
  <si>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</si>
  <si>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10～14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</si>
  <si>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</si>
  <si>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</si>
  <si>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</si>
  <si>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</si>
  <si>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</si>
  <si>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</si>
  <si>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</si>
  <si>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</si>
  <si>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</si>
  <si>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</si>
  <si>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</si>
  <si>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</si>
  <si>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</si>
  <si>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</si>
  <si>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</si>
  <si>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</si>
  <si>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</si>
  <si>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</si>
  <si>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</si>
  <si>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</si>
  <si>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</si>
  <si>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</si>
  <si>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</si>
  <si>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</si>
  <si>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</si>
  <si>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</si>
  <si>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</si>
  <si>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</si>
  <si>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</si>
  <si>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</si>
  <si>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</si>
  <si>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</si>
  <si>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</si>
  <si>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</si>
  <si>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</si>
  <si>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</si>
  <si>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０歳</t>
  </si>
  <si>
    <t>境港市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</si>
  <si>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</si>
  <si>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</si>
  <si>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</si>
  <si>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</si>
  <si>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</si>
  <si>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</si>
  <si>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</si>
  <si>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</si>
  <si>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</si>
  <si>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</si>
  <si>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外江村</t>
  </si>
  <si>
    <t>境町</t>
  </si>
  <si>
    <t>上道村</t>
  </si>
  <si>
    <t>余子村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</si>
  <si>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</si>
  <si>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</si>
  <si>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</si>
  <si>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</si>
  <si>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</si>
  <si>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</si>
  <si>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</si>
  <si>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</si>
  <si>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</si>
  <si>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</si>
  <si>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</si>
  <si>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</si>
  <si>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</si>
  <si>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</si>
  <si>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</si>
  <si>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</si>
  <si>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</si>
  <si>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</si>
  <si>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</si>
  <si>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</si>
  <si>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65以上</t>
  </si>
  <si>
    <t xml:space="preserve">- </t>
  </si>
  <si>
    <t>60以上</t>
  </si>
  <si>
    <t>70以上</t>
  </si>
  <si>
    <t>大正９年国勢調査（５歳階級別）・男女別人口　</t>
  </si>
  <si>
    <t>大正14年国勢調査（５歳階級別）・男女別人口　</t>
  </si>
  <si>
    <t>昭和５年国勢調査（５歳階級別）・男女別人口　</t>
  </si>
  <si>
    <t>昭和10年国勢調査（５歳階級別）・男女別人口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</si>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</sst>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38" fontId="5" fillId="0" borderId="13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3" fillId="0" borderId="18" xfId="48" applyFont="1" applyBorder="1" applyAlignment="1">
      <alignment horizontal="center"/>
    </xf>
    <xf numFmtId="176" fontId="6" fillId="0" borderId="19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1" xfId="48" applyNumberFormat="1" applyFont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2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7" fontId="0" fillId="0" borderId="0" xfId="0" applyNumberFormat="1" applyAlignment="1">
      <alignment/>
    </xf>
    <xf numFmtId="178" fontId="6" fillId="0" borderId="19" xfId="48" applyNumberFormat="1" applyFont="1" applyBorder="1" applyAlignment="1">
      <alignment/>
    </xf>
    <xf numFmtId="178" fontId="6" fillId="0" borderId="21" xfId="48" applyNumberFormat="1" applyFont="1" applyBorder="1" applyAlignment="1">
      <alignment/>
    </xf>
    <xf numFmtId="178" fontId="6" fillId="0" borderId="13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20" xfId="48" applyNumberFormat="1" applyFont="1" applyBorder="1" applyAlignment="1">
      <alignment/>
    </xf>
    <xf numFmtId="178" fontId="6" fillId="0" borderId="22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6" fillId="0" borderId="19" xfId="48" applyNumberFormat="1" applyFont="1" applyFill="1" applyBorder="1" applyAlignment="1">
      <alignment/>
    </xf>
    <xf numFmtId="176" fontId="6" fillId="0" borderId="20" xfId="48" applyNumberFormat="1" applyFont="1" applyFill="1" applyBorder="1" applyAlignment="1">
      <alignment/>
    </xf>
    <xf numFmtId="176" fontId="6" fillId="0" borderId="21" xfId="48" applyNumberFormat="1" applyFont="1" applyFill="1" applyBorder="1" applyAlignment="1">
      <alignment/>
    </xf>
    <xf numFmtId="176" fontId="6" fillId="0" borderId="26" xfId="48" applyNumberFormat="1" applyFont="1" applyFill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6" fontId="6" fillId="0" borderId="29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0" fillId="0" borderId="0" xfId="48" applyNumberFormat="1" applyFont="1" applyFill="1" applyAlignment="1">
      <alignment/>
    </xf>
    <xf numFmtId="176" fontId="6" fillId="0" borderId="26" xfId="48" applyNumberFormat="1" applyFont="1" applyBorder="1" applyAlignment="1">
      <alignment/>
    </xf>
    <xf numFmtId="176" fontId="6" fillId="0" borderId="30" xfId="48" applyNumberFormat="1" applyFont="1" applyBorder="1" applyAlignment="1">
      <alignment/>
    </xf>
    <xf numFmtId="177" fontId="6" fillId="0" borderId="20" xfId="48" applyNumberFormat="1" applyFont="1" applyBorder="1" applyAlignment="1">
      <alignment horizontal="right"/>
    </xf>
    <xf numFmtId="177" fontId="6" fillId="0" borderId="26" xfId="48" applyNumberFormat="1" applyFont="1" applyBorder="1" applyAlignment="1">
      <alignment horizontal="right"/>
    </xf>
    <xf numFmtId="177" fontId="6" fillId="0" borderId="30" xfId="48" applyNumberFormat="1" applyFont="1" applyBorder="1" applyAlignment="1">
      <alignment horizontal="right"/>
    </xf>
    <xf numFmtId="177" fontId="6" fillId="0" borderId="31" xfId="48" applyNumberFormat="1" applyFont="1" applyBorder="1" applyAlignment="1">
      <alignment horizontal="right"/>
    </xf>
    <xf numFmtId="177" fontId="6" fillId="0" borderId="25" xfId="48" applyNumberFormat="1" applyFont="1" applyBorder="1" applyAlignment="1">
      <alignment horizontal="right"/>
    </xf>
    <xf numFmtId="177" fontId="6" fillId="0" borderId="24" xfId="48" applyNumberFormat="1" applyFont="1" applyBorder="1" applyAlignment="1">
      <alignment horizontal="right"/>
    </xf>
    <xf numFmtId="178" fontId="6" fillId="0" borderId="26" xfId="48" applyNumberFormat="1" applyFont="1" applyBorder="1" applyAlignment="1">
      <alignment/>
    </xf>
    <xf numFmtId="178" fontId="6" fillId="0" borderId="30" xfId="48" applyNumberFormat="1" applyFont="1" applyBorder="1" applyAlignment="1">
      <alignment/>
    </xf>
    <xf numFmtId="178" fontId="6" fillId="0" borderId="32" xfId="48" applyNumberFormat="1" applyFont="1" applyBorder="1" applyAlignment="1">
      <alignment/>
    </xf>
    <xf numFmtId="177" fontId="6" fillId="0" borderId="32" xfId="48" applyNumberFormat="1" applyFont="1" applyBorder="1" applyAlignment="1">
      <alignment horizontal="right"/>
    </xf>
    <xf numFmtId="176" fontId="6" fillId="0" borderId="33" xfId="48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178" fontId="6" fillId="0" borderId="15" xfId="48" applyNumberFormat="1" applyFont="1" applyBorder="1" applyAlignment="1">
      <alignment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J29" sqref="J29"/>
      <selection pane="topRight" activeCell="H24" sqref="H24"/>
    </sheetView>
  </sheetViews>
  <sheetFormatPr defaultColWidth="9.00390625" defaultRowHeight="13.5"/>
  <cols>
    <col min="1" max="16384" width="9.00390625" style="48" customWidth="1"/>
  </cols>
  <sheetData>
    <row r="1" spans="1:52" ht="21.75" customHeight="1">
      <c r="A1" s="1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200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4"/>
      <c r="B3" s="16"/>
      <c r="C3" s="11" t="s">
        <v>0</v>
      </c>
      <c r="D3" s="12"/>
      <c r="E3" s="16"/>
      <c r="F3" s="11" t="s">
        <v>6</v>
      </c>
      <c r="G3" s="12"/>
      <c r="H3" s="16"/>
      <c r="I3" s="11" t="s">
        <v>211</v>
      </c>
      <c r="J3" s="12"/>
      <c r="K3" s="16"/>
      <c r="L3" s="11" t="s">
        <v>212</v>
      </c>
      <c r="M3" s="12"/>
      <c r="N3" s="16"/>
      <c r="O3" s="11" t="s">
        <v>213</v>
      </c>
      <c r="P3" s="12"/>
      <c r="Q3" s="16"/>
      <c r="R3" s="11" t="s">
        <v>214</v>
      </c>
      <c r="S3" s="12"/>
      <c r="T3" s="16"/>
      <c r="U3" s="11" t="s">
        <v>11</v>
      </c>
      <c r="V3" s="12"/>
    </row>
    <row r="4" spans="1:22" ht="12.75" customHeight="1">
      <c r="A4" s="15"/>
      <c r="B4" s="17" t="s">
        <v>0</v>
      </c>
      <c r="C4" s="19" t="s">
        <v>1</v>
      </c>
      <c r="D4" s="18" t="s">
        <v>2</v>
      </c>
      <c r="E4" s="17" t="s">
        <v>0</v>
      </c>
      <c r="F4" s="19" t="s">
        <v>1</v>
      </c>
      <c r="G4" s="18" t="s">
        <v>2</v>
      </c>
      <c r="H4" s="17" t="s">
        <v>0</v>
      </c>
      <c r="I4" s="19" t="s">
        <v>1</v>
      </c>
      <c r="J4" s="18" t="s">
        <v>2</v>
      </c>
      <c r="K4" s="17" t="s">
        <v>0</v>
      </c>
      <c r="L4" s="19" t="s">
        <v>1</v>
      </c>
      <c r="M4" s="18" t="s">
        <v>2</v>
      </c>
      <c r="N4" s="17" t="s">
        <v>0</v>
      </c>
      <c r="O4" s="19" t="s">
        <v>1</v>
      </c>
      <c r="P4" s="18" t="s">
        <v>2</v>
      </c>
      <c r="Q4" s="17" t="s">
        <v>0</v>
      </c>
      <c r="R4" s="19" t="s">
        <v>1</v>
      </c>
      <c r="S4" s="18" t="s">
        <v>2</v>
      </c>
      <c r="T4" s="17" t="s">
        <v>0</v>
      </c>
      <c r="U4" s="19" t="s">
        <v>1</v>
      </c>
      <c r="V4" s="18" t="s">
        <v>2</v>
      </c>
    </row>
    <row r="5" spans="1:22" ht="12.75" customHeight="1">
      <c r="A5" s="6" t="s">
        <v>199</v>
      </c>
      <c r="B5" s="23">
        <f aca="true" t="shared" si="0" ref="B5:B15">SUM(C5:D5)</f>
        <v>567</v>
      </c>
      <c r="C5" s="21">
        <f>SUMIF($B$4:$V$4,"=男",E5:V5)</f>
        <v>287</v>
      </c>
      <c r="D5" s="21">
        <f>SUMIF($B$4:$BR$4,"=女",E5:BS5)</f>
        <v>280</v>
      </c>
      <c r="E5" s="23">
        <f aca="true" t="shared" si="1" ref="E5:E15">SUM(F5:G5)</f>
        <v>95</v>
      </c>
      <c r="F5" s="24">
        <v>47</v>
      </c>
      <c r="G5" s="25">
        <v>48</v>
      </c>
      <c r="H5" s="23">
        <f aca="true" t="shared" si="2" ref="H5:H15">SUM(I5:J5)</f>
        <v>84</v>
      </c>
      <c r="I5" s="24">
        <v>47</v>
      </c>
      <c r="J5" s="25">
        <v>37</v>
      </c>
      <c r="K5" s="23">
        <f aca="true" t="shared" si="3" ref="K5:K15">SUM(L5:M5)</f>
        <v>150</v>
      </c>
      <c r="L5" s="24">
        <v>70</v>
      </c>
      <c r="M5" s="25">
        <v>80</v>
      </c>
      <c r="N5" s="23">
        <f aca="true" t="shared" si="4" ref="N5:N15">SUM(O5:P5)</f>
        <v>45</v>
      </c>
      <c r="O5" s="24">
        <v>23</v>
      </c>
      <c r="P5" s="25">
        <v>22</v>
      </c>
      <c r="Q5" s="23">
        <f aca="true" t="shared" si="5" ref="Q5:Q15">SUM(R5:S5)</f>
        <v>104</v>
      </c>
      <c r="R5" s="24">
        <v>53</v>
      </c>
      <c r="S5" s="25">
        <v>51</v>
      </c>
      <c r="T5" s="23">
        <f aca="true" t="shared" si="6" ref="T5:T15">SUM(U5:V5)</f>
        <v>89</v>
      </c>
      <c r="U5" s="24">
        <v>47</v>
      </c>
      <c r="V5" s="25">
        <v>42</v>
      </c>
    </row>
    <row r="6" spans="1:22" ht="12.75" customHeight="1">
      <c r="A6" s="6" t="s">
        <v>227</v>
      </c>
      <c r="B6" s="20">
        <f t="shared" si="0"/>
        <v>2352</v>
      </c>
      <c r="C6" s="21">
        <f aca="true" t="shared" si="7" ref="C6:C15">SUMIF($B$4:$V$4,"=男",E6:V6)</f>
        <v>1198</v>
      </c>
      <c r="D6" s="21">
        <f aca="true" t="shared" si="8" ref="D6:D15">SUMIF($B$4:$BR$4,"=女",E6:BS6)</f>
        <v>1154</v>
      </c>
      <c r="E6" s="20">
        <f t="shared" si="1"/>
        <v>355</v>
      </c>
      <c r="F6" s="21">
        <v>171</v>
      </c>
      <c r="G6" s="22">
        <v>184</v>
      </c>
      <c r="H6" s="20">
        <f t="shared" si="2"/>
        <v>345</v>
      </c>
      <c r="I6" s="21">
        <v>174</v>
      </c>
      <c r="J6" s="22">
        <v>171</v>
      </c>
      <c r="K6" s="20">
        <f t="shared" si="3"/>
        <v>641</v>
      </c>
      <c r="L6" s="21">
        <v>327</v>
      </c>
      <c r="M6" s="22">
        <v>314</v>
      </c>
      <c r="N6" s="20">
        <f t="shared" si="4"/>
        <v>195</v>
      </c>
      <c r="O6" s="21">
        <v>101</v>
      </c>
      <c r="P6" s="61">
        <v>94</v>
      </c>
      <c r="Q6" s="20">
        <f t="shared" si="5"/>
        <v>435</v>
      </c>
      <c r="R6" s="21">
        <v>219</v>
      </c>
      <c r="S6" s="22">
        <v>216</v>
      </c>
      <c r="T6" s="20">
        <f t="shared" si="6"/>
        <v>381</v>
      </c>
      <c r="U6" s="21">
        <v>206</v>
      </c>
      <c r="V6" s="61">
        <v>175</v>
      </c>
    </row>
    <row r="7" spans="1:22" ht="12.75" customHeight="1">
      <c r="A7" s="6" t="s">
        <v>228</v>
      </c>
      <c r="B7" s="20">
        <f t="shared" si="0"/>
        <v>3612</v>
      </c>
      <c r="C7" s="21">
        <f t="shared" si="7"/>
        <v>1844</v>
      </c>
      <c r="D7" s="21">
        <f t="shared" si="8"/>
        <v>1768</v>
      </c>
      <c r="E7" s="20">
        <f t="shared" si="1"/>
        <v>555</v>
      </c>
      <c r="F7" s="21">
        <v>287</v>
      </c>
      <c r="G7" s="22">
        <v>268</v>
      </c>
      <c r="H7" s="20">
        <f t="shared" si="2"/>
        <v>520</v>
      </c>
      <c r="I7" s="21">
        <v>281</v>
      </c>
      <c r="J7" s="22">
        <v>239</v>
      </c>
      <c r="K7" s="20">
        <f t="shared" si="3"/>
        <v>922</v>
      </c>
      <c r="L7" s="21">
        <v>469</v>
      </c>
      <c r="M7" s="22">
        <v>453</v>
      </c>
      <c r="N7" s="20">
        <f t="shared" si="4"/>
        <v>348</v>
      </c>
      <c r="O7" s="21">
        <v>169</v>
      </c>
      <c r="P7" s="61">
        <v>179</v>
      </c>
      <c r="Q7" s="20">
        <f t="shared" si="5"/>
        <v>637</v>
      </c>
      <c r="R7" s="21">
        <v>321</v>
      </c>
      <c r="S7" s="22">
        <v>316</v>
      </c>
      <c r="T7" s="20">
        <f t="shared" si="6"/>
        <v>630</v>
      </c>
      <c r="U7" s="21">
        <v>317</v>
      </c>
      <c r="V7" s="61">
        <v>313</v>
      </c>
    </row>
    <row r="8" spans="1:22" ht="12.75" customHeight="1">
      <c r="A8" s="6">
        <v>14</v>
      </c>
      <c r="B8" s="20">
        <f t="shared" si="0"/>
        <v>336</v>
      </c>
      <c r="C8" s="21">
        <f t="shared" si="7"/>
        <v>160</v>
      </c>
      <c r="D8" s="21">
        <f t="shared" si="8"/>
        <v>176</v>
      </c>
      <c r="E8" s="20">
        <f t="shared" si="1"/>
        <v>74</v>
      </c>
      <c r="F8" s="21">
        <v>28</v>
      </c>
      <c r="G8" s="22">
        <v>46</v>
      </c>
      <c r="H8" s="20">
        <f t="shared" si="2"/>
        <v>38</v>
      </c>
      <c r="I8" s="21">
        <v>22</v>
      </c>
      <c r="J8" s="22">
        <v>16</v>
      </c>
      <c r="K8" s="20">
        <f t="shared" si="3"/>
        <v>78</v>
      </c>
      <c r="L8" s="21">
        <v>40</v>
      </c>
      <c r="M8" s="22">
        <v>38</v>
      </c>
      <c r="N8" s="20">
        <f t="shared" si="4"/>
        <v>38</v>
      </c>
      <c r="O8" s="21">
        <v>12</v>
      </c>
      <c r="P8" s="61">
        <v>26</v>
      </c>
      <c r="Q8" s="20">
        <f t="shared" si="5"/>
        <v>54</v>
      </c>
      <c r="R8" s="21">
        <v>30</v>
      </c>
      <c r="S8" s="22">
        <v>24</v>
      </c>
      <c r="T8" s="20">
        <f t="shared" si="6"/>
        <v>54</v>
      </c>
      <c r="U8" s="21">
        <v>28</v>
      </c>
      <c r="V8" s="61">
        <v>26</v>
      </c>
    </row>
    <row r="9" spans="1:22" ht="12.75" customHeight="1">
      <c r="A9" s="6" t="s">
        <v>229</v>
      </c>
      <c r="B9" s="20">
        <f t="shared" si="0"/>
        <v>1839</v>
      </c>
      <c r="C9" s="21">
        <f t="shared" si="7"/>
        <v>742</v>
      </c>
      <c r="D9" s="21">
        <f t="shared" si="8"/>
        <v>1097</v>
      </c>
      <c r="E9" s="20">
        <f t="shared" si="1"/>
        <v>332</v>
      </c>
      <c r="F9" s="21">
        <v>118</v>
      </c>
      <c r="G9" s="22">
        <v>214</v>
      </c>
      <c r="H9" s="20">
        <f t="shared" si="2"/>
        <v>258</v>
      </c>
      <c r="I9" s="21">
        <v>114</v>
      </c>
      <c r="J9" s="22">
        <v>144</v>
      </c>
      <c r="K9" s="20">
        <f t="shared" si="3"/>
        <v>546</v>
      </c>
      <c r="L9" s="21">
        <v>220</v>
      </c>
      <c r="M9" s="22">
        <v>326</v>
      </c>
      <c r="N9" s="20">
        <f t="shared" si="4"/>
        <v>145</v>
      </c>
      <c r="O9" s="21">
        <v>58</v>
      </c>
      <c r="P9" s="61">
        <v>87</v>
      </c>
      <c r="Q9" s="20">
        <f t="shared" si="5"/>
        <v>243</v>
      </c>
      <c r="R9" s="21">
        <v>109</v>
      </c>
      <c r="S9" s="22">
        <v>134</v>
      </c>
      <c r="T9" s="20">
        <f t="shared" si="6"/>
        <v>315</v>
      </c>
      <c r="U9" s="21">
        <v>123</v>
      </c>
      <c r="V9" s="61">
        <v>192</v>
      </c>
    </row>
    <row r="10" spans="1:22" ht="12.75" customHeight="1">
      <c r="A10" s="6" t="s">
        <v>230</v>
      </c>
      <c r="B10" s="20">
        <f t="shared" si="0"/>
        <v>1686</v>
      </c>
      <c r="C10" s="21">
        <f t="shared" si="7"/>
        <v>692</v>
      </c>
      <c r="D10" s="21">
        <f t="shared" si="8"/>
        <v>994</v>
      </c>
      <c r="E10" s="20">
        <f t="shared" si="1"/>
        <v>304</v>
      </c>
      <c r="F10" s="21">
        <v>124</v>
      </c>
      <c r="G10" s="22">
        <v>180</v>
      </c>
      <c r="H10" s="20">
        <f t="shared" si="2"/>
        <v>262</v>
      </c>
      <c r="I10" s="21">
        <v>111</v>
      </c>
      <c r="J10" s="22">
        <v>151</v>
      </c>
      <c r="K10" s="20">
        <f t="shared" si="3"/>
        <v>490</v>
      </c>
      <c r="L10" s="21">
        <v>199</v>
      </c>
      <c r="M10" s="22">
        <v>291</v>
      </c>
      <c r="N10" s="20">
        <f t="shared" si="4"/>
        <v>120</v>
      </c>
      <c r="O10" s="21">
        <v>50</v>
      </c>
      <c r="P10" s="61">
        <v>70</v>
      </c>
      <c r="Q10" s="20">
        <f t="shared" si="5"/>
        <v>247</v>
      </c>
      <c r="R10" s="21">
        <v>97</v>
      </c>
      <c r="S10" s="22">
        <v>150</v>
      </c>
      <c r="T10" s="20">
        <f t="shared" si="6"/>
        <v>263</v>
      </c>
      <c r="U10" s="21">
        <v>111</v>
      </c>
      <c r="V10" s="61">
        <v>152</v>
      </c>
    </row>
    <row r="11" spans="1:22" s="50" customFormat="1" ht="12.75" customHeight="1">
      <c r="A11" s="49" t="s">
        <v>231</v>
      </c>
      <c r="B11" s="51">
        <f t="shared" si="0"/>
        <v>1614</v>
      </c>
      <c r="C11" s="21">
        <f t="shared" si="7"/>
        <v>1614</v>
      </c>
      <c r="D11" s="63" t="s">
        <v>236</v>
      </c>
      <c r="E11" s="51">
        <f t="shared" si="1"/>
        <v>256</v>
      </c>
      <c r="F11" s="52">
        <v>256</v>
      </c>
      <c r="G11" s="63" t="s">
        <v>236</v>
      </c>
      <c r="H11" s="51">
        <f t="shared" si="2"/>
        <v>213</v>
      </c>
      <c r="I11" s="52">
        <v>213</v>
      </c>
      <c r="J11" s="63" t="s">
        <v>236</v>
      </c>
      <c r="K11" s="51">
        <f t="shared" si="3"/>
        <v>525</v>
      </c>
      <c r="L11" s="52">
        <v>525</v>
      </c>
      <c r="M11" s="63" t="s">
        <v>236</v>
      </c>
      <c r="N11" s="51">
        <f t="shared" si="4"/>
        <v>113</v>
      </c>
      <c r="O11" s="52">
        <v>113</v>
      </c>
      <c r="P11" s="64" t="s">
        <v>236</v>
      </c>
      <c r="Q11" s="51">
        <f t="shared" si="5"/>
        <v>254</v>
      </c>
      <c r="R11" s="52">
        <v>254</v>
      </c>
      <c r="S11" s="63" t="s">
        <v>236</v>
      </c>
      <c r="T11" s="51">
        <f t="shared" si="6"/>
        <v>253</v>
      </c>
      <c r="U11" s="52">
        <v>253</v>
      </c>
      <c r="V11" s="64" t="s">
        <v>236</v>
      </c>
    </row>
    <row r="12" spans="1:22" s="50" customFormat="1" ht="12.75" customHeight="1">
      <c r="A12" s="49" t="s">
        <v>232</v>
      </c>
      <c r="B12" s="51">
        <f t="shared" si="0"/>
        <v>1999</v>
      </c>
      <c r="C12" s="21">
        <f t="shared" si="7"/>
        <v>1999</v>
      </c>
      <c r="D12" s="63" t="s">
        <v>236</v>
      </c>
      <c r="E12" s="51">
        <f t="shared" si="1"/>
        <v>320</v>
      </c>
      <c r="F12" s="52">
        <v>320</v>
      </c>
      <c r="G12" s="63" t="s">
        <v>236</v>
      </c>
      <c r="H12" s="51">
        <f t="shared" si="2"/>
        <v>283</v>
      </c>
      <c r="I12" s="52">
        <v>283</v>
      </c>
      <c r="J12" s="63" t="s">
        <v>236</v>
      </c>
      <c r="K12" s="51">
        <f t="shared" si="3"/>
        <v>570</v>
      </c>
      <c r="L12" s="52">
        <v>570</v>
      </c>
      <c r="M12" s="63" t="s">
        <v>236</v>
      </c>
      <c r="N12" s="51">
        <f t="shared" si="4"/>
        <v>155</v>
      </c>
      <c r="O12" s="52">
        <v>155</v>
      </c>
      <c r="P12" s="64" t="s">
        <v>236</v>
      </c>
      <c r="Q12" s="51">
        <f t="shared" si="5"/>
        <v>316</v>
      </c>
      <c r="R12" s="52">
        <v>316</v>
      </c>
      <c r="S12" s="63" t="s">
        <v>236</v>
      </c>
      <c r="T12" s="51">
        <f t="shared" si="6"/>
        <v>355</v>
      </c>
      <c r="U12" s="52">
        <v>355</v>
      </c>
      <c r="V12" s="64" t="s">
        <v>236</v>
      </c>
    </row>
    <row r="13" spans="1:22" s="50" customFormat="1" ht="12.75" customHeight="1">
      <c r="A13" s="49" t="s">
        <v>233</v>
      </c>
      <c r="B13" s="51">
        <f t="shared" si="0"/>
        <v>2501</v>
      </c>
      <c r="C13" s="63" t="s">
        <v>236</v>
      </c>
      <c r="D13" s="21">
        <f t="shared" si="8"/>
        <v>2501</v>
      </c>
      <c r="E13" s="51">
        <f t="shared" si="1"/>
        <v>400</v>
      </c>
      <c r="F13" s="63" t="s">
        <v>236</v>
      </c>
      <c r="G13" s="53">
        <v>400</v>
      </c>
      <c r="H13" s="51">
        <f t="shared" si="2"/>
        <v>342</v>
      </c>
      <c r="I13" s="63" t="s">
        <v>236</v>
      </c>
      <c r="J13" s="53">
        <v>342</v>
      </c>
      <c r="K13" s="51">
        <f t="shared" si="3"/>
        <v>733</v>
      </c>
      <c r="L13" s="63" t="s">
        <v>236</v>
      </c>
      <c r="M13" s="53">
        <v>733</v>
      </c>
      <c r="N13" s="51">
        <f t="shared" si="4"/>
        <v>193</v>
      </c>
      <c r="O13" s="63" t="s">
        <v>236</v>
      </c>
      <c r="P13" s="54">
        <v>193</v>
      </c>
      <c r="Q13" s="51">
        <f t="shared" si="5"/>
        <v>390</v>
      </c>
      <c r="R13" s="63" t="s">
        <v>236</v>
      </c>
      <c r="S13" s="53">
        <v>390</v>
      </c>
      <c r="T13" s="51">
        <f t="shared" si="6"/>
        <v>443</v>
      </c>
      <c r="U13" s="63" t="s">
        <v>236</v>
      </c>
      <c r="V13" s="54">
        <v>443</v>
      </c>
    </row>
    <row r="14" spans="1:22" s="50" customFormat="1" ht="12.75" customHeight="1">
      <c r="A14" s="49" t="s">
        <v>234</v>
      </c>
      <c r="B14" s="51">
        <f t="shared" si="0"/>
        <v>1716</v>
      </c>
      <c r="C14" s="63" t="s">
        <v>236</v>
      </c>
      <c r="D14" s="21">
        <f t="shared" si="8"/>
        <v>1716</v>
      </c>
      <c r="E14" s="51">
        <f t="shared" si="1"/>
        <v>271</v>
      </c>
      <c r="F14" s="63" t="s">
        <v>236</v>
      </c>
      <c r="G14" s="53">
        <v>271</v>
      </c>
      <c r="H14" s="51">
        <f t="shared" si="2"/>
        <v>230</v>
      </c>
      <c r="I14" s="63" t="s">
        <v>236</v>
      </c>
      <c r="J14" s="53">
        <v>230</v>
      </c>
      <c r="K14" s="51">
        <f t="shared" si="3"/>
        <v>466</v>
      </c>
      <c r="L14" s="63" t="s">
        <v>236</v>
      </c>
      <c r="M14" s="53">
        <v>466</v>
      </c>
      <c r="N14" s="51">
        <f t="shared" si="4"/>
        <v>148</v>
      </c>
      <c r="O14" s="63" t="s">
        <v>236</v>
      </c>
      <c r="P14" s="54">
        <v>148</v>
      </c>
      <c r="Q14" s="51">
        <f t="shared" si="5"/>
        <v>295</v>
      </c>
      <c r="R14" s="63" t="s">
        <v>236</v>
      </c>
      <c r="S14" s="53">
        <v>295</v>
      </c>
      <c r="T14" s="51">
        <f t="shared" si="6"/>
        <v>306</v>
      </c>
      <c r="U14" s="63" t="s">
        <v>236</v>
      </c>
      <c r="V14" s="54">
        <v>306</v>
      </c>
    </row>
    <row r="15" spans="1:22" ht="12.75" customHeight="1">
      <c r="A15" s="6" t="s">
        <v>237</v>
      </c>
      <c r="B15" s="20">
        <f t="shared" si="0"/>
        <v>2977</v>
      </c>
      <c r="C15" s="21">
        <f t="shared" si="7"/>
        <v>1184</v>
      </c>
      <c r="D15" s="21">
        <f t="shared" si="8"/>
        <v>1793</v>
      </c>
      <c r="E15" s="20">
        <f t="shared" si="1"/>
        <v>498</v>
      </c>
      <c r="F15" s="21">
        <v>188</v>
      </c>
      <c r="G15" s="22">
        <v>310</v>
      </c>
      <c r="H15" s="20">
        <f t="shared" si="2"/>
        <v>440</v>
      </c>
      <c r="I15" s="21">
        <v>174</v>
      </c>
      <c r="J15" s="22">
        <v>266</v>
      </c>
      <c r="K15" s="20">
        <f t="shared" si="3"/>
        <v>711</v>
      </c>
      <c r="L15" s="21">
        <v>293</v>
      </c>
      <c r="M15" s="22">
        <v>418</v>
      </c>
      <c r="N15" s="20">
        <f t="shared" si="4"/>
        <v>247</v>
      </c>
      <c r="O15" s="21">
        <v>81</v>
      </c>
      <c r="P15" s="61">
        <v>166</v>
      </c>
      <c r="Q15" s="20">
        <f t="shared" si="5"/>
        <v>534</v>
      </c>
      <c r="R15" s="21">
        <v>221</v>
      </c>
      <c r="S15" s="22">
        <v>313</v>
      </c>
      <c r="T15" s="20">
        <f t="shared" si="6"/>
        <v>547</v>
      </c>
      <c r="U15" s="21">
        <v>227</v>
      </c>
      <c r="V15" s="22">
        <v>320</v>
      </c>
    </row>
    <row r="16" spans="1:22" ht="12.75" customHeight="1">
      <c r="A16" s="6"/>
      <c r="B16" s="20"/>
      <c r="C16" s="21"/>
      <c r="D16" s="21"/>
      <c r="E16" s="20"/>
      <c r="F16" s="21"/>
      <c r="G16" s="22"/>
      <c r="H16" s="20"/>
      <c r="I16" s="21"/>
      <c r="J16" s="22"/>
      <c r="K16" s="20"/>
      <c r="L16" s="21"/>
      <c r="M16" s="22"/>
      <c r="N16" s="20"/>
      <c r="O16" s="21"/>
      <c r="P16" s="61"/>
      <c r="Q16" s="20"/>
      <c r="R16" s="21"/>
      <c r="S16" s="22"/>
      <c r="T16" s="20"/>
      <c r="U16" s="21"/>
      <c r="V16" s="22"/>
    </row>
    <row r="17" spans="1:22" ht="12.75" customHeight="1">
      <c r="A17" s="6"/>
      <c r="B17" s="20"/>
      <c r="C17" s="21"/>
      <c r="D17" s="21"/>
      <c r="E17" s="20"/>
      <c r="F17" s="21"/>
      <c r="G17" s="22"/>
      <c r="H17" s="20"/>
      <c r="I17" s="21"/>
      <c r="J17" s="22"/>
      <c r="K17" s="20"/>
      <c r="L17" s="21"/>
      <c r="M17" s="22"/>
      <c r="N17" s="20"/>
      <c r="O17" s="21"/>
      <c r="P17" s="61"/>
      <c r="Q17" s="20"/>
      <c r="R17" s="21"/>
      <c r="S17" s="22"/>
      <c r="T17" s="20"/>
      <c r="U17" s="21"/>
      <c r="V17" s="22"/>
    </row>
    <row r="18" spans="1:22" ht="12.75" customHeight="1">
      <c r="A18" s="6"/>
      <c r="B18" s="26"/>
      <c r="C18" s="21"/>
      <c r="D18" s="21"/>
      <c r="E18" s="20"/>
      <c r="F18" s="21"/>
      <c r="G18" s="22"/>
      <c r="H18" s="20"/>
      <c r="I18" s="21"/>
      <c r="J18" s="22"/>
      <c r="K18" s="20"/>
      <c r="L18" s="21"/>
      <c r="M18" s="22"/>
      <c r="N18" s="20"/>
      <c r="O18" s="21"/>
      <c r="P18" s="22"/>
      <c r="Q18" s="20"/>
      <c r="R18" s="21"/>
      <c r="S18" s="22"/>
      <c r="T18" s="20"/>
      <c r="U18" s="21"/>
      <c r="V18" s="22"/>
    </row>
    <row r="19" spans="1:22" ht="12.75" customHeight="1">
      <c r="A19" s="7" t="s">
        <v>0</v>
      </c>
      <c r="B19" s="23">
        <f aca="true" t="shared" si="9" ref="B19:V19">SUM(B5:B18)</f>
        <v>21199</v>
      </c>
      <c r="C19" s="24">
        <f t="shared" si="9"/>
        <v>9720</v>
      </c>
      <c r="D19" s="25">
        <f t="shared" si="9"/>
        <v>11479</v>
      </c>
      <c r="E19" s="23">
        <f t="shared" si="9"/>
        <v>3460</v>
      </c>
      <c r="F19" s="24">
        <f t="shared" si="9"/>
        <v>1539</v>
      </c>
      <c r="G19" s="55">
        <f t="shared" si="9"/>
        <v>1921</v>
      </c>
      <c r="H19" s="23">
        <f t="shared" si="9"/>
        <v>3015</v>
      </c>
      <c r="I19" s="24">
        <f t="shared" si="9"/>
        <v>1419</v>
      </c>
      <c r="J19" s="55">
        <f t="shared" si="9"/>
        <v>1596</v>
      </c>
      <c r="K19" s="23">
        <f t="shared" si="9"/>
        <v>5832</v>
      </c>
      <c r="L19" s="24">
        <f t="shared" si="9"/>
        <v>2713</v>
      </c>
      <c r="M19" s="55">
        <f t="shared" si="9"/>
        <v>3119</v>
      </c>
      <c r="N19" s="23">
        <f t="shared" si="9"/>
        <v>1747</v>
      </c>
      <c r="O19" s="56">
        <f t="shared" si="9"/>
        <v>762</v>
      </c>
      <c r="P19" s="57">
        <f t="shared" si="9"/>
        <v>985</v>
      </c>
      <c r="Q19" s="23">
        <f t="shared" si="9"/>
        <v>3509</v>
      </c>
      <c r="R19" s="56">
        <f t="shared" si="9"/>
        <v>1620</v>
      </c>
      <c r="S19" s="57">
        <f t="shared" si="9"/>
        <v>1889</v>
      </c>
      <c r="T19" s="23">
        <f t="shared" si="9"/>
        <v>3636</v>
      </c>
      <c r="U19" s="56">
        <f t="shared" si="9"/>
        <v>1667</v>
      </c>
      <c r="V19" s="57">
        <f t="shared" si="9"/>
        <v>1969</v>
      </c>
    </row>
    <row r="20" spans="1:22" ht="12.75" customHeight="1">
      <c r="A20" s="8"/>
      <c r="B20" s="58"/>
      <c r="C20" s="27"/>
      <c r="D20" s="28"/>
      <c r="E20" s="26"/>
      <c r="F20" s="27"/>
      <c r="G20" s="28"/>
      <c r="H20" s="26"/>
      <c r="I20" s="27"/>
      <c r="J20" s="28"/>
      <c r="K20" s="26"/>
      <c r="L20" s="27"/>
      <c r="M20" s="28"/>
      <c r="N20" s="26"/>
      <c r="O20" s="27"/>
      <c r="P20" s="28"/>
      <c r="Q20" s="26"/>
      <c r="R20" s="27"/>
      <c r="S20" s="28"/>
      <c r="T20" s="26"/>
      <c r="U20" s="27"/>
      <c r="V20" s="28"/>
    </row>
    <row r="21" ht="12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4" sqref="D14"/>
    </sheetView>
  </sheetViews>
  <sheetFormatPr defaultColWidth="9.00390625" defaultRowHeight="13.5"/>
  <sheetData>
    <row r="1" spans="1:4" ht="21.75" customHeight="1">
      <c r="A1" s="1" t="s">
        <v>220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3172</v>
      </c>
      <c r="C5" s="21">
        <v>1656</v>
      </c>
      <c r="D5" s="22">
        <v>1516</v>
      </c>
    </row>
    <row r="6" spans="1:4" ht="12.75" customHeight="1">
      <c r="A6" s="4" t="s">
        <v>106</v>
      </c>
      <c r="B6" s="20">
        <f aca="true" t="shared" si="0" ref="B6:B25">SUM(C6:D6)</f>
        <v>2830</v>
      </c>
      <c r="C6" s="21">
        <v>1407</v>
      </c>
      <c r="D6" s="22">
        <v>1423</v>
      </c>
    </row>
    <row r="7" spans="1:4" ht="12.75" customHeight="1">
      <c r="A7" s="4" t="s">
        <v>107</v>
      </c>
      <c r="B7" s="20">
        <f t="shared" si="0"/>
        <v>2698</v>
      </c>
      <c r="C7" s="21">
        <v>1364</v>
      </c>
      <c r="D7" s="22">
        <v>1334</v>
      </c>
    </row>
    <row r="8" spans="1:4" ht="12.75" customHeight="1">
      <c r="A8" s="5" t="s">
        <v>108</v>
      </c>
      <c r="B8" s="20">
        <f t="shared" si="0"/>
        <v>2311</v>
      </c>
      <c r="C8" s="21">
        <v>1203</v>
      </c>
      <c r="D8" s="22">
        <v>1108</v>
      </c>
    </row>
    <row r="9" spans="1:4" ht="12.75" customHeight="1">
      <c r="A9" s="5" t="s">
        <v>109</v>
      </c>
      <c r="B9" s="20">
        <f t="shared" si="0"/>
        <v>2088</v>
      </c>
      <c r="C9" s="21">
        <v>1017</v>
      </c>
      <c r="D9" s="22">
        <v>1071</v>
      </c>
    </row>
    <row r="10" spans="1:4" ht="12.75" customHeight="1">
      <c r="A10" s="5" t="s">
        <v>110</v>
      </c>
      <c r="B10" s="20">
        <f t="shared" si="0"/>
        <v>3053</v>
      </c>
      <c r="C10" s="21">
        <v>1498</v>
      </c>
      <c r="D10" s="22">
        <v>1555</v>
      </c>
    </row>
    <row r="11" spans="1:4" ht="12.75" customHeight="1">
      <c r="A11" s="5" t="s">
        <v>111</v>
      </c>
      <c r="B11" s="20">
        <f t="shared" si="0"/>
        <v>2807</v>
      </c>
      <c r="C11" s="21">
        <v>1366</v>
      </c>
      <c r="D11" s="22">
        <v>1441</v>
      </c>
    </row>
    <row r="12" spans="1:4" ht="12.75" customHeight="1">
      <c r="A12" s="5" t="s">
        <v>112</v>
      </c>
      <c r="B12" s="20">
        <f t="shared" si="0"/>
        <v>2666</v>
      </c>
      <c r="C12" s="21">
        <v>1311</v>
      </c>
      <c r="D12" s="22">
        <v>1355</v>
      </c>
    </row>
    <row r="13" spans="1:4" ht="12.75" customHeight="1">
      <c r="A13" s="5" t="s">
        <v>113</v>
      </c>
      <c r="B13" s="20">
        <f t="shared" si="0"/>
        <v>2824</v>
      </c>
      <c r="C13" s="21">
        <v>1421</v>
      </c>
      <c r="D13" s="22">
        <v>1403</v>
      </c>
    </row>
    <row r="14" spans="1:4" ht="12.75" customHeight="1">
      <c r="A14" s="5" t="s">
        <v>114</v>
      </c>
      <c r="B14" s="20">
        <f t="shared" si="0"/>
        <v>2555</v>
      </c>
      <c r="C14" s="21">
        <v>1264</v>
      </c>
      <c r="D14" s="22">
        <v>1291</v>
      </c>
    </row>
    <row r="15" spans="1:4" ht="12.75" customHeight="1">
      <c r="A15" s="5" t="s">
        <v>115</v>
      </c>
      <c r="B15" s="20">
        <f t="shared" si="0"/>
        <v>2094</v>
      </c>
      <c r="C15" s="21">
        <v>887</v>
      </c>
      <c r="D15" s="22">
        <v>1207</v>
      </c>
    </row>
    <row r="16" spans="1:4" ht="12.75" customHeight="1">
      <c r="A16" s="5" t="s">
        <v>116</v>
      </c>
      <c r="B16" s="20">
        <f t="shared" si="0"/>
        <v>1662</v>
      </c>
      <c r="C16" s="21">
        <v>697</v>
      </c>
      <c r="D16" s="22">
        <v>965</v>
      </c>
    </row>
    <row r="17" spans="1:4" ht="12.75" customHeight="1">
      <c r="A17" s="5" t="s">
        <v>117</v>
      </c>
      <c r="B17" s="20">
        <f t="shared" si="0"/>
        <v>1569</v>
      </c>
      <c r="C17" s="21">
        <v>652</v>
      </c>
      <c r="D17" s="22">
        <v>917</v>
      </c>
    </row>
    <row r="18" spans="1:4" ht="12.75" customHeight="1">
      <c r="A18" s="5" t="s">
        <v>118</v>
      </c>
      <c r="B18" s="20">
        <f t="shared" si="0"/>
        <v>1217</v>
      </c>
      <c r="C18" s="21">
        <v>529</v>
      </c>
      <c r="D18" s="22">
        <v>688</v>
      </c>
    </row>
    <row r="19" spans="1:4" ht="12.75" customHeight="1">
      <c r="A19" s="5" t="s">
        <v>119</v>
      </c>
      <c r="B19" s="20">
        <f t="shared" si="0"/>
        <v>1013</v>
      </c>
      <c r="C19" s="21">
        <v>403</v>
      </c>
      <c r="D19" s="22">
        <v>610</v>
      </c>
    </row>
    <row r="20" spans="1:4" ht="12.75" customHeight="1">
      <c r="A20" s="5" t="s">
        <v>120</v>
      </c>
      <c r="B20" s="20">
        <f t="shared" si="0"/>
        <v>756</v>
      </c>
      <c r="C20" s="21">
        <v>287</v>
      </c>
      <c r="D20" s="22">
        <v>469</v>
      </c>
    </row>
    <row r="21" spans="1:4" ht="12.75" customHeight="1">
      <c r="A21" s="5" t="s">
        <v>121</v>
      </c>
      <c r="B21" s="20">
        <f t="shared" si="0"/>
        <v>317</v>
      </c>
      <c r="C21" s="21">
        <v>109</v>
      </c>
      <c r="D21" s="22">
        <v>208</v>
      </c>
    </row>
    <row r="22" spans="1:4" ht="13.5">
      <c r="A22" s="5" t="s">
        <v>122</v>
      </c>
      <c r="B22" s="20">
        <f t="shared" si="0"/>
        <v>124</v>
      </c>
      <c r="C22" s="21">
        <v>27</v>
      </c>
      <c r="D22" s="22">
        <v>97</v>
      </c>
    </row>
    <row r="23" spans="1:4" ht="13.5">
      <c r="A23" s="5" t="s">
        <v>123</v>
      </c>
      <c r="B23" s="20">
        <f t="shared" si="0"/>
        <v>44</v>
      </c>
      <c r="C23" s="21">
        <v>14</v>
      </c>
      <c r="D23" s="22">
        <v>30</v>
      </c>
    </row>
    <row r="24" spans="1:4" ht="13.5">
      <c r="A24" s="5" t="s">
        <v>124</v>
      </c>
      <c r="B24" s="20">
        <f t="shared" si="0"/>
        <v>5</v>
      </c>
      <c r="C24" s="63" t="s">
        <v>236</v>
      </c>
      <c r="D24" s="22">
        <v>5</v>
      </c>
    </row>
    <row r="25" spans="1:4" ht="13.5">
      <c r="A25" s="6" t="s">
        <v>4</v>
      </c>
      <c r="B25" s="20">
        <f t="shared" si="0"/>
        <v>16</v>
      </c>
      <c r="C25" s="21">
        <v>13</v>
      </c>
      <c r="D25" s="22">
        <v>3</v>
      </c>
    </row>
    <row r="26" spans="1:4" ht="13.5">
      <c r="A26" s="7" t="s">
        <v>0</v>
      </c>
      <c r="B26" s="23">
        <f>SUM(C26:D26)</f>
        <v>35821</v>
      </c>
      <c r="C26" s="24">
        <f>SUM(C5:C25)</f>
        <v>17125</v>
      </c>
      <c r="D26" s="25">
        <f>SUM(D5:D25)</f>
        <v>18696</v>
      </c>
    </row>
    <row r="27" spans="1:4" ht="13.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1" sqref="D11"/>
    </sheetView>
  </sheetViews>
  <sheetFormatPr defaultColWidth="9.00390625" defaultRowHeight="13.5"/>
  <sheetData>
    <row r="1" spans="1:4" ht="21.75" customHeight="1">
      <c r="A1" s="1" t="s">
        <v>221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2799</v>
      </c>
      <c r="C5" s="21">
        <v>1413</v>
      </c>
      <c r="D5" s="22">
        <v>1386</v>
      </c>
    </row>
    <row r="6" spans="1:4" ht="12.75" customHeight="1">
      <c r="A6" s="4" t="s">
        <v>125</v>
      </c>
      <c r="B6" s="20">
        <f aca="true" t="shared" si="0" ref="B6:B25">SUM(C6:D6)</f>
        <v>3180</v>
      </c>
      <c r="C6" s="21">
        <v>1677</v>
      </c>
      <c r="D6" s="22">
        <v>1503</v>
      </c>
    </row>
    <row r="7" spans="1:4" ht="12.75" customHeight="1">
      <c r="A7" s="4" t="s">
        <v>126</v>
      </c>
      <c r="B7" s="20">
        <f t="shared" si="0"/>
        <v>2803</v>
      </c>
      <c r="C7" s="21">
        <v>1382</v>
      </c>
      <c r="D7" s="22">
        <v>1421</v>
      </c>
    </row>
    <row r="8" spans="1:4" ht="12.75" customHeight="1">
      <c r="A8" s="5" t="s">
        <v>127</v>
      </c>
      <c r="B8" s="20">
        <f t="shared" si="0"/>
        <v>2348</v>
      </c>
      <c r="C8" s="21">
        <v>1231</v>
      </c>
      <c r="D8" s="22">
        <v>1117</v>
      </c>
    </row>
    <row r="9" spans="1:4" ht="12.75" customHeight="1">
      <c r="A9" s="5" t="s">
        <v>128</v>
      </c>
      <c r="B9" s="20">
        <f t="shared" si="0"/>
        <v>1846</v>
      </c>
      <c r="C9" s="21">
        <v>823</v>
      </c>
      <c r="D9" s="22">
        <v>1023</v>
      </c>
    </row>
    <row r="10" spans="1:4" ht="12.75" customHeight="1">
      <c r="A10" s="5" t="s">
        <v>129</v>
      </c>
      <c r="B10" s="20">
        <f t="shared" si="0"/>
        <v>2557</v>
      </c>
      <c r="C10" s="21">
        <v>1283</v>
      </c>
      <c r="D10" s="22">
        <v>1274</v>
      </c>
    </row>
    <row r="11" spans="1:4" ht="12.75" customHeight="1">
      <c r="A11" s="5" t="s">
        <v>130</v>
      </c>
      <c r="B11" s="20">
        <f t="shared" si="0"/>
        <v>3279</v>
      </c>
      <c r="C11" s="21">
        <v>1652</v>
      </c>
      <c r="D11" s="22">
        <v>1627</v>
      </c>
    </row>
    <row r="12" spans="1:4" ht="12.75" customHeight="1">
      <c r="A12" s="5" t="s">
        <v>131</v>
      </c>
      <c r="B12" s="20">
        <f t="shared" si="0"/>
        <v>2832</v>
      </c>
      <c r="C12" s="21">
        <v>1405</v>
      </c>
      <c r="D12" s="22">
        <v>1427</v>
      </c>
    </row>
    <row r="13" spans="1:4" ht="12.75" customHeight="1">
      <c r="A13" s="5" t="s">
        <v>132</v>
      </c>
      <c r="B13" s="20">
        <f t="shared" si="0"/>
        <v>2629</v>
      </c>
      <c r="C13" s="21">
        <v>1319</v>
      </c>
      <c r="D13" s="22">
        <v>1310</v>
      </c>
    </row>
    <row r="14" spans="1:4" ht="12.75" customHeight="1">
      <c r="A14" s="5" t="s">
        <v>133</v>
      </c>
      <c r="B14" s="20">
        <f t="shared" si="0"/>
        <v>2767</v>
      </c>
      <c r="C14" s="21">
        <v>1398</v>
      </c>
      <c r="D14" s="22">
        <v>1369</v>
      </c>
    </row>
    <row r="15" spans="1:4" ht="12.75" customHeight="1">
      <c r="A15" s="5" t="s">
        <v>134</v>
      </c>
      <c r="B15" s="20">
        <f t="shared" si="0"/>
        <v>2472</v>
      </c>
      <c r="C15" s="21">
        <v>1194</v>
      </c>
      <c r="D15" s="22">
        <v>1278</v>
      </c>
    </row>
    <row r="16" spans="1:4" ht="12.75" customHeight="1">
      <c r="A16" s="5" t="s">
        <v>135</v>
      </c>
      <c r="B16" s="20">
        <f t="shared" si="0"/>
        <v>2066</v>
      </c>
      <c r="C16" s="21">
        <v>862</v>
      </c>
      <c r="D16" s="22">
        <v>1204</v>
      </c>
    </row>
    <row r="17" spans="1:4" ht="12.75" customHeight="1">
      <c r="A17" s="5" t="s">
        <v>136</v>
      </c>
      <c r="B17" s="20">
        <f t="shared" si="0"/>
        <v>1577</v>
      </c>
      <c r="C17" s="21">
        <v>650</v>
      </c>
      <c r="D17" s="22">
        <v>927</v>
      </c>
    </row>
    <row r="18" spans="1:4" ht="12.75" customHeight="1">
      <c r="A18" s="5" t="s">
        <v>137</v>
      </c>
      <c r="B18" s="20">
        <f t="shared" si="0"/>
        <v>1456</v>
      </c>
      <c r="C18" s="21">
        <v>593</v>
      </c>
      <c r="D18" s="22">
        <v>863</v>
      </c>
    </row>
    <row r="19" spans="1:4" ht="12.75" customHeight="1">
      <c r="A19" s="5" t="s">
        <v>138</v>
      </c>
      <c r="B19" s="20">
        <f t="shared" si="0"/>
        <v>1076</v>
      </c>
      <c r="C19" s="21">
        <v>447</v>
      </c>
      <c r="D19" s="22">
        <v>629</v>
      </c>
    </row>
    <row r="20" spans="1:4" ht="12.75" customHeight="1">
      <c r="A20" s="5" t="s">
        <v>139</v>
      </c>
      <c r="B20" s="20">
        <f t="shared" si="0"/>
        <v>829</v>
      </c>
      <c r="C20" s="21">
        <v>317</v>
      </c>
      <c r="D20" s="22">
        <v>512</v>
      </c>
    </row>
    <row r="21" spans="1:4" ht="12.75" customHeight="1">
      <c r="A21" s="5" t="s">
        <v>140</v>
      </c>
      <c r="B21" s="20">
        <f t="shared" si="0"/>
        <v>500</v>
      </c>
      <c r="C21" s="21">
        <v>156</v>
      </c>
      <c r="D21" s="22">
        <v>344</v>
      </c>
    </row>
    <row r="22" spans="1:4" ht="13.5">
      <c r="A22" s="5" t="s">
        <v>141</v>
      </c>
      <c r="B22" s="20">
        <f t="shared" si="0"/>
        <v>159</v>
      </c>
      <c r="C22" s="21">
        <v>46</v>
      </c>
      <c r="D22" s="22">
        <v>113</v>
      </c>
    </row>
    <row r="23" spans="1:4" ht="13.5">
      <c r="A23" s="5" t="s">
        <v>142</v>
      </c>
      <c r="B23" s="20">
        <f t="shared" si="0"/>
        <v>42</v>
      </c>
      <c r="C23" s="21">
        <v>4</v>
      </c>
      <c r="D23" s="22">
        <v>38</v>
      </c>
    </row>
    <row r="24" spans="1:4" ht="13.5">
      <c r="A24" s="5" t="s">
        <v>28</v>
      </c>
      <c r="B24" s="20">
        <f t="shared" si="0"/>
        <v>3</v>
      </c>
      <c r="C24" s="63" t="s">
        <v>236</v>
      </c>
      <c r="D24" s="22">
        <v>3</v>
      </c>
    </row>
    <row r="25" spans="1:4" ht="13.5">
      <c r="A25" s="6" t="s">
        <v>4</v>
      </c>
      <c r="B25" s="20">
        <f t="shared" si="0"/>
        <v>58</v>
      </c>
      <c r="C25" s="21">
        <v>37</v>
      </c>
      <c r="D25" s="22">
        <v>21</v>
      </c>
    </row>
    <row r="26" spans="1:4" ht="13.5">
      <c r="A26" s="7" t="s">
        <v>0</v>
      </c>
      <c r="B26" s="23">
        <f>SUM(C26:D26)</f>
        <v>37278</v>
      </c>
      <c r="C26" s="24">
        <f>SUM(C5:C25)</f>
        <v>17889</v>
      </c>
      <c r="D26" s="25">
        <f>SUM(D5:D25)</f>
        <v>19389</v>
      </c>
    </row>
    <row r="27" spans="1:4" ht="13.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2" sqref="D12"/>
    </sheetView>
  </sheetViews>
  <sheetFormatPr defaultColWidth="9.00390625" defaultRowHeight="13.5"/>
  <sheetData>
    <row r="1" spans="1:4" ht="21.75" customHeight="1">
      <c r="A1" s="1" t="s">
        <v>222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2306</v>
      </c>
      <c r="C5" s="21">
        <v>1158</v>
      </c>
      <c r="D5" s="22">
        <v>1148</v>
      </c>
    </row>
    <row r="6" spans="1:4" ht="12.75" customHeight="1">
      <c r="A6" s="4" t="s">
        <v>143</v>
      </c>
      <c r="B6" s="20">
        <f aca="true" t="shared" si="0" ref="B6:B25">SUM(C6:D6)</f>
        <v>2741</v>
      </c>
      <c r="C6" s="21">
        <v>1429</v>
      </c>
      <c r="D6" s="22">
        <v>1312</v>
      </c>
    </row>
    <row r="7" spans="1:4" ht="12.75" customHeight="1">
      <c r="A7" s="4" t="s">
        <v>144</v>
      </c>
      <c r="B7" s="20">
        <f t="shared" si="0"/>
        <v>3092</v>
      </c>
      <c r="C7" s="21">
        <v>1629</v>
      </c>
      <c r="D7" s="22">
        <v>1463</v>
      </c>
    </row>
    <row r="8" spans="1:4" ht="12.75" customHeight="1">
      <c r="A8" s="5" t="s">
        <v>145</v>
      </c>
      <c r="B8" s="20">
        <f t="shared" si="0"/>
        <v>2482</v>
      </c>
      <c r="C8" s="21">
        <v>1243</v>
      </c>
      <c r="D8" s="22">
        <v>1239</v>
      </c>
    </row>
    <row r="9" spans="1:4" ht="12.75" customHeight="1">
      <c r="A9" s="5" t="s">
        <v>146</v>
      </c>
      <c r="B9" s="20">
        <f t="shared" si="0"/>
        <v>1955</v>
      </c>
      <c r="C9" s="21">
        <v>927</v>
      </c>
      <c r="D9" s="22">
        <v>1028</v>
      </c>
    </row>
    <row r="10" spans="1:4" ht="12.75" customHeight="1">
      <c r="A10" s="5" t="s">
        <v>147</v>
      </c>
      <c r="B10" s="20">
        <f t="shared" si="0"/>
        <v>2148</v>
      </c>
      <c r="C10" s="21">
        <v>1047</v>
      </c>
      <c r="D10" s="22">
        <v>1101</v>
      </c>
    </row>
    <row r="11" spans="1:4" ht="12.75" customHeight="1">
      <c r="A11" s="5" t="s">
        <v>148</v>
      </c>
      <c r="B11" s="20">
        <f t="shared" si="0"/>
        <v>2574</v>
      </c>
      <c r="C11" s="21">
        <v>1286</v>
      </c>
      <c r="D11" s="22">
        <v>1288</v>
      </c>
    </row>
    <row r="12" spans="1:4" ht="12.75" customHeight="1">
      <c r="A12" s="5" t="s">
        <v>149</v>
      </c>
      <c r="B12" s="20">
        <f t="shared" si="0"/>
        <v>3228</v>
      </c>
      <c r="C12" s="21">
        <v>1614</v>
      </c>
      <c r="D12" s="22">
        <v>1614</v>
      </c>
    </row>
    <row r="13" spans="1:4" ht="12.75" customHeight="1">
      <c r="A13" s="5" t="s">
        <v>150</v>
      </c>
      <c r="B13" s="20">
        <f t="shared" si="0"/>
        <v>2726</v>
      </c>
      <c r="C13" s="21">
        <v>1344</v>
      </c>
      <c r="D13" s="22">
        <v>1382</v>
      </c>
    </row>
    <row r="14" spans="1:4" ht="12.75" customHeight="1">
      <c r="A14" s="5" t="s">
        <v>151</v>
      </c>
      <c r="B14" s="20">
        <f t="shared" si="0"/>
        <v>2494</v>
      </c>
      <c r="C14" s="21">
        <v>1226</v>
      </c>
      <c r="D14" s="22">
        <v>1268</v>
      </c>
    </row>
    <row r="15" spans="1:4" ht="12.75" customHeight="1">
      <c r="A15" s="5" t="s">
        <v>152</v>
      </c>
      <c r="B15" s="20">
        <f t="shared" si="0"/>
        <v>2671</v>
      </c>
      <c r="C15" s="21">
        <v>1325</v>
      </c>
      <c r="D15" s="22">
        <v>1346</v>
      </c>
    </row>
    <row r="16" spans="1:4" ht="12.75" customHeight="1">
      <c r="A16" s="5" t="s">
        <v>153</v>
      </c>
      <c r="B16" s="20">
        <f t="shared" si="0"/>
        <v>2421</v>
      </c>
      <c r="C16" s="21">
        <v>1155</v>
      </c>
      <c r="D16" s="22">
        <v>1266</v>
      </c>
    </row>
    <row r="17" spans="1:4" ht="12.75" customHeight="1">
      <c r="A17" s="5" t="s">
        <v>154</v>
      </c>
      <c r="B17" s="20">
        <f t="shared" si="0"/>
        <v>1964</v>
      </c>
      <c r="C17" s="21">
        <v>802</v>
      </c>
      <c r="D17" s="22">
        <v>1162</v>
      </c>
    </row>
    <row r="18" spans="1:4" ht="12.75" customHeight="1">
      <c r="A18" s="5" t="s">
        <v>155</v>
      </c>
      <c r="B18" s="20">
        <f t="shared" si="0"/>
        <v>1476</v>
      </c>
      <c r="C18" s="21">
        <v>584</v>
      </c>
      <c r="D18" s="22">
        <v>892</v>
      </c>
    </row>
    <row r="19" spans="1:4" ht="12.75" customHeight="1">
      <c r="A19" s="5" t="s">
        <v>156</v>
      </c>
      <c r="B19" s="20">
        <f t="shared" si="0"/>
        <v>1295</v>
      </c>
      <c r="C19" s="21">
        <v>508</v>
      </c>
      <c r="D19" s="22">
        <v>787</v>
      </c>
    </row>
    <row r="20" spans="1:4" ht="12.75" customHeight="1">
      <c r="A20" s="5" t="s">
        <v>157</v>
      </c>
      <c r="B20" s="20">
        <f t="shared" si="0"/>
        <v>834</v>
      </c>
      <c r="C20" s="21">
        <v>310</v>
      </c>
      <c r="D20" s="22">
        <v>524</v>
      </c>
    </row>
    <row r="21" spans="1:4" ht="12.75" customHeight="1">
      <c r="A21" s="5" t="s">
        <v>158</v>
      </c>
      <c r="B21" s="20">
        <f t="shared" si="0"/>
        <v>601</v>
      </c>
      <c r="C21" s="21">
        <v>193</v>
      </c>
      <c r="D21" s="22">
        <v>408</v>
      </c>
    </row>
    <row r="22" spans="1:4" ht="13.5">
      <c r="A22" s="5" t="s">
        <v>159</v>
      </c>
      <c r="B22" s="20">
        <f t="shared" si="0"/>
        <v>269</v>
      </c>
      <c r="C22" s="21">
        <v>73</v>
      </c>
      <c r="D22" s="22">
        <v>196</v>
      </c>
    </row>
    <row r="23" spans="1:4" ht="13.5">
      <c r="A23" s="5" t="s">
        <v>160</v>
      </c>
      <c r="B23" s="20">
        <f t="shared" si="0"/>
        <v>68</v>
      </c>
      <c r="C23" s="21">
        <v>18</v>
      </c>
      <c r="D23" s="22">
        <v>50</v>
      </c>
    </row>
    <row r="24" spans="1:4" ht="13.5">
      <c r="A24" s="5" t="s">
        <v>161</v>
      </c>
      <c r="B24" s="20">
        <f t="shared" si="0"/>
        <v>5</v>
      </c>
      <c r="C24" s="21">
        <v>1</v>
      </c>
      <c r="D24" s="22">
        <v>4</v>
      </c>
    </row>
    <row r="25" spans="1:4" ht="13.5">
      <c r="A25" s="6" t="s">
        <v>4</v>
      </c>
      <c r="B25" s="20">
        <f t="shared" si="0"/>
        <v>1</v>
      </c>
      <c r="C25" s="21">
        <v>1</v>
      </c>
      <c r="D25" s="65" t="s">
        <v>236</v>
      </c>
    </row>
    <row r="26" spans="1:4" ht="13.5">
      <c r="A26" s="7" t="s">
        <v>0</v>
      </c>
      <c r="B26" s="23">
        <f>SUM(C26:D26)</f>
        <v>37351</v>
      </c>
      <c r="C26" s="24">
        <f>SUM(C5:C25)</f>
        <v>17873</v>
      </c>
      <c r="D26" s="25">
        <f>SUM(D5:D25)</f>
        <v>19478</v>
      </c>
    </row>
    <row r="27" spans="1:4" ht="13.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9" sqref="D9"/>
    </sheetView>
  </sheetViews>
  <sheetFormatPr defaultColWidth="9.00390625" defaultRowHeight="13.5"/>
  <sheetData>
    <row r="1" spans="1:4" ht="21.75" customHeight="1">
      <c r="A1" s="1" t="s">
        <v>223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2022</v>
      </c>
      <c r="C5" s="21">
        <v>1050</v>
      </c>
      <c r="D5" s="22">
        <v>972</v>
      </c>
    </row>
    <row r="6" spans="1:4" ht="12.75" customHeight="1">
      <c r="A6" s="4" t="s">
        <v>12</v>
      </c>
      <c r="B6" s="20">
        <f aca="true" t="shared" si="0" ref="B6:B25">SUM(C6:D6)</f>
        <v>2338</v>
      </c>
      <c r="C6" s="21">
        <v>1172</v>
      </c>
      <c r="D6" s="22">
        <v>1166</v>
      </c>
    </row>
    <row r="7" spans="1:4" ht="12.75" customHeight="1">
      <c r="A7" s="4" t="s">
        <v>162</v>
      </c>
      <c r="B7" s="20">
        <f t="shared" si="0"/>
        <v>2717</v>
      </c>
      <c r="C7" s="21">
        <v>1423</v>
      </c>
      <c r="D7" s="22">
        <v>1294</v>
      </c>
    </row>
    <row r="8" spans="1:4" ht="12.75" customHeight="1">
      <c r="A8" s="5" t="s">
        <v>127</v>
      </c>
      <c r="B8" s="20">
        <f t="shared" si="0"/>
        <v>2675</v>
      </c>
      <c r="C8" s="21">
        <v>1404</v>
      </c>
      <c r="D8" s="22">
        <v>1271</v>
      </c>
    </row>
    <row r="9" spans="1:4" ht="12.75" customHeight="1">
      <c r="A9" s="5" t="s">
        <v>163</v>
      </c>
      <c r="B9" s="20">
        <f t="shared" si="0"/>
        <v>1906</v>
      </c>
      <c r="C9" s="21">
        <v>924</v>
      </c>
      <c r="D9" s="22">
        <v>982</v>
      </c>
    </row>
    <row r="10" spans="1:4" ht="12.75" customHeight="1">
      <c r="A10" s="5" t="s">
        <v>164</v>
      </c>
      <c r="B10" s="20">
        <f t="shared" si="0"/>
        <v>2118</v>
      </c>
      <c r="C10" s="21">
        <v>1011</v>
      </c>
      <c r="D10" s="22">
        <v>1107</v>
      </c>
    </row>
    <row r="11" spans="1:4" ht="12.75" customHeight="1">
      <c r="A11" s="5" t="s">
        <v>165</v>
      </c>
      <c r="B11" s="20">
        <f t="shared" si="0"/>
        <v>2172</v>
      </c>
      <c r="C11" s="21">
        <v>1074</v>
      </c>
      <c r="D11" s="22">
        <v>1098</v>
      </c>
    </row>
    <row r="12" spans="1:4" ht="12.75" customHeight="1">
      <c r="A12" s="5" t="s">
        <v>166</v>
      </c>
      <c r="B12" s="20">
        <f t="shared" si="0"/>
        <v>2627</v>
      </c>
      <c r="C12" s="21">
        <v>1343</v>
      </c>
      <c r="D12" s="22">
        <v>1284</v>
      </c>
    </row>
    <row r="13" spans="1:4" ht="12.75" customHeight="1">
      <c r="A13" s="5" t="s">
        <v>167</v>
      </c>
      <c r="B13" s="20">
        <f t="shared" si="0"/>
        <v>3188</v>
      </c>
      <c r="C13" s="21">
        <v>1604</v>
      </c>
      <c r="D13" s="22">
        <v>1584</v>
      </c>
    </row>
    <row r="14" spans="1:4" ht="12.75" customHeight="1">
      <c r="A14" s="5" t="s">
        <v>168</v>
      </c>
      <c r="B14" s="20">
        <f t="shared" si="0"/>
        <v>2606</v>
      </c>
      <c r="C14" s="21">
        <v>1274</v>
      </c>
      <c r="D14" s="22">
        <v>1332</v>
      </c>
    </row>
    <row r="15" spans="1:4" ht="12.75" customHeight="1">
      <c r="A15" s="5" t="s">
        <v>169</v>
      </c>
      <c r="B15" s="20">
        <f t="shared" si="0"/>
        <v>2410</v>
      </c>
      <c r="C15" s="21">
        <v>1160</v>
      </c>
      <c r="D15" s="22">
        <v>1250</v>
      </c>
    </row>
    <row r="16" spans="1:4" ht="12.75" customHeight="1">
      <c r="A16" s="5" t="s">
        <v>170</v>
      </c>
      <c r="B16" s="20">
        <f t="shared" si="0"/>
        <v>2586</v>
      </c>
      <c r="C16" s="21">
        <v>1258</v>
      </c>
      <c r="D16" s="22">
        <v>1328</v>
      </c>
    </row>
    <row r="17" spans="1:4" ht="12.75" customHeight="1">
      <c r="A17" s="5" t="s">
        <v>171</v>
      </c>
      <c r="B17" s="20">
        <f t="shared" si="0"/>
        <v>2351</v>
      </c>
      <c r="C17" s="21">
        <v>1109</v>
      </c>
      <c r="D17" s="22">
        <v>1242</v>
      </c>
    </row>
    <row r="18" spans="1:4" ht="12.75" customHeight="1">
      <c r="A18" s="5" t="s">
        <v>172</v>
      </c>
      <c r="B18" s="20">
        <f t="shared" si="0"/>
        <v>1863</v>
      </c>
      <c r="C18" s="21">
        <v>736</v>
      </c>
      <c r="D18" s="22">
        <v>1127</v>
      </c>
    </row>
    <row r="19" spans="1:4" ht="12.75" customHeight="1">
      <c r="A19" s="5" t="s">
        <v>173</v>
      </c>
      <c r="B19" s="20">
        <f t="shared" si="0"/>
        <v>1334</v>
      </c>
      <c r="C19" s="21">
        <v>501</v>
      </c>
      <c r="D19" s="22">
        <v>833</v>
      </c>
    </row>
    <row r="20" spans="1:4" ht="12.75" customHeight="1">
      <c r="A20" s="5" t="s">
        <v>174</v>
      </c>
      <c r="B20" s="20">
        <f t="shared" si="0"/>
        <v>1121</v>
      </c>
      <c r="C20" s="21">
        <v>411</v>
      </c>
      <c r="D20" s="22">
        <v>710</v>
      </c>
    </row>
    <row r="21" spans="1:4" ht="12.75" customHeight="1">
      <c r="A21" s="5" t="s">
        <v>175</v>
      </c>
      <c r="B21" s="20">
        <f t="shared" si="0"/>
        <v>642</v>
      </c>
      <c r="C21" s="21">
        <v>209</v>
      </c>
      <c r="D21" s="22">
        <v>433</v>
      </c>
    </row>
    <row r="22" spans="1:4" ht="13.5">
      <c r="A22" s="5" t="s">
        <v>176</v>
      </c>
      <c r="B22" s="20">
        <f t="shared" si="0"/>
        <v>324</v>
      </c>
      <c r="C22" s="21">
        <v>90</v>
      </c>
      <c r="D22" s="22">
        <v>234</v>
      </c>
    </row>
    <row r="23" spans="1:4" ht="13.5">
      <c r="A23" s="5" t="s">
        <v>177</v>
      </c>
      <c r="B23" s="20">
        <f t="shared" si="0"/>
        <v>111</v>
      </c>
      <c r="C23" s="21">
        <v>22</v>
      </c>
      <c r="D23" s="22">
        <v>89</v>
      </c>
    </row>
    <row r="24" spans="1:4" ht="13.5">
      <c r="A24" s="5" t="s">
        <v>178</v>
      </c>
      <c r="B24" s="20">
        <f t="shared" si="0"/>
        <v>20</v>
      </c>
      <c r="C24" s="21">
        <v>3</v>
      </c>
      <c r="D24" s="22">
        <v>17</v>
      </c>
    </row>
    <row r="25" spans="1:4" ht="13.5">
      <c r="A25" s="6" t="s">
        <v>4</v>
      </c>
      <c r="B25" s="20">
        <f t="shared" si="0"/>
        <v>151</v>
      </c>
      <c r="C25" s="21">
        <v>102</v>
      </c>
      <c r="D25" s="22">
        <v>49</v>
      </c>
    </row>
    <row r="26" spans="1:4" ht="13.5">
      <c r="A26" s="7" t="s">
        <v>0</v>
      </c>
      <c r="B26" s="23">
        <f>SUM(C26:D26)</f>
        <v>37282</v>
      </c>
      <c r="C26" s="24">
        <f>SUM(C5:C25)</f>
        <v>17880</v>
      </c>
      <c r="D26" s="25">
        <f>SUM(D5:D25)</f>
        <v>19402</v>
      </c>
    </row>
    <row r="27" spans="1:4" ht="13.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9" sqref="D9"/>
    </sheetView>
  </sheetViews>
  <sheetFormatPr defaultColWidth="9.00390625" defaultRowHeight="13.5"/>
  <sheetData>
    <row r="1" spans="1:4" ht="21.75" customHeight="1">
      <c r="A1" s="1" t="s">
        <v>224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1857</v>
      </c>
      <c r="C5" s="21">
        <v>931</v>
      </c>
      <c r="D5" s="22">
        <v>926</v>
      </c>
    </row>
    <row r="6" spans="1:4" ht="12.75" customHeight="1">
      <c r="A6" s="4" t="s">
        <v>12</v>
      </c>
      <c r="B6" s="20">
        <f aca="true" t="shared" si="0" ref="B6:B24">SUM(C6:D6)</f>
        <v>2052</v>
      </c>
      <c r="C6" s="21">
        <v>1056</v>
      </c>
      <c r="D6" s="22">
        <v>996</v>
      </c>
    </row>
    <row r="7" spans="1:4" ht="12.75" customHeight="1">
      <c r="A7" s="4" t="s">
        <v>162</v>
      </c>
      <c r="B7" s="20">
        <f t="shared" si="0"/>
        <v>2368</v>
      </c>
      <c r="C7" s="21">
        <v>1203</v>
      </c>
      <c r="D7" s="22">
        <v>1165</v>
      </c>
    </row>
    <row r="8" spans="1:4" ht="12.75" customHeight="1">
      <c r="A8" s="5" t="s">
        <v>127</v>
      </c>
      <c r="B8" s="20">
        <f t="shared" si="0"/>
        <v>2416</v>
      </c>
      <c r="C8" s="21">
        <v>1289</v>
      </c>
      <c r="D8" s="22">
        <v>1127</v>
      </c>
    </row>
    <row r="9" spans="1:4" ht="12.75" customHeight="1">
      <c r="A9" s="5" t="s">
        <v>163</v>
      </c>
      <c r="B9" s="20">
        <f t="shared" si="0"/>
        <v>2253</v>
      </c>
      <c r="C9" s="21">
        <v>1173</v>
      </c>
      <c r="D9" s="22">
        <v>1080</v>
      </c>
    </row>
    <row r="10" spans="1:4" ht="12.75" customHeight="1">
      <c r="A10" s="5" t="s">
        <v>164</v>
      </c>
      <c r="B10" s="20">
        <f t="shared" si="0"/>
        <v>2170</v>
      </c>
      <c r="C10" s="21">
        <v>1097</v>
      </c>
      <c r="D10" s="22">
        <v>1073</v>
      </c>
    </row>
    <row r="11" spans="1:4" ht="12.75" customHeight="1">
      <c r="A11" s="5" t="s">
        <v>165</v>
      </c>
      <c r="B11" s="20">
        <f t="shared" si="0"/>
        <v>2173</v>
      </c>
      <c r="C11" s="21">
        <v>1091</v>
      </c>
      <c r="D11" s="22">
        <v>1082</v>
      </c>
    </row>
    <row r="12" spans="1:4" ht="12.75" customHeight="1">
      <c r="A12" s="5" t="s">
        <v>166</v>
      </c>
      <c r="B12" s="20">
        <f t="shared" si="0"/>
        <v>2216</v>
      </c>
      <c r="C12" s="21">
        <v>1117</v>
      </c>
      <c r="D12" s="22">
        <v>1099</v>
      </c>
    </row>
    <row r="13" spans="1:4" ht="12.75" customHeight="1">
      <c r="A13" s="5" t="s">
        <v>167</v>
      </c>
      <c r="B13" s="20">
        <f t="shared" si="0"/>
        <v>2645</v>
      </c>
      <c r="C13" s="21">
        <v>1359</v>
      </c>
      <c r="D13" s="22">
        <v>1286</v>
      </c>
    </row>
    <row r="14" spans="1:4" ht="12.75" customHeight="1">
      <c r="A14" s="5" t="s">
        <v>168</v>
      </c>
      <c r="B14" s="20">
        <f t="shared" si="0"/>
        <v>3128</v>
      </c>
      <c r="C14" s="21">
        <v>1584</v>
      </c>
      <c r="D14" s="22">
        <v>1544</v>
      </c>
    </row>
    <row r="15" spans="1:4" ht="12.75" customHeight="1">
      <c r="A15" s="5" t="s">
        <v>169</v>
      </c>
      <c r="B15" s="20">
        <f t="shared" si="0"/>
        <v>2622</v>
      </c>
      <c r="C15" s="21">
        <v>1279</v>
      </c>
      <c r="D15" s="22">
        <v>1343</v>
      </c>
    </row>
    <row r="16" spans="1:4" ht="12.75" customHeight="1">
      <c r="A16" s="5" t="s">
        <v>170</v>
      </c>
      <c r="B16" s="20">
        <f t="shared" si="0"/>
        <v>2338</v>
      </c>
      <c r="C16" s="21">
        <v>1098</v>
      </c>
      <c r="D16" s="22">
        <v>1240</v>
      </c>
    </row>
    <row r="17" spans="1:4" ht="12.75" customHeight="1">
      <c r="A17" s="5" t="s">
        <v>171</v>
      </c>
      <c r="B17" s="20">
        <f t="shared" si="0"/>
        <v>2550</v>
      </c>
      <c r="C17" s="21">
        <v>1219</v>
      </c>
      <c r="D17" s="22">
        <v>1331</v>
      </c>
    </row>
    <row r="18" spans="1:4" ht="12.75" customHeight="1">
      <c r="A18" s="5" t="s">
        <v>172</v>
      </c>
      <c r="B18" s="20">
        <f t="shared" si="0"/>
        <v>2256</v>
      </c>
      <c r="C18" s="21">
        <v>1039</v>
      </c>
      <c r="D18" s="22">
        <v>1217</v>
      </c>
    </row>
    <row r="19" spans="1:4" ht="12.75" customHeight="1">
      <c r="A19" s="5" t="s">
        <v>173</v>
      </c>
      <c r="B19" s="20">
        <f t="shared" si="0"/>
        <v>1708</v>
      </c>
      <c r="C19" s="21">
        <v>647</v>
      </c>
      <c r="D19" s="22">
        <v>1061</v>
      </c>
    </row>
    <row r="20" spans="1:4" ht="12.75" customHeight="1">
      <c r="A20" s="5" t="s">
        <v>174</v>
      </c>
      <c r="B20" s="20">
        <f t="shared" si="0"/>
        <v>1185</v>
      </c>
      <c r="C20" s="21">
        <v>416</v>
      </c>
      <c r="D20" s="22">
        <v>769</v>
      </c>
    </row>
    <row r="21" spans="1:4" ht="12.75" customHeight="1">
      <c r="A21" s="5" t="s">
        <v>175</v>
      </c>
      <c r="B21" s="20">
        <f t="shared" si="0"/>
        <v>859</v>
      </c>
      <c r="C21" s="21">
        <v>284</v>
      </c>
      <c r="D21" s="22">
        <v>575</v>
      </c>
    </row>
    <row r="22" spans="1:4" ht="13.5">
      <c r="A22" s="5" t="s">
        <v>176</v>
      </c>
      <c r="B22" s="20">
        <f t="shared" si="0"/>
        <v>395</v>
      </c>
      <c r="C22" s="21">
        <v>120</v>
      </c>
      <c r="D22" s="22">
        <v>275</v>
      </c>
    </row>
    <row r="23" spans="1:4" ht="13.5">
      <c r="A23" s="5" t="s">
        <v>177</v>
      </c>
      <c r="B23" s="20">
        <f t="shared" si="0"/>
        <v>141</v>
      </c>
      <c r="C23" s="21">
        <v>25</v>
      </c>
      <c r="D23" s="22">
        <v>116</v>
      </c>
    </row>
    <row r="24" spans="1:4" ht="13.5">
      <c r="A24" s="5" t="s">
        <v>178</v>
      </c>
      <c r="B24" s="20">
        <f t="shared" si="0"/>
        <v>33</v>
      </c>
      <c r="C24" s="21">
        <v>7</v>
      </c>
      <c r="D24" s="22">
        <v>26</v>
      </c>
    </row>
    <row r="25" spans="1:4" ht="13.5">
      <c r="A25" s="6" t="s">
        <v>4</v>
      </c>
      <c r="B25" s="66" t="s">
        <v>236</v>
      </c>
      <c r="C25" s="68" t="s">
        <v>236</v>
      </c>
      <c r="D25" s="67" t="s">
        <v>236</v>
      </c>
    </row>
    <row r="26" spans="1:4" ht="13.5">
      <c r="A26" s="7" t="s">
        <v>0</v>
      </c>
      <c r="B26" s="23">
        <f>SUM(C26:D26)</f>
        <v>37365</v>
      </c>
      <c r="C26" s="24">
        <f>SUM(C5:C25)</f>
        <v>18034</v>
      </c>
      <c r="D26" s="25">
        <f>SUM(D5:D25)</f>
        <v>19331</v>
      </c>
    </row>
    <row r="27" spans="1:4" ht="13.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9" sqref="D9"/>
    </sheetView>
  </sheetViews>
  <sheetFormatPr defaultColWidth="9.00390625" defaultRowHeight="13.5"/>
  <sheetData>
    <row r="1" spans="1:4" ht="21.75" customHeight="1">
      <c r="A1" s="1" t="s">
        <v>225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1722</v>
      </c>
      <c r="C5" s="21">
        <v>883</v>
      </c>
      <c r="D5" s="22">
        <v>839</v>
      </c>
    </row>
    <row r="6" spans="1:4" ht="12.75" customHeight="1">
      <c r="A6" s="4" t="s">
        <v>179</v>
      </c>
      <c r="B6" s="20">
        <f aca="true" t="shared" si="0" ref="B6:B25">SUM(C6:D6)</f>
        <v>1884</v>
      </c>
      <c r="C6" s="21">
        <v>955</v>
      </c>
      <c r="D6" s="22">
        <v>929</v>
      </c>
    </row>
    <row r="7" spans="1:4" ht="12.75" customHeight="1">
      <c r="A7" s="4" t="s">
        <v>180</v>
      </c>
      <c r="B7" s="20">
        <f t="shared" si="0"/>
        <v>2042</v>
      </c>
      <c r="C7" s="21">
        <v>1073</v>
      </c>
      <c r="D7" s="22">
        <v>969</v>
      </c>
    </row>
    <row r="8" spans="1:4" ht="12.75" customHeight="1">
      <c r="A8" s="5" t="s">
        <v>181</v>
      </c>
      <c r="B8" s="20">
        <f t="shared" si="0"/>
        <v>2034</v>
      </c>
      <c r="C8" s="21">
        <v>1051</v>
      </c>
      <c r="D8" s="22">
        <v>983</v>
      </c>
    </row>
    <row r="9" spans="1:4" ht="12.75" customHeight="1">
      <c r="A9" s="5" t="s">
        <v>182</v>
      </c>
      <c r="B9" s="20">
        <f t="shared" si="0"/>
        <v>1898</v>
      </c>
      <c r="C9" s="21">
        <v>998</v>
      </c>
      <c r="D9" s="22">
        <v>900</v>
      </c>
    </row>
    <row r="10" spans="1:4" ht="12.75" customHeight="1">
      <c r="A10" s="5" t="s">
        <v>183</v>
      </c>
      <c r="B10" s="20">
        <f t="shared" si="0"/>
        <v>2449</v>
      </c>
      <c r="C10" s="21">
        <v>1263</v>
      </c>
      <c r="D10" s="22">
        <v>1186</v>
      </c>
    </row>
    <row r="11" spans="1:4" ht="12.75" customHeight="1">
      <c r="A11" s="5" t="s">
        <v>184</v>
      </c>
      <c r="B11" s="20">
        <f t="shared" si="0"/>
        <v>2171</v>
      </c>
      <c r="C11" s="21">
        <v>1067</v>
      </c>
      <c r="D11" s="22">
        <v>1104</v>
      </c>
    </row>
    <row r="12" spans="1:4" ht="12.75" customHeight="1">
      <c r="A12" s="5" t="s">
        <v>185</v>
      </c>
      <c r="B12" s="20">
        <f t="shared" si="0"/>
        <v>2115</v>
      </c>
      <c r="C12" s="21">
        <v>1052</v>
      </c>
      <c r="D12" s="22">
        <v>1063</v>
      </c>
    </row>
    <row r="13" spans="1:4" ht="12.75" customHeight="1">
      <c r="A13" s="5" t="s">
        <v>186</v>
      </c>
      <c r="B13" s="20">
        <f t="shared" si="0"/>
        <v>2254</v>
      </c>
      <c r="C13" s="21">
        <v>1146</v>
      </c>
      <c r="D13" s="22">
        <v>1108</v>
      </c>
    </row>
    <row r="14" spans="1:4" ht="12.75" customHeight="1">
      <c r="A14" s="5" t="s">
        <v>187</v>
      </c>
      <c r="B14" s="20">
        <f t="shared" si="0"/>
        <v>2585</v>
      </c>
      <c r="C14" s="21">
        <v>1336</v>
      </c>
      <c r="D14" s="22">
        <v>1249</v>
      </c>
    </row>
    <row r="15" spans="1:4" ht="12.75" customHeight="1">
      <c r="A15" s="5" t="s">
        <v>188</v>
      </c>
      <c r="B15" s="20">
        <f t="shared" si="0"/>
        <v>3104</v>
      </c>
      <c r="C15" s="21">
        <v>1569</v>
      </c>
      <c r="D15" s="22">
        <v>1535</v>
      </c>
    </row>
    <row r="16" spans="1:4" ht="12.75" customHeight="1">
      <c r="A16" s="5" t="s">
        <v>189</v>
      </c>
      <c r="B16" s="20">
        <f t="shared" si="0"/>
        <v>2556</v>
      </c>
      <c r="C16" s="21">
        <v>1222</v>
      </c>
      <c r="D16" s="22">
        <v>1334</v>
      </c>
    </row>
    <row r="17" spans="1:4" ht="12.75" customHeight="1">
      <c r="A17" s="5" t="s">
        <v>190</v>
      </c>
      <c r="B17" s="20">
        <f t="shared" si="0"/>
        <v>2305</v>
      </c>
      <c r="C17" s="21">
        <v>1064</v>
      </c>
      <c r="D17" s="22">
        <v>1241</v>
      </c>
    </row>
    <row r="18" spans="1:4" ht="12.75" customHeight="1">
      <c r="A18" s="5" t="s">
        <v>191</v>
      </c>
      <c r="B18" s="20">
        <f t="shared" si="0"/>
        <v>2413</v>
      </c>
      <c r="C18" s="21">
        <v>1127</v>
      </c>
      <c r="D18" s="22">
        <v>1286</v>
      </c>
    </row>
    <row r="19" spans="1:4" ht="12.75" customHeight="1">
      <c r="A19" s="5" t="s">
        <v>192</v>
      </c>
      <c r="B19" s="20">
        <f t="shared" si="0"/>
        <v>2053</v>
      </c>
      <c r="C19" s="21">
        <v>907</v>
      </c>
      <c r="D19" s="22">
        <v>1146</v>
      </c>
    </row>
    <row r="20" spans="1:4" ht="12.75" customHeight="1">
      <c r="A20" s="5" t="s">
        <v>193</v>
      </c>
      <c r="B20" s="20">
        <f t="shared" si="0"/>
        <v>1512</v>
      </c>
      <c r="C20" s="21">
        <v>532</v>
      </c>
      <c r="D20" s="22">
        <v>980</v>
      </c>
    </row>
    <row r="21" spans="1:4" ht="12.75" customHeight="1">
      <c r="A21" s="5" t="s">
        <v>194</v>
      </c>
      <c r="B21" s="20">
        <f t="shared" si="0"/>
        <v>946</v>
      </c>
      <c r="C21" s="21">
        <v>298</v>
      </c>
      <c r="D21" s="22">
        <v>648</v>
      </c>
    </row>
    <row r="22" spans="1:4" ht="13.5">
      <c r="A22" s="5" t="s">
        <v>195</v>
      </c>
      <c r="B22" s="20">
        <f t="shared" si="0"/>
        <v>539</v>
      </c>
      <c r="C22" s="21">
        <v>147</v>
      </c>
      <c r="D22" s="22">
        <v>392</v>
      </c>
    </row>
    <row r="23" spans="1:4" ht="13.5">
      <c r="A23" s="5" t="s">
        <v>196</v>
      </c>
      <c r="B23" s="20">
        <f t="shared" si="0"/>
        <v>200</v>
      </c>
      <c r="C23" s="21">
        <v>56</v>
      </c>
      <c r="D23" s="22">
        <v>144</v>
      </c>
    </row>
    <row r="24" spans="1:4" ht="13.5">
      <c r="A24" s="5" t="s">
        <v>197</v>
      </c>
      <c r="B24" s="20">
        <f t="shared" si="0"/>
        <v>59</v>
      </c>
      <c r="C24" s="21">
        <v>9</v>
      </c>
      <c r="D24" s="22">
        <v>50</v>
      </c>
    </row>
    <row r="25" spans="1:4" ht="13.5">
      <c r="A25" s="6" t="s">
        <v>4</v>
      </c>
      <c r="B25" s="20">
        <f t="shared" si="0"/>
        <v>2</v>
      </c>
      <c r="C25" s="21">
        <v>1</v>
      </c>
      <c r="D25" s="22">
        <v>1</v>
      </c>
    </row>
    <row r="26" spans="1:4" ht="13.5">
      <c r="A26" s="7" t="s">
        <v>0</v>
      </c>
      <c r="B26" s="23">
        <f>SUM(C26:D26)</f>
        <v>36843</v>
      </c>
      <c r="C26" s="24">
        <f>SUM(C5:C25)</f>
        <v>17756</v>
      </c>
      <c r="D26" s="25">
        <f>SUM(D5:D25)</f>
        <v>19087</v>
      </c>
    </row>
    <row r="27" spans="1:4" ht="13.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17" sqref="B17"/>
    </sheetView>
  </sheetViews>
  <sheetFormatPr defaultColWidth="9.00390625" defaultRowHeight="13.5"/>
  <sheetData>
    <row r="1" spans="1:4" ht="21.75" customHeight="1">
      <c r="A1" s="1" t="s">
        <v>226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1530</v>
      </c>
      <c r="C5" s="21">
        <v>768</v>
      </c>
      <c r="D5" s="22">
        <v>762</v>
      </c>
    </row>
    <row r="6" spans="1:4" ht="12.75" customHeight="1">
      <c r="A6" s="4" t="s">
        <v>198</v>
      </c>
      <c r="B6" s="20">
        <f aca="true" t="shared" si="0" ref="B6:B24">SUM(C6:D6)</f>
        <v>1807</v>
      </c>
      <c r="C6" s="21">
        <v>942</v>
      </c>
      <c r="D6" s="22">
        <v>865</v>
      </c>
    </row>
    <row r="7" spans="1:4" ht="12.75" customHeight="1">
      <c r="A7" s="4" t="s">
        <v>162</v>
      </c>
      <c r="B7" s="20">
        <f t="shared" si="0"/>
        <v>1919</v>
      </c>
      <c r="C7" s="21">
        <v>980</v>
      </c>
      <c r="D7" s="22">
        <v>939</v>
      </c>
    </row>
    <row r="8" spans="1:4" ht="12.75" customHeight="1">
      <c r="A8" s="5" t="s">
        <v>127</v>
      </c>
      <c r="B8" s="20">
        <f t="shared" si="0"/>
        <v>1795</v>
      </c>
      <c r="C8" s="21">
        <v>951</v>
      </c>
      <c r="D8" s="22">
        <v>844</v>
      </c>
    </row>
    <row r="9" spans="1:4" ht="12.75" customHeight="1">
      <c r="A9" s="5" t="s">
        <v>163</v>
      </c>
      <c r="B9" s="20">
        <f t="shared" si="0"/>
        <v>1757</v>
      </c>
      <c r="C9" s="21">
        <v>940</v>
      </c>
      <c r="D9" s="22">
        <v>817</v>
      </c>
    </row>
    <row r="10" spans="1:4" ht="12.75" customHeight="1">
      <c r="A10" s="5" t="s">
        <v>164</v>
      </c>
      <c r="B10" s="20">
        <f t="shared" si="0"/>
        <v>2149</v>
      </c>
      <c r="C10" s="21">
        <v>1127</v>
      </c>
      <c r="D10" s="22">
        <v>1022</v>
      </c>
    </row>
    <row r="11" spans="1:4" ht="12.75" customHeight="1">
      <c r="A11" s="5" t="s">
        <v>165</v>
      </c>
      <c r="B11" s="20">
        <f t="shared" si="0"/>
        <v>2407</v>
      </c>
      <c r="C11" s="21">
        <v>1211</v>
      </c>
      <c r="D11" s="22">
        <v>1196</v>
      </c>
    </row>
    <row r="12" spans="1:4" ht="12.75" customHeight="1">
      <c r="A12" s="5" t="s">
        <v>166</v>
      </c>
      <c r="B12" s="20">
        <f t="shared" si="0"/>
        <v>2114</v>
      </c>
      <c r="C12" s="21">
        <v>1013</v>
      </c>
      <c r="D12" s="22">
        <v>1101</v>
      </c>
    </row>
    <row r="13" spans="1:4" ht="12.75" customHeight="1">
      <c r="A13" s="5" t="s">
        <v>167</v>
      </c>
      <c r="B13" s="20">
        <f t="shared" si="0"/>
        <v>2155</v>
      </c>
      <c r="C13" s="21">
        <v>1085</v>
      </c>
      <c r="D13" s="22">
        <v>1070</v>
      </c>
    </row>
    <row r="14" spans="1:4" ht="12.75" customHeight="1">
      <c r="A14" s="5" t="s">
        <v>168</v>
      </c>
      <c r="B14" s="20">
        <f t="shared" si="0"/>
        <v>2207</v>
      </c>
      <c r="C14" s="21">
        <v>1108</v>
      </c>
      <c r="D14" s="22">
        <v>1099</v>
      </c>
    </row>
    <row r="15" spans="1:4" ht="12.75" customHeight="1">
      <c r="A15" s="5" t="s">
        <v>169</v>
      </c>
      <c r="B15" s="20">
        <f t="shared" si="0"/>
        <v>2584</v>
      </c>
      <c r="C15" s="21">
        <v>1339</v>
      </c>
      <c r="D15" s="22">
        <v>1245</v>
      </c>
    </row>
    <row r="16" spans="1:4" ht="12.75" customHeight="1">
      <c r="A16" s="5" t="s">
        <v>170</v>
      </c>
      <c r="B16" s="20">
        <f t="shared" si="0"/>
        <v>3004</v>
      </c>
      <c r="C16" s="21">
        <v>1487</v>
      </c>
      <c r="D16" s="22">
        <v>1517</v>
      </c>
    </row>
    <row r="17" spans="1:4" ht="12.75" customHeight="1">
      <c r="A17" s="5" t="s">
        <v>171</v>
      </c>
      <c r="B17" s="20">
        <f t="shared" si="0"/>
        <v>2485</v>
      </c>
      <c r="C17" s="21">
        <v>1166</v>
      </c>
      <c r="D17" s="22">
        <v>1319</v>
      </c>
    </row>
    <row r="18" spans="1:4" ht="12.75" customHeight="1">
      <c r="A18" s="5" t="s">
        <v>172</v>
      </c>
      <c r="B18" s="20">
        <f t="shared" si="0"/>
        <v>2225</v>
      </c>
      <c r="C18" s="21">
        <v>1010</v>
      </c>
      <c r="D18" s="22">
        <v>1215</v>
      </c>
    </row>
    <row r="19" spans="1:4" ht="12.75" customHeight="1">
      <c r="A19" s="5" t="s">
        <v>173</v>
      </c>
      <c r="B19" s="20">
        <f t="shared" si="0"/>
        <v>2227</v>
      </c>
      <c r="C19" s="21">
        <v>1003</v>
      </c>
      <c r="D19" s="22">
        <v>1224</v>
      </c>
    </row>
    <row r="20" spans="1:4" ht="12.75" customHeight="1">
      <c r="A20" s="5" t="s">
        <v>174</v>
      </c>
      <c r="B20" s="20">
        <f t="shared" si="0"/>
        <v>1831</v>
      </c>
      <c r="C20" s="21">
        <v>760</v>
      </c>
      <c r="D20" s="22">
        <v>1071</v>
      </c>
    </row>
    <row r="21" spans="1:4" ht="12.75" customHeight="1">
      <c r="A21" s="5" t="s">
        <v>175</v>
      </c>
      <c r="B21" s="20">
        <f t="shared" si="0"/>
        <v>1223</v>
      </c>
      <c r="C21" s="21">
        <v>395</v>
      </c>
      <c r="D21" s="22">
        <v>828</v>
      </c>
    </row>
    <row r="22" spans="1:4" ht="13.5">
      <c r="A22" s="5" t="s">
        <v>176</v>
      </c>
      <c r="B22" s="20">
        <f t="shared" si="0"/>
        <v>663</v>
      </c>
      <c r="C22" s="21">
        <v>165</v>
      </c>
      <c r="D22" s="22">
        <v>498</v>
      </c>
    </row>
    <row r="23" spans="1:4" ht="13.5">
      <c r="A23" s="5" t="s">
        <v>177</v>
      </c>
      <c r="B23" s="20">
        <f t="shared" si="0"/>
        <v>301</v>
      </c>
      <c r="C23" s="21">
        <v>69</v>
      </c>
      <c r="D23" s="22">
        <v>232</v>
      </c>
    </row>
    <row r="24" spans="1:4" ht="13.5">
      <c r="A24" s="5" t="s">
        <v>178</v>
      </c>
      <c r="B24" s="20">
        <f t="shared" si="0"/>
        <v>76</v>
      </c>
      <c r="C24" s="21">
        <v>16</v>
      </c>
      <c r="D24" s="22">
        <v>60</v>
      </c>
    </row>
    <row r="25" spans="1:4" ht="13.5">
      <c r="A25" s="6" t="s">
        <v>4</v>
      </c>
      <c r="B25" s="66" t="s">
        <v>236</v>
      </c>
      <c r="C25" s="68" t="s">
        <v>236</v>
      </c>
      <c r="D25" s="67" t="s">
        <v>236</v>
      </c>
    </row>
    <row r="26" spans="1:4" ht="13.5">
      <c r="A26" s="7" t="s">
        <v>0</v>
      </c>
      <c r="B26" s="23">
        <f>SUM(C26:D26)</f>
        <v>36459</v>
      </c>
      <c r="C26" s="24">
        <f>SUM(C5:C25)</f>
        <v>17535</v>
      </c>
      <c r="D26" s="25">
        <f>SUM(D5:D25)</f>
        <v>18924</v>
      </c>
    </row>
    <row r="27" spans="1:4" ht="13.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M19" sqref="M19"/>
    </sheetView>
  </sheetViews>
  <sheetFormatPr defaultColWidth="9.00390625" defaultRowHeight="13.5"/>
  <sheetData>
    <row r="1" spans="1:4" ht="21.75" customHeight="1">
      <c r="A1" s="1" t="s">
        <v>262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v>1420</v>
      </c>
      <c r="C5" s="21">
        <v>738</v>
      </c>
      <c r="D5" s="22">
        <v>682</v>
      </c>
    </row>
    <row r="6" spans="1:4" ht="12.75" customHeight="1">
      <c r="A6" s="4" t="s">
        <v>12</v>
      </c>
      <c r="B6" s="20">
        <v>1525</v>
      </c>
      <c r="C6" s="21">
        <v>749</v>
      </c>
      <c r="D6" s="22">
        <v>776</v>
      </c>
    </row>
    <row r="7" spans="1:4" ht="12.75" customHeight="1">
      <c r="A7" s="4" t="s">
        <v>14</v>
      </c>
      <c r="B7" s="20">
        <v>1777</v>
      </c>
      <c r="C7" s="21">
        <v>936</v>
      </c>
      <c r="D7" s="22">
        <v>841</v>
      </c>
    </row>
    <row r="8" spans="1:4" ht="12.75" customHeight="1">
      <c r="A8" s="5" t="s">
        <v>15</v>
      </c>
      <c r="B8" s="20">
        <v>1628</v>
      </c>
      <c r="C8" s="21">
        <v>840</v>
      </c>
      <c r="D8" s="22">
        <v>788</v>
      </c>
    </row>
    <row r="9" spans="1:4" ht="12.75" customHeight="1">
      <c r="A9" s="5" t="s">
        <v>16</v>
      </c>
      <c r="B9" s="20">
        <v>1443</v>
      </c>
      <c r="C9" s="21">
        <v>783</v>
      </c>
      <c r="D9" s="22">
        <v>660</v>
      </c>
    </row>
    <row r="10" spans="1:4" ht="12.75" customHeight="1">
      <c r="A10" s="5" t="s">
        <v>17</v>
      </c>
      <c r="B10" s="20">
        <v>1815</v>
      </c>
      <c r="C10" s="21">
        <v>962</v>
      </c>
      <c r="D10" s="22">
        <v>853</v>
      </c>
    </row>
    <row r="11" spans="1:4" ht="12.75" customHeight="1">
      <c r="A11" s="5" t="s">
        <v>18</v>
      </c>
      <c r="B11" s="20">
        <v>2107</v>
      </c>
      <c r="C11" s="21">
        <v>1061</v>
      </c>
      <c r="D11" s="22">
        <v>1046</v>
      </c>
    </row>
    <row r="12" spans="1:4" ht="12.75" customHeight="1">
      <c r="A12" s="5" t="s">
        <v>19</v>
      </c>
      <c r="B12" s="20">
        <v>2409</v>
      </c>
      <c r="C12" s="21">
        <v>1195</v>
      </c>
      <c r="D12" s="22">
        <v>1214</v>
      </c>
    </row>
    <row r="13" spans="1:4" ht="12.75" customHeight="1">
      <c r="A13" s="5" t="s">
        <v>20</v>
      </c>
      <c r="B13" s="20">
        <v>2077</v>
      </c>
      <c r="C13" s="21">
        <v>1007</v>
      </c>
      <c r="D13" s="22">
        <v>1070</v>
      </c>
    </row>
    <row r="14" spans="1:4" ht="12.75" customHeight="1">
      <c r="A14" s="5" t="s">
        <v>21</v>
      </c>
      <c r="B14" s="20">
        <v>2101</v>
      </c>
      <c r="C14" s="21">
        <v>1064</v>
      </c>
      <c r="D14" s="22">
        <v>1037</v>
      </c>
    </row>
    <row r="15" spans="1:4" ht="12.75" customHeight="1">
      <c r="A15" s="5" t="s">
        <v>22</v>
      </c>
      <c r="B15" s="20">
        <v>2155</v>
      </c>
      <c r="C15" s="21">
        <v>1072</v>
      </c>
      <c r="D15" s="22">
        <v>1083</v>
      </c>
    </row>
    <row r="16" spans="1:4" ht="12.75" customHeight="1">
      <c r="A16" s="5" t="s">
        <v>23</v>
      </c>
      <c r="B16" s="20">
        <v>2511</v>
      </c>
      <c r="C16" s="21">
        <v>1258</v>
      </c>
      <c r="D16" s="22">
        <v>1253</v>
      </c>
    </row>
    <row r="17" spans="1:4" ht="12.75" customHeight="1">
      <c r="A17" s="5" t="s">
        <v>24</v>
      </c>
      <c r="B17" s="20">
        <v>2921</v>
      </c>
      <c r="C17" s="21">
        <v>1422</v>
      </c>
      <c r="D17" s="22">
        <v>1499</v>
      </c>
    </row>
    <row r="18" spans="1:4" ht="12.75" customHeight="1">
      <c r="A18" s="5" t="s">
        <v>25</v>
      </c>
      <c r="B18" s="20">
        <v>2436</v>
      </c>
      <c r="C18" s="21">
        <v>1131</v>
      </c>
      <c r="D18" s="22">
        <v>1305</v>
      </c>
    </row>
    <row r="19" spans="1:4" ht="12.75" customHeight="1">
      <c r="A19" s="5" t="s">
        <v>26</v>
      </c>
      <c r="B19" s="20">
        <v>2066</v>
      </c>
      <c r="C19" s="21">
        <v>906</v>
      </c>
      <c r="D19" s="22">
        <v>1160</v>
      </c>
    </row>
    <row r="20" spans="1:4" ht="12.75" customHeight="1">
      <c r="A20" s="5" t="s">
        <v>27</v>
      </c>
      <c r="B20" s="20">
        <v>1979</v>
      </c>
      <c r="C20" s="21">
        <v>839</v>
      </c>
      <c r="D20" s="22">
        <v>1140</v>
      </c>
    </row>
    <row r="21" spans="1:4" ht="12.75" customHeight="1">
      <c r="A21" s="5" t="s">
        <v>45</v>
      </c>
      <c r="B21" s="20">
        <v>1453</v>
      </c>
      <c r="C21" s="21">
        <v>541</v>
      </c>
      <c r="D21" s="22">
        <v>912</v>
      </c>
    </row>
    <row r="22" spans="1:4" ht="13.5">
      <c r="A22" s="5" t="s">
        <v>46</v>
      </c>
      <c r="B22" s="20">
        <v>872</v>
      </c>
      <c r="C22" s="21">
        <v>251</v>
      </c>
      <c r="D22" s="22">
        <v>621</v>
      </c>
    </row>
    <row r="23" spans="1:4" ht="13.5">
      <c r="A23" s="5" t="s">
        <v>47</v>
      </c>
      <c r="B23" s="20">
        <v>364</v>
      </c>
      <c r="C23" s="21">
        <v>77</v>
      </c>
      <c r="D23" s="22">
        <v>287</v>
      </c>
    </row>
    <row r="24" spans="1:4" ht="13.5">
      <c r="A24" s="5" t="s">
        <v>28</v>
      </c>
      <c r="B24" s="20">
        <v>127</v>
      </c>
      <c r="C24" s="21">
        <v>17</v>
      </c>
      <c r="D24" s="22">
        <v>110</v>
      </c>
    </row>
    <row r="25" spans="1:4" ht="13.5">
      <c r="A25" s="6" t="s">
        <v>4</v>
      </c>
      <c r="B25" s="66">
        <v>73</v>
      </c>
      <c r="C25" s="68">
        <v>57</v>
      </c>
      <c r="D25" s="67">
        <v>16</v>
      </c>
    </row>
    <row r="26" spans="1:4" ht="13.5">
      <c r="A26" s="7" t="s">
        <v>0</v>
      </c>
      <c r="B26" s="23">
        <f>SUM(C26:D26)</f>
        <v>35259</v>
      </c>
      <c r="C26" s="24">
        <f>SUM(C5:C25)</f>
        <v>16906</v>
      </c>
      <c r="D26" s="25">
        <f>SUM(D5:D25)</f>
        <v>18353</v>
      </c>
    </row>
    <row r="27" spans="1:4" ht="13.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26" sqref="B26:D26"/>
    </sheetView>
  </sheetViews>
  <sheetFormatPr defaultColWidth="9.00390625" defaultRowHeight="13.5"/>
  <sheetData>
    <row r="1" spans="1:4" ht="21.75" customHeight="1">
      <c r="A1" s="1" t="s">
        <v>263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9" ht="12.75" customHeight="1">
      <c r="A5" s="4" t="s">
        <v>3</v>
      </c>
      <c r="B5" s="20">
        <v>1352</v>
      </c>
      <c r="C5" s="21">
        <v>690</v>
      </c>
      <c r="D5" s="22">
        <v>662</v>
      </c>
      <c r="G5" s="76"/>
      <c r="H5" s="76"/>
      <c r="I5" s="76"/>
    </row>
    <row r="6" spans="1:9" ht="12.75" customHeight="1">
      <c r="A6" s="4" t="s">
        <v>243</v>
      </c>
      <c r="B6" s="20">
        <v>1434</v>
      </c>
      <c r="C6" s="21">
        <v>755</v>
      </c>
      <c r="D6" s="22">
        <v>679</v>
      </c>
      <c r="G6" s="76"/>
      <c r="H6" s="76"/>
      <c r="I6" s="76"/>
    </row>
    <row r="7" spans="1:9" ht="12.75" customHeight="1">
      <c r="A7" s="4" t="s">
        <v>244</v>
      </c>
      <c r="B7" s="20">
        <v>1506</v>
      </c>
      <c r="C7" s="21">
        <v>741</v>
      </c>
      <c r="D7" s="22">
        <v>765</v>
      </c>
      <c r="G7" s="76"/>
      <c r="H7" s="76"/>
      <c r="I7" s="76"/>
    </row>
    <row r="8" spans="1:9" ht="12.75" customHeight="1">
      <c r="A8" s="5" t="s">
        <v>245</v>
      </c>
      <c r="B8" s="20">
        <v>1550</v>
      </c>
      <c r="C8" s="21">
        <v>812</v>
      </c>
      <c r="D8" s="22">
        <v>738</v>
      </c>
      <c r="G8" s="76"/>
      <c r="H8" s="76"/>
      <c r="I8" s="76"/>
    </row>
    <row r="9" spans="1:9" ht="12.75" customHeight="1">
      <c r="A9" s="5" t="s">
        <v>246</v>
      </c>
      <c r="B9" s="20">
        <v>1331</v>
      </c>
      <c r="C9" s="21">
        <v>675</v>
      </c>
      <c r="D9" s="22">
        <v>656</v>
      </c>
      <c r="G9" s="76"/>
      <c r="H9" s="76"/>
      <c r="I9" s="76"/>
    </row>
    <row r="10" spans="1:9" ht="12.75" customHeight="1">
      <c r="A10" s="5" t="s">
        <v>247</v>
      </c>
      <c r="B10" s="20">
        <v>1590</v>
      </c>
      <c r="C10" s="21">
        <v>848</v>
      </c>
      <c r="D10" s="22">
        <v>742</v>
      </c>
      <c r="G10" s="76"/>
      <c r="H10" s="76"/>
      <c r="I10" s="76"/>
    </row>
    <row r="11" spans="1:9" ht="12.75" customHeight="1">
      <c r="A11" s="5" t="s">
        <v>248</v>
      </c>
      <c r="B11" s="20">
        <v>1814</v>
      </c>
      <c r="C11" s="21">
        <v>923</v>
      </c>
      <c r="D11" s="22">
        <v>891</v>
      </c>
      <c r="G11" s="76"/>
      <c r="H11" s="76"/>
      <c r="I11" s="76"/>
    </row>
    <row r="12" spans="1:9" ht="12.75" customHeight="1">
      <c r="A12" s="5" t="s">
        <v>249</v>
      </c>
      <c r="B12" s="20">
        <v>2062</v>
      </c>
      <c r="C12" s="21">
        <v>1035</v>
      </c>
      <c r="D12" s="22">
        <v>1027</v>
      </c>
      <c r="G12" s="76"/>
      <c r="H12" s="76"/>
      <c r="I12" s="76"/>
    </row>
    <row r="13" spans="1:9" ht="12.75" customHeight="1">
      <c r="A13" s="5" t="s">
        <v>250</v>
      </c>
      <c r="B13" s="20">
        <v>2387</v>
      </c>
      <c r="C13" s="21">
        <v>1177</v>
      </c>
      <c r="D13" s="22">
        <v>1210</v>
      </c>
      <c r="G13" s="76"/>
      <c r="H13" s="76"/>
      <c r="I13" s="76"/>
    </row>
    <row r="14" spans="1:9" ht="12.75" customHeight="1">
      <c r="A14" s="5" t="s">
        <v>251</v>
      </c>
      <c r="B14" s="20">
        <v>2052</v>
      </c>
      <c r="C14" s="21">
        <v>984</v>
      </c>
      <c r="D14" s="22">
        <v>1068</v>
      </c>
      <c r="G14" s="76"/>
      <c r="H14" s="76"/>
      <c r="I14" s="76"/>
    </row>
    <row r="15" spans="1:9" ht="12.75" customHeight="1">
      <c r="A15" s="5" t="s">
        <v>252</v>
      </c>
      <c r="B15" s="20">
        <v>2073</v>
      </c>
      <c r="C15" s="21">
        <v>1064</v>
      </c>
      <c r="D15" s="22">
        <v>1009</v>
      </c>
      <c r="G15" s="76"/>
      <c r="H15" s="76"/>
      <c r="I15" s="76"/>
    </row>
    <row r="16" spans="1:9" ht="12.75" customHeight="1">
      <c r="A16" s="5" t="s">
        <v>253</v>
      </c>
      <c r="B16" s="20">
        <v>2133</v>
      </c>
      <c r="C16" s="21">
        <v>1043</v>
      </c>
      <c r="D16" s="22">
        <v>1090</v>
      </c>
      <c r="G16" s="76"/>
      <c r="H16" s="76"/>
      <c r="I16" s="76"/>
    </row>
    <row r="17" spans="1:9" ht="12.75" customHeight="1">
      <c r="A17" s="5" t="s">
        <v>254</v>
      </c>
      <c r="B17" s="20">
        <v>2439</v>
      </c>
      <c r="C17" s="21">
        <v>1208</v>
      </c>
      <c r="D17" s="22">
        <v>1231</v>
      </c>
      <c r="G17" s="76"/>
      <c r="H17" s="76"/>
      <c r="I17" s="76"/>
    </row>
    <row r="18" spans="1:9" ht="12.75" customHeight="1">
      <c r="A18" s="5" t="s">
        <v>255</v>
      </c>
      <c r="B18" s="20">
        <v>2843</v>
      </c>
      <c r="C18" s="21">
        <v>1356</v>
      </c>
      <c r="D18" s="22">
        <v>1487</v>
      </c>
      <c r="G18" s="76"/>
      <c r="H18" s="76"/>
      <c r="I18" s="76"/>
    </row>
    <row r="19" spans="1:9" ht="12.75" customHeight="1">
      <c r="A19" s="5" t="s">
        <v>256</v>
      </c>
      <c r="B19" s="20">
        <v>2270</v>
      </c>
      <c r="C19" s="21">
        <v>1018</v>
      </c>
      <c r="D19" s="22">
        <v>1252</v>
      </c>
      <c r="G19" s="76"/>
      <c r="H19" s="76"/>
      <c r="I19" s="76"/>
    </row>
    <row r="20" spans="1:9" ht="12.75" customHeight="1">
      <c r="A20" s="5" t="s">
        <v>257</v>
      </c>
      <c r="B20" s="20">
        <v>1913</v>
      </c>
      <c r="C20" s="21">
        <v>811</v>
      </c>
      <c r="D20" s="22">
        <v>1102</v>
      </c>
      <c r="G20" s="76"/>
      <c r="H20" s="76"/>
      <c r="I20" s="76"/>
    </row>
    <row r="21" spans="1:9" ht="12.75" customHeight="1">
      <c r="A21" s="5" t="s">
        <v>258</v>
      </c>
      <c r="B21" s="20">
        <v>1632</v>
      </c>
      <c r="C21" s="21">
        <v>633</v>
      </c>
      <c r="D21" s="22">
        <v>999</v>
      </c>
      <c r="G21" s="76"/>
      <c r="H21" s="76"/>
      <c r="I21" s="76"/>
    </row>
    <row r="22" spans="1:9" ht="13.5">
      <c r="A22" s="5" t="s">
        <v>259</v>
      </c>
      <c r="B22" s="20">
        <v>1064</v>
      </c>
      <c r="C22" s="21">
        <v>336</v>
      </c>
      <c r="D22" s="22">
        <v>728</v>
      </c>
      <c r="G22" s="76"/>
      <c r="H22" s="76"/>
      <c r="I22" s="76"/>
    </row>
    <row r="23" spans="1:9" ht="13.5">
      <c r="A23" s="5" t="s">
        <v>260</v>
      </c>
      <c r="B23" s="20">
        <v>510</v>
      </c>
      <c r="C23" s="21">
        <v>124</v>
      </c>
      <c r="D23" s="22">
        <v>386</v>
      </c>
      <c r="G23" s="76"/>
      <c r="H23" s="76"/>
      <c r="I23" s="76"/>
    </row>
    <row r="24" spans="1:9" ht="13.5">
      <c r="A24" s="5" t="s">
        <v>261</v>
      </c>
      <c r="B24" s="20">
        <v>141</v>
      </c>
      <c r="C24" s="21">
        <v>17</v>
      </c>
      <c r="D24" s="22">
        <v>124</v>
      </c>
      <c r="G24" s="76"/>
      <c r="H24" s="76"/>
      <c r="I24" s="76"/>
    </row>
    <row r="25" spans="1:4" ht="13.5">
      <c r="A25" s="6" t="s">
        <v>4</v>
      </c>
      <c r="B25" s="66">
        <v>78</v>
      </c>
      <c r="C25" s="68">
        <v>44</v>
      </c>
      <c r="D25" s="67">
        <v>34</v>
      </c>
    </row>
    <row r="26" spans="1:4" ht="13.5">
      <c r="A26" s="7" t="s">
        <v>0</v>
      </c>
      <c r="B26" s="23">
        <v>34174</v>
      </c>
      <c r="C26" s="24">
        <v>16294</v>
      </c>
      <c r="D26" s="25">
        <v>17880</v>
      </c>
    </row>
    <row r="27" spans="1:4" ht="13.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pane xSplit="1" topLeftCell="B1" activePane="topRight" state="frozen"/>
      <selection pane="topLeft" activeCell="D12" sqref="D12"/>
      <selection pane="topRight" activeCell="E8" sqref="E8"/>
    </sheetView>
  </sheetViews>
  <sheetFormatPr defaultColWidth="9.00390625" defaultRowHeight="13.5"/>
  <cols>
    <col min="1" max="16384" width="9.00390625" style="48" customWidth="1"/>
  </cols>
  <sheetData>
    <row r="1" spans="1:52" ht="21.75" customHeight="1">
      <c r="A1" s="1" t="s">
        <v>240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200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4"/>
      <c r="B3" s="16"/>
      <c r="C3" s="11" t="s">
        <v>0</v>
      </c>
      <c r="D3" s="12"/>
      <c r="E3" s="16"/>
      <c r="F3" s="11" t="s">
        <v>6</v>
      </c>
      <c r="G3" s="12"/>
      <c r="H3" s="16"/>
      <c r="I3" s="11" t="s">
        <v>211</v>
      </c>
      <c r="J3" s="12"/>
      <c r="K3" s="16"/>
      <c r="L3" s="11" t="s">
        <v>212</v>
      </c>
      <c r="M3" s="12"/>
      <c r="N3" s="16"/>
      <c r="O3" s="11" t="s">
        <v>213</v>
      </c>
      <c r="P3" s="12"/>
      <c r="Q3" s="16"/>
      <c r="R3" s="11" t="s">
        <v>214</v>
      </c>
      <c r="S3" s="12"/>
      <c r="T3" s="16"/>
      <c r="U3" s="11" t="s">
        <v>11</v>
      </c>
      <c r="V3" s="12"/>
    </row>
    <row r="4" spans="1:22" ht="12.75" customHeight="1">
      <c r="A4" s="15"/>
      <c r="B4" s="17" t="s">
        <v>0</v>
      </c>
      <c r="C4" s="19" t="s">
        <v>1</v>
      </c>
      <c r="D4" s="18" t="s">
        <v>2</v>
      </c>
      <c r="E4" s="17" t="s">
        <v>0</v>
      </c>
      <c r="F4" s="19" t="s">
        <v>1</v>
      </c>
      <c r="G4" s="18" t="s">
        <v>2</v>
      </c>
      <c r="H4" s="17" t="s">
        <v>0</v>
      </c>
      <c r="I4" s="19" t="s">
        <v>1</v>
      </c>
      <c r="J4" s="18" t="s">
        <v>2</v>
      </c>
      <c r="K4" s="17" t="s">
        <v>0</v>
      </c>
      <c r="L4" s="19" t="s">
        <v>1</v>
      </c>
      <c r="M4" s="18" t="s">
        <v>2</v>
      </c>
      <c r="N4" s="17" t="s">
        <v>0</v>
      </c>
      <c r="O4" s="19" t="s">
        <v>1</v>
      </c>
      <c r="P4" s="18" t="s">
        <v>2</v>
      </c>
      <c r="Q4" s="17" t="s">
        <v>0</v>
      </c>
      <c r="R4" s="19" t="s">
        <v>1</v>
      </c>
      <c r="S4" s="18" t="s">
        <v>2</v>
      </c>
      <c r="T4" s="17" t="s">
        <v>0</v>
      </c>
      <c r="U4" s="19" t="s">
        <v>1</v>
      </c>
      <c r="V4" s="18" t="s">
        <v>2</v>
      </c>
    </row>
    <row r="5" spans="1:22" ht="12.75" customHeight="1">
      <c r="A5" s="6" t="s">
        <v>199</v>
      </c>
      <c r="B5" s="23">
        <f aca="true" t="shared" si="0" ref="B5:B15">SUM(C5:D5)</f>
        <v>637</v>
      </c>
      <c r="C5" s="21">
        <f>SUMIF($B$4:$V$4,"=男",E5:V5)</f>
        <v>318</v>
      </c>
      <c r="D5" s="21">
        <f>SUMIF($B$4:$BR$4,"=女",E5:BS5)</f>
        <v>319</v>
      </c>
      <c r="E5" s="23">
        <f aca="true" t="shared" si="1" ref="E5:E15">SUM(F5:G5)</f>
        <v>89</v>
      </c>
      <c r="F5" s="24">
        <v>52</v>
      </c>
      <c r="G5" s="25">
        <v>37</v>
      </c>
      <c r="H5" s="23">
        <f aca="true" t="shared" si="2" ref="H5:H15">SUM(I5:J5)</f>
        <v>100</v>
      </c>
      <c r="I5" s="24">
        <v>51</v>
      </c>
      <c r="J5" s="25">
        <v>49</v>
      </c>
      <c r="K5" s="23">
        <f aca="true" t="shared" si="3" ref="K5:K15">SUM(L5:M5)</f>
        <v>194</v>
      </c>
      <c r="L5" s="24">
        <v>89</v>
      </c>
      <c r="M5" s="25">
        <v>105</v>
      </c>
      <c r="N5" s="23">
        <f aca="true" t="shared" si="4" ref="N5:N15">SUM(O5:P5)</f>
        <v>60</v>
      </c>
      <c r="O5" s="24">
        <v>31</v>
      </c>
      <c r="P5" s="25">
        <v>29</v>
      </c>
      <c r="Q5" s="23">
        <f aca="true" t="shared" si="5" ref="Q5:Q15">SUM(R5:S5)</f>
        <v>94</v>
      </c>
      <c r="R5" s="24">
        <v>48</v>
      </c>
      <c r="S5" s="25">
        <v>46</v>
      </c>
      <c r="T5" s="23">
        <f aca="true" t="shared" si="6" ref="T5:T15">SUM(U5:V5)</f>
        <v>100</v>
      </c>
      <c r="U5" s="24">
        <v>47</v>
      </c>
      <c r="V5" s="25">
        <v>53</v>
      </c>
    </row>
    <row r="6" spans="1:22" ht="12.75" customHeight="1">
      <c r="A6" s="6" t="s">
        <v>201</v>
      </c>
      <c r="B6" s="20">
        <f t="shared" si="0"/>
        <v>2822</v>
      </c>
      <c r="C6" s="21">
        <f aca="true" t="shared" si="7" ref="C6:C15">SUMIF($B$4:$V$4,"=男",E6:V6)</f>
        <v>1411</v>
      </c>
      <c r="D6" s="21">
        <f aca="true" t="shared" si="8" ref="D6:D15">SUMIF($B$4:$BR$4,"=女",E6:BS6)</f>
        <v>1411</v>
      </c>
      <c r="E6" s="20">
        <f t="shared" si="1"/>
        <v>414</v>
      </c>
      <c r="F6" s="21">
        <v>201</v>
      </c>
      <c r="G6" s="22">
        <v>213</v>
      </c>
      <c r="H6" s="20">
        <f t="shared" si="2"/>
        <v>440</v>
      </c>
      <c r="I6" s="21">
        <v>216</v>
      </c>
      <c r="J6" s="22">
        <v>224</v>
      </c>
      <c r="K6" s="20">
        <f t="shared" si="3"/>
        <v>790</v>
      </c>
      <c r="L6" s="21">
        <v>389</v>
      </c>
      <c r="M6" s="22">
        <v>401</v>
      </c>
      <c r="N6" s="20">
        <f t="shared" si="4"/>
        <v>230</v>
      </c>
      <c r="O6" s="21">
        <v>110</v>
      </c>
      <c r="P6" s="61">
        <v>120</v>
      </c>
      <c r="Q6" s="20">
        <f t="shared" si="5"/>
        <v>507</v>
      </c>
      <c r="R6" s="21">
        <v>253</v>
      </c>
      <c r="S6" s="22">
        <v>254</v>
      </c>
      <c r="T6" s="20">
        <f t="shared" si="6"/>
        <v>441</v>
      </c>
      <c r="U6" s="21">
        <v>242</v>
      </c>
      <c r="V6" s="22">
        <v>199</v>
      </c>
    </row>
    <row r="7" spans="1:22" ht="12.75" customHeight="1">
      <c r="A7" s="6" t="s">
        <v>202</v>
      </c>
      <c r="B7" s="20">
        <f t="shared" si="0"/>
        <v>3824</v>
      </c>
      <c r="C7" s="21">
        <f t="shared" si="7"/>
        <v>1950</v>
      </c>
      <c r="D7" s="21">
        <f t="shared" si="8"/>
        <v>1874</v>
      </c>
      <c r="E7" s="20">
        <f t="shared" si="1"/>
        <v>539</v>
      </c>
      <c r="F7" s="21">
        <v>271</v>
      </c>
      <c r="G7" s="22">
        <v>268</v>
      </c>
      <c r="H7" s="20">
        <f t="shared" si="2"/>
        <v>568</v>
      </c>
      <c r="I7" s="21">
        <v>303</v>
      </c>
      <c r="J7" s="22">
        <v>265</v>
      </c>
      <c r="K7" s="20">
        <f t="shared" si="3"/>
        <v>1051</v>
      </c>
      <c r="L7" s="21">
        <v>520</v>
      </c>
      <c r="M7" s="22">
        <v>531</v>
      </c>
      <c r="N7" s="20">
        <f t="shared" si="4"/>
        <v>344</v>
      </c>
      <c r="O7" s="21">
        <v>164</v>
      </c>
      <c r="P7" s="61">
        <v>180</v>
      </c>
      <c r="Q7" s="20">
        <f t="shared" si="5"/>
        <v>698</v>
      </c>
      <c r="R7" s="21">
        <v>360</v>
      </c>
      <c r="S7" s="22">
        <v>338</v>
      </c>
      <c r="T7" s="20">
        <f t="shared" si="6"/>
        <v>624</v>
      </c>
      <c r="U7" s="21">
        <v>332</v>
      </c>
      <c r="V7" s="22">
        <v>292</v>
      </c>
    </row>
    <row r="8" spans="1:22" ht="12.75" customHeight="1">
      <c r="A8" s="6">
        <v>14</v>
      </c>
      <c r="B8" s="20">
        <f t="shared" si="0"/>
        <v>515</v>
      </c>
      <c r="C8" s="21">
        <f t="shared" si="7"/>
        <v>223</v>
      </c>
      <c r="D8" s="21">
        <f t="shared" si="8"/>
        <v>292</v>
      </c>
      <c r="E8" s="20">
        <f t="shared" si="1"/>
        <v>84</v>
      </c>
      <c r="F8" s="21">
        <v>32</v>
      </c>
      <c r="G8" s="22">
        <v>52</v>
      </c>
      <c r="H8" s="20">
        <f t="shared" si="2"/>
        <v>59</v>
      </c>
      <c r="I8" s="21">
        <v>27</v>
      </c>
      <c r="J8" s="22">
        <v>32</v>
      </c>
      <c r="K8" s="20">
        <f t="shared" si="3"/>
        <v>135</v>
      </c>
      <c r="L8" s="21">
        <v>70</v>
      </c>
      <c r="M8" s="22">
        <v>65</v>
      </c>
      <c r="N8" s="20">
        <f t="shared" si="4"/>
        <v>49</v>
      </c>
      <c r="O8" s="21">
        <v>25</v>
      </c>
      <c r="P8" s="61">
        <v>24</v>
      </c>
      <c r="Q8" s="20">
        <f t="shared" si="5"/>
        <v>83</v>
      </c>
      <c r="R8" s="21">
        <v>32</v>
      </c>
      <c r="S8" s="22">
        <v>51</v>
      </c>
      <c r="T8" s="20">
        <f t="shared" si="6"/>
        <v>105</v>
      </c>
      <c r="U8" s="21">
        <v>37</v>
      </c>
      <c r="V8" s="22">
        <v>68</v>
      </c>
    </row>
    <row r="9" spans="1:22" ht="12.75" customHeight="1">
      <c r="A9" s="6" t="s">
        <v>203</v>
      </c>
      <c r="B9" s="20">
        <f t="shared" si="0"/>
        <v>2264</v>
      </c>
      <c r="C9" s="21">
        <f t="shared" si="7"/>
        <v>963</v>
      </c>
      <c r="D9" s="21">
        <f t="shared" si="8"/>
        <v>1301</v>
      </c>
      <c r="E9" s="20">
        <f t="shared" si="1"/>
        <v>364</v>
      </c>
      <c r="F9" s="21">
        <v>146</v>
      </c>
      <c r="G9" s="22">
        <v>218</v>
      </c>
      <c r="H9" s="20">
        <f t="shared" si="2"/>
        <v>300</v>
      </c>
      <c r="I9" s="21">
        <v>144</v>
      </c>
      <c r="J9" s="22">
        <v>156</v>
      </c>
      <c r="K9" s="20">
        <f t="shared" si="3"/>
        <v>672</v>
      </c>
      <c r="L9" s="21">
        <v>296</v>
      </c>
      <c r="M9" s="22">
        <v>376</v>
      </c>
      <c r="N9" s="20">
        <f t="shared" si="4"/>
        <v>180</v>
      </c>
      <c r="O9" s="21">
        <v>71</v>
      </c>
      <c r="P9" s="61">
        <v>109</v>
      </c>
      <c r="Q9" s="20">
        <f t="shared" si="5"/>
        <v>325</v>
      </c>
      <c r="R9" s="21">
        <v>143</v>
      </c>
      <c r="S9" s="22">
        <v>182</v>
      </c>
      <c r="T9" s="20">
        <f t="shared" si="6"/>
        <v>423</v>
      </c>
      <c r="U9" s="21">
        <v>163</v>
      </c>
      <c r="V9" s="22">
        <v>260</v>
      </c>
    </row>
    <row r="10" spans="1:22" ht="12.75" customHeight="1">
      <c r="A10" s="6" t="s">
        <v>204</v>
      </c>
      <c r="B10" s="20">
        <f t="shared" si="0"/>
        <v>1800</v>
      </c>
      <c r="C10" s="21">
        <f t="shared" si="7"/>
        <v>797</v>
      </c>
      <c r="D10" s="21">
        <f t="shared" si="8"/>
        <v>1003</v>
      </c>
      <c r="E10" s="20">
        <f t="shared" si="1"/>
        <v>263</v>
      </c>
      <c r="F10" s="21">
        <v>113</v>
      </c>
      <c r="G10" s="22">
        <v>150</v>
      </c>
      <c r="H10" s="20">
        <f t="shared" si="2"/>
        <v>282</v>
      </c>
      <c r="I10" s="21">
        <v>116</v>
      </c>
      <c r="J10" s="22">
        <v>166</v>
      </c>
      <c r="K10" s="20">
        <f t="shared" si="3"/>
        <v>546</v>
      </c>
      <c r="L10" s="21">
        <v>263</v>
      </c>
      <c r="M10" s="22">
        <v>283</v>
      </c>
      <c r="N10" s="20">
        <f t="shared" si="4"/>
        <v>128</v>
      </c>
      <c r="O10" s="21">
        <v>58</v>
      </c>
      <c r="P10" s="61">
        <v>70</v>
      </c>
      <c r="Q10" s="20">
        <f t="shared" si="5"/>
        <v>241</v>
      </c>
      <c r="R10" s="21">
        <v>103</v>
      </c>
      <c r="S10" s="22">
        <v>138</v>
      </c>
      <c r="T10" s="20">
        <f t="shared" si="6"/>
        <v>340</v>
      </c>
      <c r="U10" s="21">
        <v>144</v>
      </c>
      <c r="V10" s="22">
        <v>196</v>
      </c>
    </row>
    <row r="11" spans="1:22" s="50" customFormat="1" ht="12.75" customHeight="1">
      <c r="A11" s="49" t="s">
        <v>205</v>
      </c>
      <c r="B11" s="51">
        <f t="shared" si="0"/>
        <v>2065</v>
      </c>
      <c r="C11" s="21">
        <f t="shared" si="7"/>
        <v>2065</v>
      </c>
      <c r="D11" s="63" t="s">
        <v>236</v>
      </c>
      <c r="E11" s="51">
        <f t="shared" si="1"/>
        <v>287</v>
      </c>
      <c r="F11" s="52">
        <v>287</v>
      </c>
      <c r="G11" s="63" t="s">
        <v>236</v>
      </c>
      <c r="H11" s="51">
        <f t="shared" si="2"/>
        <v>305</v>
      </c>
      <c r="I11" s="52">
        <v>305</v>
      </c>
      <c r="J11" s="63" t="s">
        <v>236</v>
      </c>
      <c r="K11" s="51">
        <f t="shared" si="3"/>
        <v>721</v>
      </c>
      <c r="L11" s="52">
        <v>721</v>
      </c>
      <c r="M11" s="63" t="s">
        <v>236</v>
      </c>
      <c r="N11" s="51">
        <f t="shared" si="4"/>
        <v>154</v>
      </c>
      <c r="O11" s="52">
        <v>154</v>
      </c>
      <c r="P11" s="64" t="s">
        <v>236</v>
      </c>
      <c r="Q11" s="51">
        <f t="shared" si="5"/>
        <v>265</v>
      </c>
      <c r="R11" s="52">
        <v>265</v>
      </c>
      <c r="S11" s="63" t="s">
        <v>236</v>
      </c>
      <c r="T11" s="51">
        <f t="shared" si="6"/>
        <v>333</v>
      </c>
      <c r="U11" s="52">
        <v>333</v>
      </c>
      <c r="V11" s="64" t="s">
        <v>236</v>
      </c>
    </row>
    <row r="12" spans="1:22" s="50" customFormat="1" ht="12.75" customHeight="1">
      <c r="A12" s="49" t="s">
        <v>206</v>
      </c>
      <c r="B12" s="51">
        <f t="shared" si="0"/>
        <v>2055</v>
      </c>
      <c r="C12" s="21">
        <f t="shared" si="7"/>
        <v>2055</v>
      </c>
      <c r="D12" s="63" t="s">
        <v>236</v>
      </c>
      <c r="E12" s="51">
        <f t="shared" si="1"/>
        <v>304</v>
      </c>
      <c r="F12" s="52">
        <v>304</v>
      </c>
      <c r="G12" s="63" t="s">
        <v>236</v>
      </c>
      <c r="H12" s="51">
        <f t="shared" si="2"/>
        <v>292</v>
      </c>
      <c r="I12" s="52">
        <v>292</v>
      </c>
      <c r="J12" s="63" t="s">
        <v>236</v>
      </c>
      <c r="K12" s="51">
        <f t="shared" si="3"/>
        <v>640</v>
      </c>
      <c r="L12" s="52">
        <v>640</v>
      </c>
      <c r="M12" s="63" t="s">
        <v>236</v>
      </c>
      <c r="N12" s="51">
        <f t="shared" si="4"/>
        <v>155</v>
      </c>
      <c r="O12" s="52">
        <v>155</v>
      </c>
      <c r="P12" s="64" t="s">
        <v>236</v>
      </c>
      <c r="Q12" s="51">
        <f t="shared" si="5"/>
        <v>311</v>
      </c>
      <c r="R12" s="52">
        <v>311</v>
      </c>
      <c r="S12" s="63" t="s">
        <v>236</v>
      </c>
      <c r="T12" s="51">
        <f t="shared" si="6"/>
        <v>353</v>
      </c>
      <c r="U12" s="52">
        <v>353</v>
      </c>
      <c r="V12" s="64" t="s">
        <v>236</v>
      </c>
    </row>
    <row r="13" spans="1:22" s="50" customFormat="1" ht="12.75" customHeight="1">
      <c r="A13" s="49" t="s">
        <v>207</v>
      </c>
      <c r="B13" s="51">
        <f t="shared" si="0"/>
        <v>2872</v>
      </c>
      <c r="C13" s="63" t="s">
        <v>236</v>
      </c>
      <c r="D13" s="21">
        <f t="shared" si="8"/>
        <v>2872</v>
      </c>
      <c r="E13" s="51">
        <f t="shared" si="1"/>
        <v>419</v>
      </c>
      <c r="F13" s="63" t="s">
        <v>236</v>
      </c>
      <c r="G13" s="53">
        <v>419</v>
      </c>
      <c r="H13" s="51">
        <f t="shared" si="2"/>
        <v>386</v>
      </c>
      <c r="I13" s="63" t="s">
        <v>236</v>
      </c>
      <c r="J13" s="53">
        <v>386</v>
      </c>
      <c r="K13" s="51">
        <f t="shared" si="3"/>
        <v>895</v>
      </c>
      <c r="L13" s="63" t="s">
        <v>236</v>
      </c>
      <c r="M13" s="53">
        <v>895</v>
      </c>
      <c r="N13" s="51">
        <f t="shared" si="4"/>
        <v>198</v>
      </c>
      <c r="O13" s="63" t="s">
        <v>236</v>
      </c>
      <c r="P13" s="54">
        <v>198</v>
      </c>
      <c r="Q13" s="51">
        <f t="shared" si="5"/>
        <v>429</v>
      </c>
      <c r="R13" s="63" t="s">
        <v>236</v>
      </c>
      <c r="S13" s="53">
        <v>429</v>
      </c>
      <c r="T13" s="51">
        <f t="shared" si="6"/>
        <v>545</v>
      </c>
      <c r="U13" s="63" t="s">
        <v>236</v>
      </c>
      <c r="V13" s="54">
        <v>545</v>
      </c>
    </row>
    <row r="14" spans="1:22" s="50" customFormat="1" ht="12.75" customHeight="1">
      <c r="A14" s="49" t="s">
        <v>208</v>
      </c>
      <c r="B14" s="51">
        <f t="shared" si="0"/>
        <v>1770</v>
      </c>
      <c r="C14" s="63" t="s">
        <v>236</v>
      </c>
      <c r="D14" s="21">
        <f t="shared" si="8"/>
        <v>1770</v>
      </c>
      <c r="E14" s="51">
        <f t="shared" si="1"/>
        <v>271</v>
      </c>
      <c r="F14" s="63" t="s">
        <v>236</v>
      </c>
      <c r="G14" s="53">
        <v>271</v>
      </c>
      <c r="H14" s="51">
        <f t="shared" si="2"/>
        <v>262</v>
      </c>
      <c r="I14" s="63" t="s">
        <v>236</v>
      </c>
      <c r="J14" s="53">
        <v>262</v>
      </c>
      <c r="K14" s="51">
        <f t="shared" si="3"/>
        <v>488</v>
      </c>
      <c r="L14" s="63" t="s">
        <v>236</v>
      </c>
      <c r="M14" s="53">
        <v>488</v>
      </c>
      <c r="N14" s="51">
        <f t="shared" si="4"/>
        <v>173</v>
      </c>
      <c r="O14" s="63" t="s">
        <v>236</v>
      </c>
      <c r="P14" s="54">
        <v>173</v>
      </c>
      <c r="Q14" s="51">
        <f t="shared" si="5"/>
        <v>273</v>
      </c>
      <c r="R14" s="63" t="s">
        <v>236</v>
      </c>
      <c r="S14" s="53">
        <v>273</v>
      </c>
      <c r="T14" s="51">
        <f t="shared" si="6"/>
        <v>303</v>
      </c>
      <c r="U14" s="63" t="s">
        <v>236</v>
      </c>
      <c r="V14" s="53">
        <v>303</v>
      </c>
    </row>
    <row r="15" spans="1:22" ht="12.75" customHeight="1">
      <c r="A15" s="6" t="s">
        <v>237</v>
      </c>
      <c r="B15" s="20">
        <f t="shared" si="0"/>
        <v>2926</v>
      </c>
      <c r="C15" s="21">
        <f t="shared" si="7"/>
        <v>1156</v>
      </c>
      <c r="D15" s="21">
        <f t="shared" si="8"/>
        <v>1770</v>
      </c>
      <c r="E15" s="20">
        <f t="shared" si="1"/>
        <v>482</v>
      </c>
      <c r="F15" s="21">
        <v>173</v>
      </c>
      <c r="G15" s="22">
        <v>309</v>
      </c>
      <c r="H15" s="20">
        <f t="shared" si="2"/>
        <v>435</v>
      </c>
      <c r="I15" s="21">
        <v>177</v>
      </c>
      <c r="J15" s="22">
        <v>258</v>
      </c>
      <c r="K15" s="20">
        <f t="shared" si="3"/>
        <v>660</v>
      </c>
      <c r="L15" s="21">
        <v>270</v>
      </c>
      <c r="M15" s="22">
        <v>390</v>
      </c>
      <c r="N15" s="20">
        <f t="shared" si="4"/>
        <v>233</v>
      </c>
      <c r="O15" s="21">
        <v>83</v>
      </c>
      <c r="P15" s="61">
        <v>150</v>
      </c>
      <c r="Q15" s="20">
        <f t="shared" si="5"/>
        <v>546</v>
      </c>
      <c r="R15" s="21">
        <v>218</v>
      </c>
      <c r="S15" s="22">
        <v>328</v>
      </c>
      <c r="T15" s="20">
        <f t="shared" si="6"/>
        <v>570</v>
      </c>
      <c r="U15" s="21">
        <v>235</v>
      </c>
      <c r="V15" s="22">
        <v>335</v>
      </c>
    </row>
    <row r="16" spans="1:22" ht="12.75" customHeight="1">
      <c r="A16" s="6"/>
      <c r="B16" s="20"/>
      <c r="C16" s="21"/>
      <c r="D16" s="21"/>
      <c r="E16" s="20"/>
      <c r="F16" s="21"/>
      <c r="G16" s="22"/>
      <c r="H16" s="20"/>
      <c r="I16" s="21"/>
      <c r="J16" s="22"/>
      <c r="K16" s="20"/>
      <c r="L16" s="21"/>
      <c r="M16" s="22"/>
      <c r="N16" s="20"/>
      <c r="O16" s="21"/>
      <c r="P16" s="61"/>
      <c r="Q16" s="20"/>
      <c r="R16" s="21"/>
      <c r="S16" s="22"/>
      <c r="T16" s="20"/>
      <c r="U16" s="21"/>
      <c r="V16" s="22"/>
    </row>
    <row r="17" spans="1:22" ht="12.75" customHeight="1">
      <c r="A17" s="6"/>
      <c r="B17" s="20"/>
      <c r="C17" s="21"/>
      <c r="D17" s="21"/>
      <c r="E17" s="20"/>
      <c r="F17" s="21"/>
      <c r="G17" s="22"/>
      <c r="H17" s="20"/>
      <c r="I17" s="21"/>
      <c r="J17" s="22"/>
      <c r="K17" s="20"/>
      <c r="L17" s="21"/>
      <c r="M17" s="22"/>
      <c r="N17" s="20"/>
      <c r="O17" s="21"/>
      <c r="P17" s="22"/>
      <c r="Q17" s="20"/>
      <c r="R17" s="21"/>
      <c r="S17" s="22"/>
      <c r="T17" s="20"/>
      <c r="U17" s="21"/>
      <c r="V17" s="22"/>
    </row>
    <row r="18" spans="1:22" ht="12.75" customHeight="1">
      <c r="A18" s="6"/>
      <c r="B18" s="26"/>
      <c r="C18" s="21"/>
      <c r="D18" s="21"/>
      <c r="E18" s="20"/>
      <c r="F18" s="21"/>
      <c r="G18" s="22"/>
      <c r="H18" s="20"/>
      <c r="I18" s="21"/>
      <c r="J18" s="22"/>
      <c r="K18" s="20"/>
      <c r="L18" s="21"/>
      <c r="M18" s="22"/>
      <c r="N18" s="20"/>
      <c r="O18" s="21"/>
      <c r="P18" s="22"/>
      <c r="Q18" s="20"/>
      <c r="R18" s="21"/>
      <c r="S18" s="22"/>
      <c r="T18" s="20"/>
      <c r="U18" s="21"/>
      <c r="V18" s="22"/>
    </row>
    <row r="19" spans="1:22" ht="12.75" customHeight="1">
      <c r="A19" s="7" t="s">
        <v>0</v>
      </c>
      <c r="B19" s="23">
        <f aca="true" t="shared" si="9" ref="B19:V19">SUM(B5:B18)</f>
        <v>23550</v>
      </c>
      <c r="C19" s="24">
        <f t="shared" si="9"/>
        <v>10938</v>
      </c>
      <c r="D19" s="25">
        <f t="shared" si="9"/>
        <v>12612</v>
      </c>
      <c r="E19" s="23">
        <f t="shared" si="9"/>
        <v>3516</v>
      </c>
      <c r="F19" s="24">
        <f t="shared" si="9"/>
        <v>1579</v>
      </c>
      <c r="G19" s="55">
        <f t="shared" si="9"/>
        <v>1937</v>
      </c>
      <c r="H19" s="23">
        <f t="shared" si="9"/>
        <v>3429</v>
      </c>
      <c r="I19" s="24">
        <f t="shared" si="9"/>
        <v>1631</v>
      </c>
      <c r="J19" s="55">
        <f t="shared" si="9"/>
        <v>1798</v>
      </c>
      <c r="K19" s="23">
        <f t="shared" si="9"/>
        <v>6792</v>
      </c>
      <c r="L19" s="24">
        <f t="shared" si="9"/>
        <v>3258</v>
      </c>
      <c r="M19" s="55">
        <f t="shared" si="9"/>
        <v>3534</v>
      </c>
      <c r="N19" s="23">
        <f t="shared" si="9"/>
        <v>1904</v>
      </c>
      <c r="O19" s="56">
        <f t="shared" si="9"/>
        <v>851</v>
      </c>
      <c r="P19" s="57">
        <f t="shared" si="9"/>
        <v>1053</v>
      </c>
      <c r="Q19" s="23">
        <f t="shared" si="9"/>
        <v>3772</v>
      </c>
      <c r="R19" s="56">
        <f t="shared" si="9"/>
        <v>1733</v>
      </c>
      <c r="S19" s="57">
        <f t="shared" si="9"/>
        <v>2039</v>
      </c>
      <c r="T19" s="23">
        <f t="shared" si="9"/>
        <v>4137</v>
      </c>
      <c r="U19" s="56">
        <f t="shared" si="9"/>
        <v>1886</v>
      </c>
      <c r="V19" s="57">
        <f t="shared" si="9"/>
        <v>2251</v>
      </c>
    </row>
    <row r="20" spans="1:22" ht="12.75" customHeight="1">
      <c r="A20" s="8"/>
      <c r="B20" s="58"/>
      <c r="C20" s="27"/>
      <c r="D20" s="28"/>
      <c r="E20" s="26"/>
      <c r="F20" s="27"/>
      <c r="G20" s="28"/>
      <c r="H20" s="26"/>
      <c r="I20" s="27"/>
      <c r="J20" s="28"/>
      <c r="K20" s="26"/>
      <c r="L20" s="27"/>
      <c r="M20" s="28"/>
      <c r="N20" s="26"/>
      <c r="O20" s="27"/>
      <c r="P20" s="28"/>
      <c r="Q20" s="26"/>
      <c r="R20" s="27"/>
      <c r="S20" s="28"/>
      <c r="T20" s="26"/>
      <c r="U20" s="27"/>
      <c r="V20" s="28"/>
    </row>
    <row r="21" spans="2:22" ht="12.7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pane xSplit="1" topLeftCell="B1" activePane="topRight" state="frozen"/>
      <selection pane="topLeft" activeCell="J29" sqref="J29"/>
      <selection pane="topRight" activeCell="D9" sqref="D9"/>
    </sheetView>
  </sheetViews>
  <sheetFormatPr defaultColWidth="9.00390625" defaultRowHeight="13.5"/>
  <cols>
    <col min="1" max="16384" width="9.00390625" style="48" customWidth="1"/>
  </cols>
  <sheetData>
    <row r="1" spans="1:52" ht="21.75" customHeight="1">
      <c r="A1" s="1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200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4"/>
      <c r="B3" s="16"/>
      <c r="C3" s="11" t="s">
        <v>0</v>
      </c>
      <c r="D3" s="12"/>
      <c r="E3" s="16"/>
      <c r="F3" s="11" t="s">
        <v>6</v>
      </c>
      <c r="G3" s="12"/>
      <c r="H3" s="16"/>
      <c r="I3" s="11" t="s">
        <v>211</v>
      </c>
      <c r="J3" s="12"/>
      <c r="K3" s="16"/>
      <c r="L3" s="11" t="s">
        <v>212</v>
      </c>
      <c r="M3" s="12"/>
      <c r="N3" s="16"/>
      <c r="O3" s="11" t="s">
        <v>213</v>
      </c>
      <c r="P3" s="12"/>
      <c r="Q3" s="16"/>
      <c r="R3" s="11" t="s">
        <v>214</v>
      </c>
      <c r="S3" s="12"/>
      <c r="T3" s="16"/>
      <c r="U3" s="11" t="s">
        <v>11</v>
      </c>
      <c r="V3" s="12"/>
    </row>
    <row r="4" spans="1:22" ht="12.75" customHeight="1">
      <c r="A4" s="15"/>
      <c r="B4" s="17" t="s">
        <v>0</v>
      </c>
      <c r="C4" s="19" t="s">
        <v>1</v>
      </c>
      <c r="D4" s="18" t="s">
        <v>2</v>
      </c>
      <c r="E4" s="17" t="s">
        <v>0</v>
      </c>
      <c r="F4" s="19" t="s">
        <v>1</v>
      </c>
      <c r="G4" s="18" t="s">
        <v>2</v>
      </c>
      <c r="H4" s="17" t="s">
        <v>0</v>
      </c>
      <c r="I4" s="19" t="s">
        <v>1</v>
      </c>
      <c r="J4" s="18" t="s">
        <v>2</v>
      </c>
      <c r="K4" s="17" t="s">
        <v>0</v>
      </c>
      <c r="L4" s="19" t="s">
        <v>1</v>
      </c>
      <c r="M4" s="18" t="s">
        <v>2</v>
      </c>
      <c r="N4" s="17" t="s">
        <v>0</v>
      </c>
      <c r="O4" s="19" t="s">
        <v>1</v>
      </c>
      <c r="P4" s="18" t="s">
        <v>2</v>
      </c>
      <c r="Q4" s="17" t="s">
        <v>0</v>
      </c>
      <c r="R4" s="19" t="s">
        <v>1</v>
      </c>
      <c r="S4" s="18" t="s">
        <v>2</v>
      </c>
      <c r="T4" s="17" t="s">
        <v>0</v>
      </c>
      <c r="U4" s="19" t="s">
        <v>1</v>
      </c>
      <c r="V4" s="18" t="s">
        <v>2</v>
      </c>
    </row>
    <row r="5" spans="1:24" ht="12.75" customHeight="1">
      <c r="A5" s="6" t="s">
        <v>199</v>
      </c>
      <c r="B5" s="23">
        <f aca="true" t="shared" si="0" ref="B5:B16">SUM(C5:D5)</f>
        <v>572</v>
      </c>
      <c r="C5" s="21">
        <f>SUMIF($B$4:$V$4,"=男",E5:V5)</f>
        <v>278</v>
      </c>
      <c r="D5" s="21">
        <f>SUMIF($B$4:$BR$4,"=女",E5:BS5)</f>
        <v>294</v>
      </c>
      <c r="E5" s="23">
        <f aca="true" t="shared" si="1" ref="E5:E16">SUM(F5:G5)</f>
        <v>67</v>
      </c>
      <c r="F5" s="24">
        <v>36</v>
      </c>
      <c r="G5" s="25">
        <v>31</v>
      </c>
      <c r="H5" s="23">
        <f aca="true" t="shared" si="2" ref="H5:H16">SUM(I5:J5)</f>
        <v>96</v>
      </c>
      <c r="I5" s="24">
        <v>45</v>
      </c>
      <c r="J5" s="25">
        <v>51</v>
      </c>
      <c r="K5" s="23">
        <f aca="true" t="shared" si="3" ref="K5:K16">SUM(L5:M5)</f>
        <v>180</v>
      </c>
      <c r="L5" s="24">
        <v>87</v>
      </c>
      <c r="M5" s="25">
        <v>93</v>
      </c>
      <c r="N5" s="23">
        <f aca="true" t="shared" si="4" ref="N5:N16">SUM(O5:P5)</f>
        <v>43</v>
      </c>
      <c r="O5" s="24">
        <v>21</v>
      </c>
      <c r="P5" s="25">
        <v>22</v>
      </c>
      <c r="Q5" s="23">
        <f aca="true" t="shared" si="5" ref="Q5:Q16">SUM(R5:S5)</f>
        <v>100</v>
      </c>
      <c r="R5" s="24">
        <v>46</v>
      </c>
      <c r="S5" s="25">
        <v>54</v>
      </c>
      <c r="T5" s="23">
        <f aca="true" t="shared" si="6" ref="T5:T18">SUM(U5:V5)</f>
        <v>86</v>
      </c>
      <c r="U5" s="24">
        <v>43</v>
      </c>
      <c r="V5" s="25">
        <v>43</v>
      </c>
      <c r="W5" s="59"/>
      <c r="X5" s="59"/>
    </row>
    <row r="6" spans="1:24" ht="12.75" customHeight="1">
      <c r="A6" s="6" t="s">
        <v>201</v>
      </c>
      <c r="B6" s="20">
        <f t="shared" si="0"/>
        <v>2990</v>
      </c>
      <c r="C6" s="21">
        <f aca="true" t="shared" si="7" ref="C6:C16">SUMIF($B$4:$V$4,"=男",E6:V6)</f>
        <v>1490</v>
      </c>
      <c r="D6" s="21">
        <f aca="true" t="shared" si="8" ref="D6:D16">SUMIF($B$4:$BR$4,"=女",E6:BS6)</f>
        <v>1500</v>
      </c>
      <c r="E6" s="20">
        <f t="shared" si="1"/>
        <v>385</v>
      </c>
      <c r="F6" s="21">
        <v>202</v>
      </c>
      <c r="G6" s="22">
        <v>183</v>
      </c>
      <c r="H6" s="20">
        <f t="shared" si="2"/>
        <v>467</v>
      </c>
      <c r="I6" s="21">
        <v>221</v>
      </c>
      <c r="J6" s="22">
        <v>246</v>
      </c>
      <c r="K6" s="20">
        <f t="shared" si="3"/>
        <v>868</v>
      </c>
      <c r="L6" s="21">
        <v>446</v>
      </c>
      <c r="M6" s="22">
        <v>422</v>
      </c>
      <c r="N6" s="20">
        <f t="shared" si="4"/>
        <v>266</v>
      </c>
      <c r="O6" s="21">
        <v>115</v>
      </c>
      <c r="P6" s="22">
        <v>151</v>
      </c>
      <c r="Q6" s="20">
        <f t="shared" si="5"/>
        <v>517</v>
      </c>
      <c r="R6" s="21">
        <v>261</v>
      </c>
      <c r="S6" s="22">
        <v>256</v>
      </c>
      <c r="T6" s="20">
        <f t="shared" si="6"/>
        <v>487</v>
      </c>
      <c r="U6" s="21">
        <v>245</v>
      </c>
      <c r="V6" s="22">
        <v>242</v>
      </c>
      <c r="W6" s="59"/>
      <c r="X6" s="59"/>
    </row>
    <row r="7" spans="1:24" ht="12.75" customHeight="1">
      <c r="A7" s="6" t="s">
        <v>202</v>
      </c>
      <c r="B7" s="20">
        <f t="shared" si="0"/>
        <v>4151</v>
      </c>
      <c r="C7" s="21">
        <f t="shared" si="7"/>
        <v>2107</v>
      </c>
      <c r="D7" s="21">
        <f t="shared" si="8"/>
        <v>2044</v>
      </c>
      <c r="E7" s="20">
        <f t="shared" si="1"/>
        <v>603</v>
      </c>
      <c r="F7" s="21">
        <v>305</v>
      </c>
      <c r="G7" s="22">
        <v>298</v>
      </c>
      <c r="H7" s="20">
        <f t="shared" si="2"/>
        <v>617</v>
      </c>
      <c r="I7" s="21">
        <v>316</v>
      </c>
      <c r="J7" s="22">
        <v>301</v>
      </c>
      <c r="K7" s="20">
        <f t="shared" si="3"/>
        <v>1132</v>
      </c>
      <c r="L7" s="21">
        <v>562</v>
      </c>
      <c r="M7" s="22">
        <v>570</v>
      </c>
      <c r="N7" s="20">
        <f t="shared" si="4"/>
        <v>366</v>
      </c>
      <c r="O7" s="21">
        <v>173</v>
      </c>
      <c r="P7" s="61">
        <v>193</v>
      </c>
      <c r="Q7" s="20">
        <f t="shared" si="5"/>
        <v>782</v>
      </c>
      <c r="R7" s="21">
        <v>401</v>
      </c>
      <c r="S7" s="22">
        <v>381</v>
      </c>
      <c r="T7" s="20">
        <f t="shared" si="6"/>
        <v>651</v>
      </c>
      <c r="U7" s="21">
        <v>350</v>
      </c>
      <c r="V7" s="22">
        <v>301</v>
      </c>
      <c r="W7" s="59"/>
      <c r="X7" s="59"/>
    </row>
    <row r="8" spans="1:24" ht="12.75" customHeight="1">
      <c r="A8" s="6">
        <v>14</v>
      </c>
      <c r="B8" s="20">
        <f t="shared" si="0"/>
        <v>472</v>
      </c>
      <c r="C8" s="21">
        <f t="shared" si="7"/>
        <v>208</v>
      </c>
      <c r="D8" s="21">
        <f t="shared" si="8"/>
        <v>264</v>
      </c>
      <c r="E8" s="20">
        <f t="shared" si="1"/>
        <v>55</v>
      </c>
      <c r="F8" s="21">
        <v>16</v>
      </c>
      <c r="G8" s="22">
        <v>39</v>
      </c>
      <c r="H8" s="20">
        <f t="shared" si="2"/>
        <v>71</v>
      </c>
      <c r="I8" s="21">
        <v>30</v>
      </c>
      <c r="J8" s="22">
        <v>41</v>
      </c>
      <c r="K8" s="20">
        <f t="shared" si="3"/>
        <v>122</v>
      </c>
      <c r="L8" s="21">
        <v>56</v>
      </c>
      <c r="M8" s="22">
        <v>66</v>
      </c>
      <c r="N8" s="20">
        <f t="shared" si="4"/>
        <v>51</v>
      </c>
      <c r="O8" s="21">
        <v>23</v>
      </c>
      <c r="P8" s="61">
        <v>28</v>
      </c>
      <c r="Q8" s="20">
        <f t="shared" si="5"/>
        <v>90</v>
      </c>
      <c r="R8" s="21">
        <v>41</v>
      </c>
      <c r="S8" s="22">
        <v>49</v>
      </c>
      <c r="T8" s="20">
        <f t="shared" si="6"/>
        <v>83</v>
      </c>
      <c r="U8" s="21">
        <v>42</v>
      </c>
      <c r="V8" s="22">
        <v>41</v>
      </c>
      <c r="W8" s="59"/>
      <c r="X8" s="59"/>
    </row>
    <row r="9" spans="1:24" ht="12.75" customHeight="1">
      <c r="A9" s="6" t="s">
        <v>203</v>
      </c>
      <c r="B9" s="20">
        <f t="shared" si="0"/>
        <v>2444</v>
      </c>
      <c r="C9" s="21">
        <f t="shared" si="7"/>
        <v>1053</v>
      </c>
      <c r="D9" s="21">
        <f t="shared" si="8"/>
        <v>1391</v>
      </c>
      <c r="E9" s="20">
        <f t="shared" si="1"/>
        <v>374</v>
      </c>
      <c r="F9" s="21">
        <v>138</v>
      </c>
      <c r="G9" s="22">
        <v>236</v>
      </c>
      <c r="H9" s="20">
        <f t="shared" si="2"/>
        <v>325</v>
      </c>
      <c r="I9" s="21">
        <v>158</v>
      </c>
      <c r="J9" s="22">
        <v>167</v>
      </c>
      <c r="K9" s="20">
        <f t="shared" si="3"/>
        <v>754</v>
      </c>
      <c r="L9" s="21">
        <v>328</v>
      </c>
      <c r="M9" s="22">
        <v>426</v>
      </c>
      <c r="N9" s="20">
        <f t="shared" si="4"/>
        <v>176</v>
      </c>
      <c r="O9" s="21">
        <v>77</v>
      </c>
      <c r="P9" s="61">
        <v>99</v>
      </c>
      <c r="Q9" s="20">
        <f t="shared" si="5"/>
        <v>415</v>
      </c>
      <c r="R9" s="21">
        <v>177</v>
      </c>
      <c r="S9" s="22">
        <v>238</v>
      </c>
      <c r="T9" s="20">
        <f t="shared" si="6"/>
        <v>400</v>
      </c>
      <c r="U9" s="21">
        <v>175</v>
      </c>
      <c r="V9" s="22">
        <v>225</v>
      </c>
      <c r="W9" s="59"/>
      <c r="X9" s="59"/>
    </row>
    <row r="10" spans="1:24" ht="12.75" customHeight="1">
      <c r="A10" s="6" t="s">
        <v>204</v>
      </c>
      <c r="B10" s="20">
        <f t="shared" si="0"/>
        <v>1833</v>
      </c>
      <c r="C10" s="21">
        <f t="shared" si="7"/>
        <v>838</v>
      </c>
      <c r="D10" s="21">
        <f t="shared" si="8"/>
        <v>995</v>
      </c>
      <c r="E10" s="20">
        <f t="shared" si="1"/>
        <v>274</v>
      </c>
      <c r="F10" s="21">
        <v>130</v>
      </c>
      <c r="G10" s="22">
        <v>144</v>
      </c>
      <c r="H10" s="20">
        <f t="shared" si="2"/>
        <v>267</v>
      </c>
      <c r="I10" s="21">
        <v>135</v>
      </c>
      <c r="J10" s="22">
        <v>132</v>
      </c>
      <c r="K10" s="20">
        <f t="shared" si="3"/>
        <v>562</v>
      </c>
      <c r="L10" s="21">
        <v>249</v>
      </c>
      <c r="M10" s="22">
        <v>313</v>
      </c>
      <c r="N10" s="20">
        <f t="shared" si="4"/>
        <v>160</v>
      </c>
      <c r="O10" s="21">
        <v>64</v>
      </c>
      <c r="P10" s="61">
        <v>96</v>
      </c>
      <c r="Q10" s="20">
        <f t="shared" si="5"/>
        <v>245</v>
      </c>
      <c r="R10" s="21">
        <v>113</v>
      </c>
      <c r="S10" s="22">
        <v>132</v>
      </c>
      <c r="T10" s="20">
        <f t="shared" si="6"/>
        <v>325</v>
      </c>
      <c r="U10" s="21">
        <v>147</v>
      </c>
      <c r="V10" s="22">
        <v>178</v>
      </c>
      <c r="W10" s="59"/>
      <c r="X10" s="59"/>
    </row>
    <row r="11" spans="1:24" s="50" customFormat="1" ht="12.75" customHeight="1">
      <c r="A11" s="49" t="s">
        <v>205</v>
      </c>
      <c r="B11" s="51">
        <f t="shared" si="0"/>
        <v>2197</v>
      </c>
      <c r="C11" s="21">
        <f t="shared" si="7"/>
        <v>2197</v>
      </c>
      <c r="D11" s="63" t="s">
        <v>236</v>
      </c>
      <c r="E11" s="51">
        <f t="shared" si="1"/>
        <v>300</v>
      </c>
      <c r="F11" s="52">
        <v>300</v>
      </c>
      <c r="G11" s="63" t="s">
        <v>236</v>
      </c>
      <c r="H11" s="51">
        <f t="shared" si="2"/>
        <v>332</v>
      </c>
      <c r="I11" s="52">
        <v>332</v>
      </c>
      <c r="J11" s="63" t="s">
        <v>236</v>
      </c>
      <c r="K11" s="51">
        <f t="shared" si="3"/>
        <v>754</v>
      </c>
      <c r="L11" s="52">
        <v>754</v>
      </c>
      <c r="M11" s="63" t="s">
        <v>236</v>
      </c>
      <c r="N11" s="51">
        <f t="shared" si="4"/>
        <v>166</v>
      </c>
      <c r="O11" s="52">
        <v>166</v>
      </c>
      <c r="P11" s="64" t="s">
        <v>236</v>
      </c>
      <c r="Q11" s="51">
        <f t="shared" si="5"/>
        <v>304</v>
      </c>
      <c r="R11" s="52">
        <v>304</v>
      </c>
      <c r="S11" s="63" t="s">
        <v>236</v>
      </c>
      <c r="T11" s="51">
        <f t="shared" si="6"/>
        <v>341</v>
      </c>
      <c r="U11" s="52">
        <v>341</v>
      </c>
      <c r="V11" s="64" t="s">
        <v>236</v>
      </c>
      <c r="W11" s="60"/>
      <c r="X11" s="60"/>
    </row>
    <row r="12" spans="1:24" s="50" customFormat="1" ht="12.75" customHeight="1">
      <c r="A12" s="49" t="s">
        <v>206</v>
      </c>
      <c r="B12" s="51">
        <f t="shared" si="0"/>
        <v>2014</v>
      </c>
      <c r="C12" s="21">
        <f t="shared" si="7"/>
        <v>2014</v>
      </c>
      <c r="D12" s="63" t="s">
        <v>236</v>
      </c>
      <c r="E12" s="51">
        <f t="shared" si="1"/>
        <v>291</v>
      </c>
      <c r="F12" s="52">
        <v>291</v>
      </c>
      <c r="G12" s="63" t="s">
        <v>236</v>
      </c>
      <c r="H12" s="51">
        <f t="shared" si="2"/>
        <v>294</v>
      </c>
      <c r="I12" s="52">
        <v>294</v>
      </c>
      <c r="J12" s="63" t="s">
        <v>236</v>
      </c>
      <c r="K12" s="51">
        <f t="shared" si="3"/>
        <v>623</v>
      </c>
      <c r="L12" s="52">
        <v>623</v>
      </c>
      <c r="M12" s="63" t="s">
        <v>236</v>
      </c>
      <c r="N12" s="51">
        <f t="shared" si="4"/>
        <v>159</v>
      </c>
      <c r="O12" s="52">
        <v>159</v>
      </c>
      <c r="P12" s="64" t="s">
        <v>236</v>
      </c>
      <c r="Q12" s="51">
        <f t="shared" si="5"/>
        <v>327</v>
      </c>
      <c r="R12" s="52">
        <v>327</v>
      </c>
      <c r="S12" s="63" t="s">
        <v>236</v>
      </c>
      <c r="T12" s="51">
        <f t="shared" si="6"/>
        <v>320</v>
      </c>
      <c r="U12" s="52">
        <v>320</v>
      </c>
      <c r="V12" s="64" t="s">
        <v>236</v>
      </c>
      <c r="W12" s="60"/>
      <c r="X12" s="60"/>
    </row>
    <row r="13" spans="1:24" s="50" customFormat="1" ht="12.75" customHeight="1">
      <c r="A13" s="49" t="s">
        <v>207</v>
      </c>
      <c r="B13" s="51">
        <f t="shared" si="0"/>
        <v>2968</v>
      </c>
      <c r="C13" s="63" t="s">
        <v>236</v>
      </c>
      <c r="D13" s="21">
        <f t="shared" si="8"/>
        <v>2968</v>
      </c>
      <c r="E13" s="51">
        <f t="shared" si="1"/>
        <v>403</v>
      </c>
      <c r="F13" s="63" t="s">
        <v>236</v>
      </c>
      <c r="G13" s="53">
        <v>403</v>
      </c>
      <c r="H13" s="51">
        <f t="shared" si="2"/>
        <v>424</v>
      </c>
      <c r="I13" s="63" t="s">
        <v>236</v>
      </c>
      <c r="J13" s="53">
        <v>424</v>
      </c>
      <c r="K13" s="51">
        <f t="shared" si="3"/>
        <v>954</v>
      </c>
      <c r="L13" s="63" t="s">
        <v>236</v>
      </c>
      <c r="M13" s="53">
        <v>954</v>
      </c>
      <c r="N13" s="51">
        <f t="shared" si="4"/>
        <v>221</v>
      </c>
      <c r="O13" s="63" t="s">
        <v>236</v>
      </c>
      <c r="P13" s="54">
        <v>221</v>
      </c>
      <c r="Q13" s="51">
        <f t="shared" si="5"/>
        <v>481</v>
      </c>
      <c r="R13" s="63" t="s">
        <v>236</v>
      </c>
      <c r="S13" s="53">
        <v>481</v>
      </c>
      <c r="T13" s="51">
        <f t="shared" si="6"/>
        <v>485</v>
      </c>
      <c r="U13" s="63" t="s">
        <v>236</v>
      </c>
      <c r="V13" s="53">
        <v>485</v>
      </c>
      <c r="W13" s="60"/>
      <c r="X13" s="60"/>
    </row>
    <row r="14" spans="1:24" s="50" customFormat="1" ht="12.75" customHeight="1">
      <c r="A14" s="49" t="s">
        <v>208</v>
      </c>
      <c r="B14" s="51">
        <f t="shared" si="0"/>
        <v>1764</v>
      </c>
      <c r="C14" s="63" t="s">
        <v>236</v>
      </c>
      <c r="D14" s="21">
        <f t="shared" si="8"/>
        <v>1764</v>
      </c>
      <c r="E14" s="51">
        <f t="shared" si="1"/>
        <v>286</v>
      </c>
      <c r="F14" s="63" t="s">
        <v>236</v>
      </c>
      <c r="G14" s="53">
        <v>286</v>
      </c>
      <c r="H14" s="51">
        <f t="shared" si="2"/>
        <v>273</v>
      </c>
      <c r="I14" s="63" t="s">
        <v>236</v>
      </c>
      <c r="J14" s="53">
        <v>273</v>
      </c>
      <c r="K14" s="51">
        <f t="shared" si="3"/>
        <v>496</v>
      </c>
      <c r="L14" s="63" t="s">
        <v>236</v>
      </c>
      <c r="M14" s="53">
        <v>496</v>
      </c>
      <c r="N14" s="51">
        <f t="shared" si="4"/>
        <v>152</v>
      </c>
      <c r="O14" s="63" t="s">
        <v>236</v>
      </c>
      <c r="P14" s="54">
        <v>152</v>
      </c>
      <c r="Q14" s="51">
        <f t="shared" si="5"/>
        <v>259</v>
      </c>
      <c r="R14" s="63" t="s">
        <v>236</v>
      </c>
      <c r="S14" s="53">
        <v>259</v>
      </c>
      <c r="T14" s="51">
        <f t="shared" si="6"/>
        <v>298</v>
      </c>
      <c r="U14" s="63" t="s">
        <v>236</v>
      </c>
      <c r="V14" s="53">
        <v>298</v>
      </c>
      <c r="W14" s="60"/>
      <c r="X14" s="60"/>
    </row>
    <row r="15" spans="1:24" ht="12.75" customHeight="1">
      <c r="A15" s="6" t="s">
        <v>209</v>
      </c>
      <c r="B15" s="20">
        <f t="shared" si="0"/>
        <v>846</v>
      </c>
      <c r="C15" s="21">
        <f t="shared" si="7"/>
        <v>346</v>
      </c>
      <c r="D15" s="21">
        <f t="shared" si="8"/>
        <v>500</v>
      </c>
      <c r="E15" s="20">
        <f t="shared" si="1"/>
        <v>104</v>
      </c>
      <c r="F15" s="21">
        <v>40</v>
      </c>
      <c r="G15" s="22">
        <v>64</v>
      </c>
      <c r="H15" s="20">
        <f t="shared" si="2"/>
        <v>109</v>
      </c>
      <c r="I15" s="21">
        <v>39</v>
      </c>
      <c r="J15" s="22">
        <v>70</v>
      </c>
      <c r="K15" s="20">
        <f t="shared" si="3"/>
        <v>230</v>
      </c>
      <c r="L15" s="21">
        <v>97</v>
      </c>
      <c r="M15" s="22">
        <v>133</v>
      </c>
      <c r="N15" s="20">
        <f t="shared" si="4"/>
        <v>89</v>
      </c>
      <c r="O15" s="21">
        <v>36</v>
      </c>
      <c r="P15" s="61">
        <v>53</v>
      </c>
      <c r="Q15" s="20">
        <f t="shared" si="5"/>
        <v>149</v>
      </c>
      <c r="R15" s="21">
        <v>63</v>
      </c>
      <c r="S15" s="22">
        <v>86</v>
      </c>
      <c r="T15" s="20">
        <f t="shared" si="6"/>
        <v>165</v>
      </c>
      <c r="U15" s="21">
        <v>71</v>
      </c>
      <c r="V15" s="22">
        <v>94</v>
      </c>
      <c r="W15" s="59"/>
      <c r="X15" s="59"/>
    </row>
    <row r="16" spans="1:24" ht="12.75" customHeight="1">
      <c r="A16" s="6" t="s">
        <v>235</v>
      </c>
      <c r="B16" s="20">
        <f t="shared" si="0"/>
        <v>2016</v>
      </c>
      <c r="C16" s="21">
        <f t="shared" si="7"/>
        <v>749</v>
      </c>
      <c r="D16" s="21">
        <f t="shared" si="8"/>
        <v>1267</v>
      </c>
      <c r="E16" s="20">
        <f t="shared" si="1"/>
        <v>332</v>
      </c>
      <c r="F16" s="21">
        <v>117</v>
      </c>
      <c r="G16" s="22">
        <v>215</v>
      </c>
      <c r="H16" s="20">
        <f t="shared" si="2"/>
        <v>277</v>
      </c>
      <c r="I16" s="21">
        <v>101</v>
      </c>
      <c r="J16" s="22">
        <v>176</v>
      </c>
      <c r="K16" s="20">
        <f t="shared" si="3"/>
        <v>441</v>
      </c>
      <c r="L16" s="21">
        <v>170</v>
      </c>
      <c r="M16" s="22">
        <v>271</v>
      </c>
      <c r="N16" s="20">
        <f t="shared" si="4"/>
        <v>180</v>
      </c>
      <c r="O16" s="21">
        <v>61</v>
      </c>
      <c r="P16" s="61">
        <v>119</v>
      </c>
      <c r="Q16" s="20">
        <f t="shared" si="5"/>
        <v>379</v>
      </c>
      <c r="R16" s="21">
        <v>142</v>
      </c>
      <c r="S16" s="22">
        <v>237</v>
      </c>
      <c r="T16" s="20">
        <f t="shared" si="6"/>
        <v>407</v>
      </c>
      <c r="U16" s="21">
        <v>158</v>
      </c>
      <c r="V16" s="22">
        <v>249</v>
      </c>
      <c r="W16" s="59"/>
      <c r="X16" s="59"/>
    </row>
    <row r="17" spans="1:24" ht="12.75" customHeight="1">
      <c r="A17" s="6"/>
      <c r="B17" s="20"/>
      <c r="C17" s="21"/>
      <c r="D17" s="21"/>
      <c r="E17" s="20"/>
      <c r="F17" s="21"/>
      <c r="G17" s="22"/>
      <c r="H17" s="20"/>
      <c r="I17" s="21"/>
      <c r="J17" s="22"/>
      <c r="K17" s="20"/>
      <c r="L17" s="21"/>
      <c r="M17" s="22"/>
      <c r="N17" s="20"/>
      <c r="O17" s="21"/>
      <c r="P17" s="22"/>
      <c r="Q17" s="20"/>
      <c r="R17" s="21"/>
      <c r="S17" s="22"/>
      <c r="T17" s="20">
        <f t="shared" si="6"/>
        <v>0</v>
      </c>
      <c r="U17" s="21"/>
      <c r="V17" s="22"/>
      <c r="W17" s="59"/>
      <c r="X17" s="59"/>
    </row>
    <row r="18" spans="1:24" ht="12.75" customHeight="1">
      <c r="A18" s="6"/>
      <c r="B18" s="26"/>
      <c r="C18" s="21"/>
      <c r="D18" s="21"/>
      <c r="E18" s="20"/>
      <c r="F18" s="21"/>
      <c r="G18" s="22"/>
      <c r="H18" s="20"/>
      <c r="I18" s="21"/>
      <c r="J18" s="22"/>
      <c r="K18" s="20"/>
      <c r="L18" s="21"/>
      <c r="M18" s="22"/>
      <c r="N18" s="20"/>
      <c r="O18" s="21"/>
      <c r="P18" s="22"/>
      <c r="Q18" s="20"/>
      <c r="R18" s="21"/>
      <c r="S18" s="22"/>
      <c r="T18" s="20">
        <f t="shared" si="6"/>
        <v>0</v>
      </c>
      <c r="U18" s="21"/>
      <c r="V18" s="22"/>
      <c r="W18" s="59"/>
      <c r="X18" s="59"/>
    </row>
    <row r="19" spans="1:24" ht="12.75" customHeight="1">
      <c r="A19" s="7" t="s">
        <v>0</v>
      </c>
      <c r="B19" s="23">
        <f aca="true" t="shared" si="9" ref="B19:V19">SUM(B5:B18)</f>
        <v>24267</v>
      </c>
      <c r="C19" s="24">
        <f t="shared" si="9"/>
        <v>11280</v>
      </c>
      <c r="D19" s="25">
        <f t="shared" si="9"/>
        <v>12987</v>
      </c>
      <c r="E19" s="23">
        <f t="shared" si="9"/>
        <v>3474</v>
      </c>
      <c r="F19" s="24">
        <f t="shared" si="9"/>
        <v>1575</v>
      </c>
      <c r="G19" s="55">
        <f t="shared" si="9"/>
        <v>1899</v>
      </c>
      <c r="H19" s="23">
        <f t="shared" si="9"/>
        <v>3552</v>
      </c>
      <c r="I19" s="24">
        <f t="shared" si="9"/>
        <v>1671</v>
      </c>
      <c r="J19" s="55">
        <f t="shared" si="9"/>
        <v>1881</v>
      </c>
      <c r="K19" s="23">
        <f t="shared" si="9"/>
        <v>7116</v>
      </c>
      <c r="L19" s="24">
        <f t="shared" si="9"/>
        <v>3372</v>
      </c>
      <c r="M19" s="55">
        <f t="shared" si="9"/>
        <v>3744</v>
      </c>
      <c r="N19" s="23">
        <f t="shared" si="9"/>
        <v>2029</v>
      </c>
      <c r="O19" s="56">
        <f t="shared" si="9"/>
        <v>895</v>
      </c>
      <c r="P19" s="57">
        <f t="shared" si="9"/>
        <v>1134</v>
      </c>
      <c r="Q19" s="23">
        <f t="shared" si="9"/>
        <v>4048</v>
      </c>
      <c r="R19" s="56">
        <f t="shared" si="9"/>
        <v>1875</v>
      </c>
      <c r="S19" s="57">
        <f t="shared" si="9"/>
        <v>2173</v>
      </c>
      <c r="T19" s="23">
        <f t="shared" si="9"/>
        <v>4048</v>
      </c>
      <c r="U19" s="56">
        <f t="shared" si="9"/>
        <v>1892</v>
      </c>
      <c r="V19" s="57">
        <f t="shared" si="9"/>
        <v>2156</v>
      </c>
      <c r="W19" s="59"/>
      <c r="X19" s="59"/>
    </row>
    <row r="20" spans="1:24" ht="12.75" customHeight="1">
      <c r="A20" s="8"/>
      <c r="B20" s="58"/>
      <c r="C20" s="27"/>
      <c r="D20" s="28"/>
      <c r="E20" s="26"/>
      <c r="F20" s="27"/>
      <c r="G20" s="28"/>
      <c r="H20" s="26"/>
      <c r="I20" s="27"/>
      <c r="J20" s="28"/>
      <c r="K20" s="26"/>
      <c r="L20" s="27"/>
      <c r="M20" s="28"/>
      <c r="N20" s="26"/>
      <c r="O20" s="27"/>
      <c r="P20" s="28"/>
      <c r="Q20" s="26"/>
      <c r="R20" s="27"/>
      <c r="S20" s="28"/>
      <c r="T20" s="26"/>
      <c r="U20" s="27"/>
      <c r="V20" s="28"/>
      <c r="W20" s="59"/>
      <c r="X20" s="59"/>
    </row>
    <row r="21" spans="2:24" ht="12.7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pane xSplit="1" topLeftCell="B1" activePane="topRight" state="frozen"/>
      <selection pane="topLeft" activeCell="D9" sqref="D9"/>
      <selection pane="topRight" activeCell="C14" sqref="C14"/>
    </sheetView>
  </sheetViews>
  <sheetFormatPr defaultColWidth="9.00390625" defaultRowHeight="13.5"/>
  <cols>
    <col min="1" max="16384" width="9.00390625" style="48" customWidth="1"/>
  </cols>
  <sheetData>
    <row r="1" spans="1:52" ht="21.75" customHeight="1">
      <c r="A1" s="1" t="s">
        <v>242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200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4"/>
      <c r="B3" s="16"/>
      <c r="C3" s="11" t="s">
        <v>0</v>
      </c>
      <c r="D3" s="12"/>
      <c r="E3" s="16"/>
      <c r="F3" s="11" t="s">
        <v>6</v>
      </c>
      <c r="G3" s="12"/>
      <c r="H3" s="16"/>
      <c r="I3" s="11" t="s">
        <v>211</v>
      </c>
      <c r="J3" s="12"/>
      <c r="K3" s="16"/>
      <c r="L3" s="11" t="s">
        <v>212</v>
      </c>
      <c r="M3" s="12"/>
      <c r="N3" s="16"/>
      <c r="O3" s="11" t="s">
        <v>213</v>
      </c>
      <c r="P3" s="12"/>
      <c r="Q3" s="16"/>
      <c r="R3" s="11" t="s">
        <v>214</v>
      </c>
      <c r="S3" s="12"/>
      <c r="T3" s="16"/>
      <c r="U3" s="11" t="s">
        <v>11</v>
      </c>
      <c r="V3" s="12"/>
    </row>
    <row r="4" spans="1:22" ht="12.75" customHeight="1">
      <c r="A4" s="15"/>
      <c r="B4" s="17" t="s">
        <v>0</v>
      </c>
      <c r="C4" s="19" t="s">
        <v>1</v>
      </c>
      <c r="D4" s="18" t="s">
        <v>2</v>
      </c>
      <c r="E4" s="17" t="s">
        <v>0</v>
      </c>
      <c r="F4" s="19" t="s">
        <v>1</v>
      </c>
      <c r="G4" s="18" t="s">
        <v>2</v>
      </c>
      <c r="H4" s="17" t="s">
        <v>0</v>
      </c>
      <c r="I4" s="19" t="s">
        <v>1</v>
      </c>
      <c r="J4" s="18" t="s">
        <v>2</v>
      </c>
      <c r="K4" s="17" t="s">
        <v>0</v>
      </c>
      <c r="L4" s="19" t="s">
        <v>1</v>
      </c>
      <c r="M4" s="18" t="s">
        <v>2</v>
      </c>
      <c r="N4" s="17" t="s">
        <v>0</v>
      </c>
      <c r="O4" s="19" t="s">
        <v>1</v>
      </c>
      <c r="P4" s="18" t="s">
        <v>2</v>
      </c>
      <c r="Q4" s="17" t="s">
        <v>0</v>
      </c>
      <c r="R4" s="19" t="s">
        <v>1</v>
      </c>
      <c r="S4" s="18" t="s">
        <v>2</v>
      </c>
      <c r="T4" s="17" t="s">
        <v>0</v>
      </c>
      <c r="U4" s="19" t="s">
        <v>1</v>
      </c>
      <c r="V4" s="18" t="s">
        <v>2</v>
      </c>
    </row>
    <row r="5" spans="1:23" ht="12.75" customHeight="1">
      <c r="A5" s="6" t="s">
        <v>199</v>
      </c>
      <c r="B5" s="23">
        <f>SUM(C5:D5)</f>
        <v>533</v>
      </c>
      <c r="C5" s="24">
        <f>SUM(F5,I5,L5,O5,R5,U5)</f>
        <v>264</v>
      </c>
      <c r="D5" s="25">
        <f>SUM(G5,J5,M5,P5,S5,V5)</f>
        <v>269</v>
      </c>
      <c r="E5" s="23">
        <f>SUM(F5:G5)</f>
        <v>60</v>
      </c>
      <c r="F5" s="24">
        <v>31</v>
      </c>
      <c r="G5" s="25">
        <v>29</v>
      </c>
      <c r="H5" s="23">
        <f>SUM(I5:J5)</f>
        <v>88</v>
      </c>
      <c r="I5" s="24">
        <v>42</v>
      </c>
      <c r="J5" s="25">
        <v>46</v>
      </c>
      <c r="K5" s="23">
        <f>SUM(L5:M5)</f>
        <v>166</v>
      </c>
      <c r="L5" s="24">
        <v>84</v>
      </c>
      <c r="M5" s="25">
        <v>82</v>
      </c>
      <c r="N5" s="23">
        <f>SUM(O5:P5)</f>
        <v>42</v>
      </c>
      <c r="O5" s="24">
        <v>19</v>
      </c>
      <c r="P5" s="57">
        <v>23</v>
      </c>
      <c r="Q5" s="23">
        <f>SUM(R5:S5)</f>
        <v>89</v>
      </c>
      <c r="R5" s="24">
        <v>43</v>
      </c>
      <c r="S5" s="25">
        <v>46</v>
      </c>
      <c r="T5" s="23">
        <f>SUM(U5:V5)</f>
        <v>88</v>
      </c>
      <c r="U5" s="24">
        <v>45</v>
      </c>
      <c r="V5" s="25">
        <v>43</v>
      </c>
      <c r="W5" s="59"/>
    </row>
    <row r="6" spans="1:23" ht="12.75" customHeight="1">
      <c r="A6" s="6" t="s">
        <v>201</v>
      </c>
      <c r="B6" s="20">
        <f aca="true" t="shared" si="0" ref="B6:B17">SUM(C6:D6)</f>
        <v>2584</v>
      </c>
      <c r="C6" s="21">
        <f aca="true" t="shared" si="1" ref="C6:C17">SUM(F6,I6,L6,O6,R6,U6)</f>
        <v>1290</v>
      </c>
      <c r="D6" s="22">
        <f aca="true" t="shared" si="2" ref="D6:D17">SUM(G6,J6,M6,P6,S6,V6)</f>
        <v>1294</v>
      </c>
      <c r="E6" s="20">
        <f aca="true" t="shared" si="3" ref="E6:E17">SUM(F6:G6)</f>
        <v>302</v>
      </c>
      <c r="F6" s="21">
        <v>138</v>
      </c>
      <c r="G6" s="22">
        <v>164</v>
      </c>
      <c r="H6" s="20">
        <f aca="true" t="shared" si="4" ref="H6:H17">SUM(I6:J6)</f>
        <v>453</v>
      </c>
      <c r="I6" s="21">
        <v>231</v>
      </c>
      <c r="J6" s="22">
        <v>222</v>
      </c>
      <c r="K6" s="20">
        <f aca="true" t="shared" si="5" ref="K6:K17">SUM(L6:M6)</f>
        <v>737</v>
      </c>
      <c r="L6" s="21">
        <v>357</v>
      </c>
      <c r="M6" s="22">
        <v>380</v>
      </c>
      <c r="N6" s="20">
        <f aca="true" t="shared" si="6" ref="N6:N17">SUM(O6:P6)</f>
        <v>254</v>
      </c>
      <c r="O6" s="21">
        <v>126</v>
      </c>
      <c r="P6" s="61">
        <v>128</v>
      </c>
      <c r="Q6" s="20">
        <f aca="true" t="shared" si="7" ref="Q6:Q17">SUM(R6:S6)</f>
        <v>438</v>
      </c>
      <c r="R6" s="21">
        <v>233</v>
      </c>
      <c r="S6" s="22">
        <v>205</v>
      </c>
      <c r="T6" s="20">
        <f aca="true" t="shared" si="8" ref="T6:T17">SUM(U6:V6)</f>
        <v>400</v>
      </c>
      <c r="U6" s="21">
        <v>205</v>
      </c>
      <c r="V6" s="61">
        <v>195</v>
      </c>
      <c r="W6" s="59"/>
    </row>
    <row r="7" spans="1:23" ht="12.75" customHeight="1">
      <c r="A7" s="6" t="s">
        <v>202</v>
      </c>
      <c r="B7" s="20">
        <f t="shared" si="0"/>
        <v>4484</v>
      </c>
      <c r="C7" s="21">
        <f t="shared" si="1"/>
        <v>2195</v>
      </c>
      <c r="D7" s="22">
        <f t="shared" si="2"/>
        <v>2289</v>
      </c>
      <c r="E7" s="20">
        <f t="shared" si="3"/>
        <v>604</v>
      </c>
      <c r="F7" s="21">
        <v>292</v>
      </c>
      <c r="G7" s="22">
        <v>312</v>
      </c>
      <c r="H7" s="20">
        <f t="shared" si="4"/>
        <v>671</v>
      </c>
      <c r="I7" s="21">
        <v>317</v>
      </c>
      <c r="J7" s="22">
        <v>354</v>
      </c>
      <c r="K7" s="20">
        <f t="shared" si="5"/>
        <v>1222</v>
      </c>
      <c r="L7" s="21">
        <v>602</v>
      </c>
      <c r="M7" s="22">
        <v>620</v>
      </c>
      <c r="N7" s="20">
        <f t="shared" si="6"/>
        <v>399</v>
      </c>
      <c r="O7" s="21">
        <v>172</v>
      </c>
      <c r="P7" s="61">
        <v>227</v>
      </c>
      <c r="Q7" s="20">
        <f t="shared" si="7"/>
        <v>832</v>
      </c>
      <c r="R7" s="21">
        <v>413</v>
      </c>
      <c r="S7" s="22">
        <v>419</v>
      </c>
      <c r="T7" s="20">
        <f t="shared" si="8"/>
        <v>756</v>
      </c>
      <c r="U7" s="21">
        <v>399</v>
      </c>
      <c r="V7" s="61">
        <v>357</v>
      </c>
      <c r="W7" s="59"/>
    </row>
    <row r="8" spans="1:23" ht="12.75" customHeight="1">
      <c r="A8" s="6">
        <v>14</v>
      </c>
      <c r="B8" s="20">
        <f t="shared" si="0"/>
        <v>484</v>
      </c>
      <c r="C8" s="21">
        <f t="shared" si="1"/>
        <v>227</v>
      </c>
      <c r="D8" s="22">
        <f t="shared" si="2"/>
        <v>257</v>
      </c>
      <c r="E8" s="20">
        <f t="shared" si="3"/>
        <v>75</v>
      </c>
      <c r="F8" s="21">
        <v>29</v>
      </c>
      <c r="G8" s="22">
        <v>46</v>
      </c>
      <c r="H8" s="20">
        <f t="shared" si="4"/>
        <v>70</v>
      </c>
      <c r="I8" s="21">
        <v>36</v>
      </c>
      <c r="J8" s="22">
        <v>34</v>
      </c>
      <c r="K8" s="20">
        <f t="shared" si="5"/>
        <v>158</v>
      </c>
      <c r="L8" s="21">
        <v>71</v>
      </c>
      <c r="M8" s="22">
        <v>87</v>
      </c>
      <c r="N8" s="20">
        <f t="shared" si="6"/>
        <v>32</v>
      </c>
      <c r="O8" s="21">
        <v>17</v>
      </c>
      <c r="P8" s="61">
        <v>15</v>
      </c>
      <c r="Q8" s="20">
        <f t="shared" si="7"/>
        <v>90</v>
      </c>
      <c r="R8" s="21">
        <v>50</v>
      </c>
      <c r="S8" s="22">
        <v>40</v>
      </c>
      <c r="T8" s="20">
        <f t="shared" si="8"/>
        <v>59</v>
      </c>
      <c r="U8" s="21">
        <v>24</v>
      </c>
      <c r="V8" s="61">
        <v>35</v>
      </c>
      <c r="W8" s="59"/>
    </row>
    <row r="9" spans="1:23" ht="12.75" customHeight="1">
      <c r="A9" s="6" t="s">
        <v>203</v>
      </c>
      <c r="B9" s="20">
        <f t="shared" si="0"/>
        <v>1961</v>
      </c>
      <c r="C9" s="21">
        <f t="shared" si="1"/>
        <v>815</v>
      </c>
      <c r="D9" s="22">
        <f t="shared" si="2"/>
        <v>1146</v>
      </c>
      <c r="E9" s="20">
        <f t="shared" si="3"/>
        <v>331</v>
      </c>
      <c r="F9" s="21">
        <v>116</v>
      </c>
      <c r="G9" s="22">
        <v>215</v>
      </c>
      <c r="H9" s="20">
        <f t="shared" si="4"/>
        <v>244</v>
      </c>
      <c r="I9" s="21">
        <v>102</v>
      </c>
      <c r="J9" s="22">
        <v>142</v>
      </c>
      <c r="K9" s="20">
        <f t="shared" si="5"/>
        <v>624</v>
      </c>
      <c r="L9" s="21">
        <v>276</v>
      </c>
      <c r="M9" s="22">
        <v>348</v>
      </c>
      <c r="N9" s="20">
        <f t="shared" si="6"/>
        <v>161</v>
      </c>
      <c r="O9" s="21">
        <v>62</v>
      </c>
      <c r="P9" s="61">
        <v>99</v>
      </c>
      <c r="Q9" s="20">
        <f t="shared" si="7"/>
        <v>336</v>
      </c>
      <c r="R9" s="21">
        <v>141</v>
      </c>
      <c r="S9" s="22">
        <v>195</v>
      </c>
      <c r="T9" s="20">
        <f t="shared" si="8"/>
        <v>265</v>
      </c>
      <c r="U9" s="21">
        <v>118</v>
      </c>
      <c r="V9" s="61">
        <v>147</v>
      </c>
      <c r="W9" s="59"/>
    </row>
    <row r="10" spans="1:23" ht="12.75" customHeight="1">
      <c r="A10" s="6" t="s">
        <v>204</v>
      </c>
      <c r="B10" s="20">
        <f t="shared" si="0"/>
        <v>1636</v>
      </c>
      <c r="C10" s="21">
        <f t="shared" si="1"/>
        <v>659</v>
      </c>
      <c r="D10" s="22">
        <f t="shared" si="2"/>
        <v>977</v>
      </c>
      <c r="E10" s="20">
        <f t="shared" si="3"/>
        <v>219</v>
      </c>
      <c r="F10" s="21">
        <v>71</v>
      </c>
      <c r="G10" s="22">
        <v>148</v>
      </c>
      <c r="H10" s="20">
        <f t="shared" si="4"/>
        <v>234</v>
      </c>
      <c r="I10" s="21">
        <v>90</v>
      </c>
      <c r="J10" s="22">
        <v>144</v>
      </c>
      <c r="K10" s="20">
        <f t="shared" si="5"/>
        <v>510</v>
      </c>
      <c r="L10" s="21">
        <v>218</v>
      </c>
      <c r="M10" s="22">
        <v>292</v>
      </c>
      <c r="N10" s="20">
        <f t="shared" si="6"/>
        <v>124</v>
      </c>
      <c r="O10" s="21">
        <v>47</v>
      </c>
      <c r="P10" s="61">
        <v>77</v>
      </c>
      <c r="Q10" s="20">
        <f t="shared" si="7"/>
        <v>277</v>
      </c>
      <c r="R10" s="21">
        <v>111</v>
      </c>
      <c r="S10" s="22">
        <v>166</v>
      </c>
      <c r="T10" s="20">
        <f t="shared" si="8"/>
        <v>272</v>
      </c>
      <c r="U10" s="21">
        <v>122</v>
      </c>
      <c r="V10" s="61">
        <v>150</v>
      </c>
      <c r="W10" s="59"/>
    </row>
    <row r="11" spans="1:23" s="50" customFormat="1" ht="12.75" customHeight="1">
      <c r="A11" s="49" t="s">
        <v>205</v>
      </c>
      <c r="B11" s="51">
        <f t="shared" si="0"/>
        <v>2027</v>
      </c>
      <c r="C11" s="52">
        <f t="shared" si="1"/>
        <v>2027</v>
      </c>
      <c r="D11" s="63" t="s">
        <v>236</v>
      </c>
      <c r="E11" s="51">
        <f t="shared" si="3"/>
        <v>242</v>
      </c>
      <c r="F11" s="52">
        <v>242</v>
      </c>
      <c r="G11" s="63" t="s">
        <v>236</v>
      </c>
      <c r="H11" s="51">
        <f t="shared" si="4"/>
        <v>330</v>
      </c>
      <c r="I11" s="52">
        <v>330</v>
      </c>
      <c r="J11" s="63" t="s">
        <v>236</v>
      </c>
      <c r="K11" s="51">
        <f t="shared" si="5"/>
        <v>700</v>
      </c>
      <c r="L11" s="52">
        <v>700</v>
      </c>
      <c r="M11" s="63" t="s">
        <v>236</v>
      </c>
      <c r="N11" s="51">
        <f t="shared" si="6"/>
        <v>163</v>
      </c>
      <c r="O11" s="52">
        <v>163</v>
      </c>
      <c r="P11" s="64" t="s">
        <v>236</v>
      </c>
      <c r="Q11" s="51">
        <f t="shared" si="7"/>
        <v>279</v>
      </c>
      <c r="R11" s="52">
        <v>279</v>
      </c>
      <c r="S11" s="63" t="s">
        <v>236</v>
      </c>
      <c r="T11" s="51">
        <f t="shared" si="8"/>
        <v>313</v>
      </c>
      <c r="U11" s="52">
        <v>313</v>
      </c>
      <c r="V11" s="64" t="s">
        <v>236</v>
      </c>
      <c r="W11" s="60"/>
    </row>
    <row r="12" spans="1:23" s="50" customFormat="1" ht="12.75" customHeight="1">
      <c r="A12" s="49" t="s">
        <v>206</v>
      </c>
      <c r="B12" s="51">
        <f t="shared" si="0"/>
        <v>1947</v>
      </c>
      <c r="C12" s="52">
        <f t="shared" si="1"/>
        <v>1947</v>
      </c>
      <c r="D12" s="63" t="s">
        <v>236</v>
      </c>
      <c r="E12" s="51">
        <f t="shared" si="3"/>
        <v>276</v>
      </c>
      <c r="F12" s="52">
        <v>276</v>
      </c>
      <c r="G12" s="63" t="s">
        <v>236</v>
      </c>
      <c r="H12" s="51">
        <f t="shared" si="4"/>
        <v>269</v>
      </c>
      <c r="I12" s="52">
        <v>269</v>
      </c>
      <c r="J12" s="63" t="s">
        <v>236</v>
      </c>
      <c r="K12" s="51">
        <f t="shared" si="5"/>
        <v>601</v>
      </c>
      <c r="L12" s="52">
        <v>601</v>
      </c>
      <c r="M12" s="63" t="s">
        <v>236</v>
      </c>
      <c r="N12" s="51">
        <f t="shared" si="6"/>
        <v>165</v>
      </c>
      <c r="O12" s="52">
        <v>165</v>
      </c>
      <c r="P12" s="64" t="s">
        <v>236</v>
      </c>
      <c r="Q12" s="51">
        <f t="shared" si="7"/>
        <v>326</v>
      </c>
      <c r="R12" s="52">
        <v>326</v>
      </c>
      <c r="S12" s="63" t="s">
        <v>236</v>
      </c>
      <c r="T12" s="51">
        <f t="shared" si="8"/>
        <v>310</v>
      </c>
      <c r="U12" s="52">
        <v>310</v>
      </c>
      <c r="V12" s="64" t="s">
        <v>236</v>
      </c>
      <c r="W12" s="60"/>
    </row>
    <row r="13" spans="1:23" s="50" customFormat="1" ht="12.75" customHeight="1">
      <c r="A13" s="49" t="s">
        <v>207</v>
      </c>
      <c r="B13" s="51">
        <f t="shared" si="0"/>
        <v>2859</v>
      </c>
      <c r="C13" s="63" t="s">
        <v>236</v>
      </c>
      <c r="D13" s="53">
        <f t="shared" si="2"/>
        <v>2859</v>
      </c>
      <c r="E13" s="51">
        <f t="shared" si="3"/>
        <v>381</v>
      </c>
      <c r="F13" s="63" t="s">
        <v>236</v>
      </c>
      <c r="G13" s="53">
        <v>381</v>
      </c>
      <c r="H13" s="51">
        <f t="shared" si="4"/>
        <v>408</v>
      </c>
      <c r="I13" s="63" t="s">
        <v>236</v>
      </c>
      <c r="J13" s="53">
        <v>408</v>
      </c>
      <c r="K13" s="51">
        <f t="shared" si="5"/>
        <v>911</v>
      </c>
      <c r="L13" s="63" t="s">
        <v>236</v>
      </c>
      <c r="M13" s="53">
        <v>911</v>
      </c>
      <c r="N13" s="51">
        <f t="shared" si="6"/>
        <v>240</v>
      </c>
      <c r="O13" s="63" t="s">
        <v>236</v>
      </c>
      <c r="P13" s="54">
        <v>240</v>
      </c>
      <c r="Q13" s="51">
        <f t="shared" si="7"/>
        <v>457</v>
      </c>
      <c r="R13" s="63" t="s">
        <v>236</v>
      </c>
      <c r="S13" s="53">
        <v>457</v>
      </c>
      <c r="T13" s="51">
        <f t="shared" si="8"/>
        <v>462</v>
      </c>
      <c r="U13" s="63" t="s">
        <v>236</v>
      </c>
      <c r="V13" s="54">
        <v>462</v>
      </c>
      <c r="W13" s="60"/>
    </row>
    <row r="14" spans="1:23" s="50" customFormat="1" ht="12.75" customHeight="1">
      <c r="A14" s="49" t="s">
        <v>208</v>
      </c>
      <c r="B14" s="51">
        <f t="shared" si="0"/>
        <v>1693</v>
      </c>
      <c r="C14" s="63" t="s">
        <v>236</v>
      </c>
      <c r="D14" s="53">
        <f t="shared" si="2"/>
        <v>1693</v>
      </c>
      <c r="E14" s="51">
        <f t="shared" si="3"/>
        <v>230</v>
      </c>
      <c r="F14" s="63" t="s">
        <v>236</v>
      </c>
      <c r="G14" s="53">
        <v>230</v>
      </c>
      <c r="H14" s="51">
        <f t="shared" si="4"/>
        <v>250</v>
      </c>
      <c r="I14" s="63" t="s">
        <v>236</v>
      </c>
      <c r="J14" s="53">
        <v>250</v>
      </c>
      <c r="K14" s="51">
        <f t="shared" si="5"/>
        <v>505</v>
      </c>
      <c r="L14" s="63" t="s">
        <v>236</v>
      </c>
      <c r="M14" s="53">
        <v>505</v>
      </c>
      <c r="N14" s="51">
        <f t="shared" si="6"/>
        <v>141</v>
      </c>
      <c r="O14" s="63" t="s">
        <v>236</v>
      </c>
      <c r="P14" s="54">
        <v>141</v>
      </c>
      <c r="Q14" s="51">
        <f t="shared" si="7"/>
        <v>279</v>
      </c>
      <c r="R14" s="63" t="s">
        <v>236</v>
      </c>
      <c r="S14" s="53">
        <v>279</v>
      </c>
      <c r="T14" s="51">
        <f t="shared" si="8"/>
        <v>288</v>
      </c>
      <c r="U14" s="63" t="s">
        <v>236</v>
      </c>
      <c r="V14" s="54">
        <v>288</v>
      </c>
      <c r="W14" s="60"/>
    </row>
    <row r="15" spans="1:23" ht="12.75" customHeight="1">
      <c r="A15" s="6" t="s">
        <v>209</v>
      </c>
      <c r="B15" s="20">
        <f t="shared" si="0"/>
        <v>816</v>
      </c>
      <c r="C15" s="21">
        <f t="shared" si="1"/>
        <v>361</v>
      </c>
      <c r="D15" s="22">
        <f t="shared" si="2"/>
        <v>455</v>
      </c>
      <c r="E15" s="20">
        <f t="shared" si="3"/>
        <v>128</v>
      </c>
      <c r="F15" s="21">
        <v>62</v>
      </c>
      <c r="G15" s="22">
        <v>66</v>
      </c>
      <c r="H15" s="20">
        <f t="shared" si="4"/>
        <v>112</v>
      </c>
      <c r="I15" s="21">
        <v>51</v>
      </c>
      <c r="J15" s="22">
        <v>61</v>
      </c>
      <c r="K15" s="20">
        <f t="shared" si="5"/>
        <v>208</v>
      </c>
      <c r="L15" s="21">
        <v>91</v>
      </c>
      <c r="M15" s="22">
        <v>117</v>
      </c>
      <c r="N15" s="20">
        <f t="shared" si="6"/>
        <v>85</v>
      </c>
      <c r="O15" s="21">
        <v>29</v>
      </c>
      <c r="P15" s="61">
        <v>56</v>
      </c>
      <c r="Q15" s="20">
        <f t="shared" si="7"/>
        <v>137</v>
      </c>
      <c r="R15" s="21">
        <v>62</v>
      </c>
      <c r="S15" s="22">
        <v>75</v>
      </c>
      <c r="T15" s="20">
        <f t="shared" si="8"/>
        <v>146</v>
      </c>
      <c r="U15" s="21">
        <v>66</v>
      </c>
      <c r="V15" s="61">
        <v>80</v>
      </c>
      <c r="W15" s="59"/>
    </row>
    <row r="16" spans="1:23" ht="12.75" customHeight="1">
      <c r="A16" s="6" t="s">
        <v>210</v>
      </c>
      <c r="B16" s="20">
        <f t="shared" si="0"/>
        <v>693</v>
      </c>
      <c r="C16" s="21">
        <f t="shared" si="1"/>
        <v>264</v>
      </c>
      <c r="D16" s="22">
        <f t="shared" si="2"/>
        <v>429</v>
      </c>
      <c r="E16" s="20">
        <f t="shared" si="3"/>
        <v>86</v>
      </c>
      <c r="F16" s="21">
        <v>30</v>
      </c>
      <c r="G16" s="22">
        <v>56</v>
      </c>
      <c r="H16" s="20">
        <f t="shared" si="4"/>
        <v>87</v>
      </c>
      <c r="I16" s="21">
        <v>28</v>
      </c>
      <c r="J16" s="22">
        <v>59</v>
      </c>
      <c r="K16" s="20">
        <f t="shared" si="5"/>
        <v>182</v>
      </c>
      <c r="L16" s="21">
        <v>69</v>
      </c>
      <c r="M16" s="22">
        <v>113</v>
      </c>
      <c r="N16" s="20">
        <f t="shared" si="6"/>
        <v>75</v>
      </c>
      <c r="O16" s="21">
        <v>27</v>
      </c>
      <c r="P16" s="61">
        <v>48</v>
      </c>
      <c r="Q16" s="20">
        <f t="shared" si="7"/>
        <v>129</v>
      </c>
      <c r="R16" s="21">
        <v>54</v>
      </c>
      <c r="S16" s="22">
        <v>75</v>
      </c>
      <c r="T16" s="20">
        <f t="shared" si="8"/>
        <v>134</v>
      </c>
      <c r="U16" s="21">
        <v>56</v>
      </c>
      <c r="V16" s="61">
        <v>78</v>
      </c>
      <c r="W16" s="59"/>
    </row>
    <row r="17" spans="1:23" ht="12.75" customHeight="1">
      <c r="A17" s="6" t="s">
        <v>238</v>
      </c>
      <c r="B17" s="20">
        <f t="shared" si="0"/>
        <v>1252</v>
      </c>
      <c r="C17" s="21">
        <f t="shared" si="1"/>
        <v>420</v>
      </c>
      <c r="D17" s="22">
        <f t="shared" si="2"/>
        <v>832</v>
      </c>
      <c r="E17" s="20">
        <f t="shared" si="3"/>
        <v>205</v>
      </c>
      <c r="F17" s="21">
        <v>66</v>
      </c>
      <c r="G17" s="22">
        <v>139</v>
      </c>
      <c r="H17" s="20">
        <f t="shared" si="4"/>
        <v>163</v>
      </c>
      <c r="I17" s="21">
        <v>57</v>
      </c>
      <c r="J17" s="22">
        <v>106</v>
      </c>
      <c r="K17" s="20">
        <f t="shared" si="5"/>
        <v>246</v>
      </c>
      <c r="L17" s="21">
        <v>89</v>
      </c>
      <c r="M17" s="22">
        <v>157</v>
      </c>
      <c r="N17" s="20">
        <f t="shared" si="6"/>
        <v>117</v>
      </c>
      <c r="O17" s="21">
        <v>36</v>
      </c>
      <c r="P17" s="61">
        <v>81</v>
      </c>
      <c r="Q17" s="20">
        <f t="shared" si="7"/>
        <v>250</v>
      </c>
      <c r="R17" s="21">
        <v>81</v>
      </c>
      <c r="S17" s="22">
        <v>169</v>
      </c>
      <c r="T17" s="20">
        <f t="shared" si="8"/>
        <v>271</v>
      </c>
      <c r="U17" s="21">
        <v>91</v>
      </c>
      <c r="V17" s="61">
        <v>180</v>
      </c>
      <c r="W17" s="59"/>
    </row>
    <row r="18" spans="1:23" ht="12.75" customHeight="1">
      <c r="A18" s="6"/>
      <c r="B18" s="26"/>
      <c r="C18" s="27"/>
      <c r="D18" s="28"/>
      <c r="E18" s="20"/>
      <c r="F18" s="21"/>
      <c r="G18" s="22"/>
      <c r="H18" s="20"/>
      <c r="I18" s="21"/>
      <c r="J18" s="22"/>
      <c r="K18" s="20"/>
      <c r="L18" s="21"/>
      <c r="M18" s="22"/>
      <c r="N18" s="20"/>
      <c r="O18" s="21"/>
      <c r="P18" s="61"/>
      <c r="Q18" s="20"/>
      <c r="R18" s="21"/>
      <c r="S18" s="22"/>
      <c r="T18" s="20"/>
      <c r="U18" s="21"/>
      <c r="V18" s="61"/>
      <c r="W18" s="59"/>
    </row>
    <row r="19" spans="1:23" ht="12.75" customHeight="1">
      <c r="A19" s="7" t="s">
        <v>0</v>
      </c>
      <c r="B19" s="23">
        <f aca="true" t="shared" si="9" ref="B19:V19">SUM(B5:B18)</f>
        <v>22969</v>
      </c>
      <c r="C19" s="24">
        <f t="shared" si="9"/>
        <v>10469</v>
      </c>
      <c r="D19" s="25">
        <f t="shared" si="9"/>
        <v>12500</v>
      </c>
      <c r="E19" s="23">
        <f t="shared" si="9"/>
        <v>3139</v>
      </c>
      <c r="F19" s="24">
        <f t="shared" si="9"/>
        <v>1353</v>
      </c>
      <c r="G19" s="55">
        <f t="shared" si="9"/>
        <v>1786</v>
      </c>
      <c r="H19" s="23">
        <f t="shared" si="9"/>
        <v>3379</v>
      </c>
      <c r="I19" s="24">
        <f t="shared" si="9"/>
        <v>1553</v>
      </c>
      <c r="J19" s="55">
        <f t="shared" si="9"/>
        <v>1826</v>
      </c>
      <c r="K19" s="23">
        <f t="shared" si="9"/>
        <v>6770</v>
      </c>
      <c r="L19" s="24">
        <f t="shared" si="9"/>
        <v>3158</v>
      </c>
      <c r="M19" s="55">
        <f t="shared" si="9"/>
        <v>3612</v>
      </c>
      <c r="N19" s="23">
        <f t="shared" si="9"/>
        <v>1998</v>
      </c>
      <c r="O19" s="24">
        <f t="shared" si="9"/>
        <v>863</v>
      </c>
      <c r="P19" s="57">
        <f t="shared" si="9"/>
        <v>1135</v>
      </c>
      <c r="Q19" s="23">
        <f t="shared" si="9"/>
        <v>3919</v>
      </c>
      <c r="R19" s="24">
        <f t="shared" si="9"/>
        <v>1793</v>
      </c>
      <c r="S19" s="55">
        <f t="shared" si="9"/>
        <v>2126</v>
      </c>
      <c r="T19" s="23">
        <f t="shared" si="9"/>
        <v>3764</v>
      </c>
      <c r="U19" s="24">
        <f t="shared" si="9"/>
        <v>1749</v>
      </c>
      <c r="V19" s="57">
        <f t="shared" si="9"/>
        <v>2015</v>
      </c>
      <c r="W19" s="59"/>
    </row>
    <row r="20" spans="1:23" ht="12.75" customHeight="1">
      <c r="A20" s="8"/>
      <c r="B20" s="58"/>
      <c r="C20" s="27"/>
      <c r="D20" s="28"/>
      <c r="E20" s="26"/>
      <c r="F20" s="27"/>
      <c r="G20" s="28"/>
      <c r="H20" s="26"/>
      <c r="I20" s="27"/>
      <c r="J20" s="28"/>
      <c r="K20" s="26"/>
      <c r="L20" s="27"/>
      <c r="M20" s="28"/>
      <c r="N20" s="26"/>
      <c r="O20" s="27"/>
      <c r="P20" s="62"/>
      <c r="Q20" s="26"/>
      <c r="R20" s="27"/>
      <c r="S20" s="28"/>
      <c r="T20" s="26"/>
      <c r="U20" s="27"/>
      <c r="V20" s="28"/>
      <c r="W20" s="59"/>
    </row>
    <row r="21" spans="2:23" ht="12.7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pane xSplit="1" topLeftCell="F1" activePane="topRight" state="frozen"/>
      <selection pane="topLeft" activeCell="D9" sqref="D9"/>
      <selection pane="topRight" activeCell="K12" sqref="K12"/>
    </sheetView>
  </sheetViews>
  <sheetFormatPr defaultColWidth="9.00390625" defaultRowHeight="13.5"/>
  <sheetData>
    <row r="1" spans="1:4" ht="21.75" customHeight="1">
      <c r="A1" s="13" t="s">
        <v>215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22" ht="12.75" customHeight="1">
      <c r="A3" s="14"/>
      <c r="B3" s="9"/>
      <c r="C3" s="74" t="s">
        <v>0</v>
      </c>
      <c r="D3" s="10"/>
      <c r="E3" s="16"/>
      <c r="F3" s="11" t="s">
        <v>6</v>
      </c>
      <c r="G3" s="12"/>
      <c r="H3" s="16"/>
      <c r="I3" s="11" t="s">
        <v>7</v>
      </c>
      <c r="J3" s="12"/>
      <c r="K3" s="16"/>
      <c r="L3" s="11" t="s">
        <v>8</v>
      </c>
      <c r="M3" s="12"/>
      <c r="N3" s="16"/>
      <c r="O3" s="11" t="s">
        <v>9</v>
      </c>
      <c r="P3" s="12"/>
      <c r="Q3" s="16"/>
      <c r="R3" s="11" t="s">
        <v>10</v>
      </c>
      <c r="S3" s="12"/>
      <c r="T3" s="16"/>
      <c r="U3" s="11" t="s">
        <v>11</v>
      </c>
      <c r="V3" s="12"/>
    </row>
    <row r="4" spans="1:22" ht="12.75" customHeight="1">
      <c r="A4" s="15"/>
      <c r="B4" s="17" t="s">
        <v>0</v>
      </c>
      <c r="C4" s="19" t="s">
        <v>1</v>
      </c>
      <c r="D4" s="18" t="s">
        <v>2</v>
      </c>
      <c r="E4" s="17" t="s">
        <v>0</v>
      </c>
      <c r="F4" s="19" t="s">
        <v>1</v>
      </c>
      <c r="G4" s="18" t="s">
        <v>2</v>
      </c>
      <c r="H4" s="17" t="s">
        <v>0</v>
      </c>
      <c r="I4" s="19" t="s">
        <v>1</v>
      </c>
      <c r="J4" s="18" t="s">
        <v>2</v>
      </c>
      <c r="K4" s="17" t="s">
        <v>0</v>
      </c>
      <c r="L4" s="19" t="s">
        <v>1</v>
      </c>
      <c r="M4" s="18" t="s">
        <v>2</v>
      </c>
      <c r="N4" s="17" t="s">
        <v>0</v>
      </c>
      <c r="O4" s="19" t="s">
        <v>1</v>
      </c>
      <c r="P4" s="18" t="s">
        <v>2</v>
      </c>
      <c r="Q4" s="17" t="s">
        <v>0</v>
      </c>
      <c r="R4" s="19" t="s">
        <v>1</v>
      </c>
      <c r="S4" s="18" t="s">
        <v>2</v>
      </c>
      <c r="T4" s="17" t="s">
        <v>0</v>
      </c>
      <c r="U4" s="19" t="s">
        <v>1</v>
      </c>
      <c r="V4" s="18" t="s">
        <v>2</v>
      </c>
    </row>
    <row r="5" spans="1:22" ht="12.75" customHeight="1">
      <c r="A5" s="4" t="s">
        <v>3</v>
      </c>
      <c r="B5" s="45">
        <f aca="true" t="shared" si="0" ref="B5:B20">SUM(E5,H5,K5,N5,Q5,T5,)</f>
        <v>3682</v>
      </c>
      <c r="C5" s="39">
        <f aca="true" t="shared" si="1" ref="C5:C20">SUM(F5,I5,L5,O5,R5,U5,)</f>
        <v>1886</v>
      </c>
      <c r="D5" s="40">
        <f aca="true" t="shared" si="2" ref="D5:D20">SUM(G5,J5,M5,P5,S5,V5,)</f>
        <v>1796</v>
      </c>
      <c r="E5" s="30">
        <f>SUM(F5:G5)</f>
        <v>509</v>
      </c>
      <c r="F5" s="36">
        <v>270</v>
      </c>
      <c r="G5" s="31">
        <v>239</v>
      </c>
      <c r="H5" s="30">
        <f>SUM(I5:J5)</f>
        <v>538</v>
      </c>
      <c r="I5" s="36">
        <v>262</v>
      </c>
      <c r="J5" s="31">
        <v>276</v>
      </c>
      <c r="K5" s="30">
        <f>SUM(L5:M5)</f>
        <v>1078</v>
      </c>
      <c r="L5" s="36">
        <v>563</v>
      </c>
      <c r="M5" s="31">
        <v>515</v>
      </c>
      <c r="N5" s="30">
        <f>SUM(O5:P5)</f>
        <v>323</v>
      </c>
      <c r="O5" s="36">
        <v>153</v>
      </c>
      <c r="P5" s="31">
        <v>170</v>
      </c>
      <c r="Q5" s="30">
        <f>SUM(R5:S5)</f>
        <v>730</v>
      </c>
      <c r="R5" s="36">
        <v>376</v>
      </c>
      <c r="S5" s="31">
        <v>354</v>
      </c>
      <c r="T5" s="30">
        <f>SUM(U5:V5)</f>
        <v>504</v>
      </c>
      <c r="U5" s="36">
        <v>262</v>
      </c>
      <c r="V5" s="31">
        <v>242</v>
      </c>
    </row>
    <row r="6" spans="1:22" ht="12.75" customHeight="1">
      <c r="A6" s="4" t="s">
        <v>13</v>
      </c>
      <c r="B6" s="46">
        <f t="shared" si="0"/>
        <v>3280</v>
      </c>
      <c r="C6" s="41">
        <f t="shared" si="1"/>
        <v>1669</v>
      </c>
      <c r="D6" s="42">
        <f t="shared" si="2"/>
        <v>1611</v>
      </c>
      <c r="E6" s="30">
        <f aca="true" t="shared" si="3" ref="E6:E22">SUM(F6:G6)</f>
        <v>436</v>
      </c>
      <c r="F6" s="36">
        <v>219</v>
      </c>
      <c r="G6" s="31">
        <v>217</v>
      </c>
      <c r="H6" s="30">
        <f aca="true" t="shared" si="4" ref="H6:H22">SUM(I6:J6)</f>
        <v>454</v>
      </c>
      <c r="I6" s="36">
        <v>232</v>
      </c>
      <c r="J6" s="31">
        <v>222</v>
      </c>
      <c r="K6" s="30">
        <f aca="true" t="shared" si="5" ref="K6:K21">SUM(L6:M6)</f>
        <v>936</v>
      </c>
      <c r="L6" s="36">
        <v>488</v>
      </c>
      <c r="M6" s="31">
        <v>448</v>
      </c>
      <c r="N6" s="30">
        <f aca="true" t="shared" si="6" ref="N6:N22">SUM(O6:P6)</f>
        <v>342</v>
      </c>
      <c r="O6" s="36">
        <v>174</v>
      </c>
      <c r="P6" s="31">
        <v>168</v>
      </c>
      <c r="Q6" s="30">
        <f aca="true" t="shared" si="7" ref="Q6:Q21">SUM(R6:S6)</f>
        <v>618</v>
      </c>
      <c r="R6" s="36">
        <v>304</v>
      </c>
      <c r="S6" s="31">
        <v>314</v>
      </c>
      <c r="T6" s="30">
        <f aca="true" t="shared" si="8" ref="T6:T22">SUM(U6:V6)</f>
        <v>494</v>
      </c>
      <c r="U6" s="36">
        <v>252</v>
      </c>
      <c r="V6" s="31">
        <v>242</v>
      </c>
    </row>
    <row r="7" spans="1:22" ht="12.75" customHeight="1">
      <c r="A7" s="4" t="s">
        <v>14</v>
      </c>
      <c r="B7" s="46">
        <f t="shared" si="0"/>
        <v>2650</v>
      </c>
      <c r="C7" s="41">
        <f t="shared" si="1"/>
        <v>1432</v>
      </c>
      <c r="D7" s="42">
        <f t="shared" si="2"/>
        <v>1453</v>
      </c>
      <c r="E7" s="30">
        <f t="shared" si="3"/>
        <v>346</v>
      </c>
      <c r="F7" s="36">
        <v>173</v>
      </c>
      <c r="G7" s="31">
        <v>173</v>
      </c>
      <c r="H7" s="30">
        <v>205</v>
      </c>
      <c r="I7" s="36">
        <v>205</v>
      </c>
      <c r="J7" s="31">
        <v>235</v>
      </c>
      <c r="K7" s="30">
        <f t="shared" si="5"/>
        <v>785</v>
      </c>
      <c r="L7" s="36">
        <v>406</v>
      </c>
      <c r="M7" s="31">
        <v>379</v>
      </c>
      <c r="N7" s="30">
        <f t="shared" si="6"/>
        <v>326</v>
      </c>
      <c r="O7" s="36">
        <v>169</v>
      </c>
      <c r="P7" s="31">
        <v>157</v>
      </c>
      <c r="Q7" s="30">
        <f t="shared" si="7"/>
        <v>535</v>
      </c>
      <c r="R7" s="36">
        <v>248</v>
      </c>
      <c r="S7" s="31">
        <v>287</v>
      </c>
      <c r="T7" s="30">
        <f t="shared" si="8"/>
        <v>453</v>
      </c>
      <c r="U7" s="36">
        <v>231</v>
      </c>
      <c r="V7" s="31">
        <v>222</v>
      </c>
    </row>
    <row r="8" spans="1:22" ht="12.75" customHeight="1">
      <c r="A8" s="5" t="s">
        <v>15</v>
      </c>
      <c r="B8" s="46">
        <f t="shared" si="0"/>
        <v>2749</v>
      </c>
      <c r="C8" s="41">
        <f t="shared" si="1"/>
        <v>1391</v>
      </c>
      <c r="D8" s="42">
        <f t="shared" si="2"/>
        <v>1358</v>
      </c>
      <c r="E8" s="30">
        <f t="shared" si="3"/>
        <v>327</v>
      </c>
      <c r="F8" s="36">
        <v>153</v>
      </c>
      <c r="G8" s="31">
        <v>174</v>
      </c>
      <c r="H8" s="30">
        <f t="shared" si="4"/>
        <v>407</v>
      </c>
      <c r="I8" s="36">
        <v>217</v>
      </c>
      <c r="J8" s="31">
        <v>190</v>
      </c>
      <c r="K8" s="30">
        <f t="shared" si="5"/>
        <v>806</v>
      </c>
      <c r="L8" s="36">
        <v>383</v>
      </c>
      <c r="M8" s="31">
        <v>423</v>
      </c>
      <c r="N8" s="30">
        <f t="shared" si="6"/>
        <v>310</v>
      </c>
      <c r="O8" s="36">
        <v>162</v>
      </c>
      <c r="P8" s="31">
        <v>148</v>
      </c>
      <c r="Q8" s="30">
        <f t="shared" si="7"/>
        <v>469</v>
      </c>
      <c r="R8" s="36">
        <v>264</v>
      </c>
      <c r="S8" s="31">
        <v>205</v>
      </c>
      <c r="T8" s="30">
        <f t="shared" si="8"/>
        <v>430</v>
      </c>
      <c r="U8" s="36">
        <v>212</v>
      </c>
      <c r="V8" s="31">
        <v>218</v>
      </c>
    </row>
    <row r="9" spans="1:22" ht="12.75" customHeight="1">
      <c r="A9" s="5" t="s">
        <v>16</v>
      </c>
      <c r="B9" s="46">
        <f t="shared" si="0"/>
        <v>2531</v>
      </c>
      <c r="C9" s="41">
        <f t="shared" si="1"/>
        <v>1116</v>
      </c>
      <c r="D9" s="42">
        <f t="shared" si="2"/>
        <v>1415</v>
      </c>
      <c r="E9" s="30">
        <f t="shared" si="3"/>
        <v>290</v>
      </c>
      <c r="F9" s="36">
        <v>130</v>
      </c>
      <c r="G9" s="31">
        <v>160</v>
      </c>
      <c r="H9" s="30">
        <f t="shared" si="4"/>
        <v>364</v>
      </c>
      <c r="I9" s="36">
        <v>159</v>
      </c>
      <c r="J9" s="31">
        <v>205</v>
      </c>
      <c r="K9" s="30">
        <f t="shared" si="5"/>
        <v>727</v>
      </c>
      <c r="L9" s="36">
        <v>317</v>
      </c>
      <c r="M9" s="31">
        <v>410</v>
      </c>
      <c r="N9" s="30">
        <f t="shared" si="6"/>
        <v>250</v>
      </c>
      <c r="O9" s="36">
        <v>105</v>
      </c>
      <c r="P9" s="31">
        <v>145</v>
      </c>
      <c r="Q9" s="30">
        <f t="shared" si="7"/>
        <v>469</v>
      </c>
      <c r="R9" s="36">
        <v>220</v>
      </c>
      <c r="S9" s="31">
        <v>249</v>
      </c>
      <c r="T9" s="30">
        <f t="shared" si="8"/>
        <v>431</v>
      </c>
      <c r="U9" s="36">
        <v>185</v>
      </c>
      <c r="V9" s="31">
        <v>246</v>
      </c>
    </row>
    <row r="10" spans="1:22" ht="12.75" customHeight="1">
      <c r="A10" s="5" t="s">
        <v>17</v>
      </c>
      <c r="B10" s="46">
        <f t="shared" si="0"/>
        <v>2261</v>
      </c>
      <c r="C10" s="41">
        <f t="shared" si="1"/>
        <v>922</v>
      </c>
      <c r="D10" s="42">
        <f t="shared" si="2"/>
        <v>1339</v>
      </c>
      <c r="E10" s="30">
        <f t="shared" si="3"/>
        <v>312</v>
      </c>
      <c r="F10" s="36">
        <v>135</v>
      </c>
      <c r="G10" s="31">
        <v>177</v>
      </c>
      <c r="H10" s="30">
        <f t="shared" si="4"/>
        <v>310</v>
      </c>
      <c r="I10" s="36">
        <v>126</v>
      </c>
      <c r="J10" s="31">
        <v>184</v>
      </c>
      <c r="K10" s="30">
        <f t="shared" si="5"/>
        <v>670</v>
      </c>
      <c r="L10" s="36">
        <v>254</v>
      </c>
      <c r="M10" s="31">
        <v>416</v>
      </c>
      <c r="N10" s="30">
        <f t="shared" si="6"/>
        <v>197</v>
      </c>
      <c r="O10" s="36">
        <v>79</v>
      </c>
      <c r="P10" s="31">
        <v>118</v>
      </c>
      <c r="Q10" s="30">
        <f t="shared" si="7"/>
        <v>424</v>
      </c>
      <c r="R10" s="36">
        <v>172</v>
      </c>
      <c r="S10" s="31">
        <v>252</v>
      </c>
      <c r="T10" s="30">
        <f t="shared" si="8"/>
        <v>348</v>
      </c>
      <c r="U10" s="36">
        <v>156</v>
      </c>
      <c r="V10" s="31">
        <v>192</v>
      </c>
    </row>
    <row r="11" spans="1:22" ht="12.75" customHeight="1">
      <c r="A11" s="5" t="s">
        <v>18</v>
      </c>
      <c r="B11" s="46">
        <f t="shared" si="0"/>
        <v>1855</v>
      </c>
      <c r="C11" s="41">
        <f t="shared" si="1"/>
        <v>792</v>
      </c>
      <c r="D11" s="42">
        <f t="shared" si="2"/>
        <v>1063</v>
      </c>
      <c r="E11" s="30">
        <f t="shared" si="3"/>
        <v>233</v>
      </c>
      <c r="F11" s="36">
        <v>100</v>
      </c>
      <c r="G11" s="31">
        <v>133</v>
      </c>
      <c r="H11" s="30">
        <f t="shared" si="4"/>
        <v>251</v>
      </c>
      <c r="I11" s="36">
        <v>106</v>
      </c>
      <c r="J11" s="31">
        <v>145</v>
      </c>
      <c r="K11" s="30">
        <f t="shared" si="5"/>
        <v>586</v>
      </c>
      <c r="L11" s="36">
        <v>251</v>
      </c>
      <c r="M11" s="31">
        <v>335</v>
      </c>
      <c r="N11" s="30">
        <f t="shared" si="6"/>
        <v>170</v>
      </c>
      <c r="O11" s="36">
        <v>71</v>
      </c>
      <c r="P11" s="31">
        <v>99</v>
      </c>
      <c r="Q11" s="30">
        <f t="shared" si="7"/>
        <v>359</v>
      </c>
      <c r="R11" s="36">
        <v>155</v>
      </c>
      <c r="S11" s="31">
        <v>204</v>
      </c>
      <c r="T11" s="30">
        <f t="shared" si="8"/>
        <v>256</v>
      </c>
      <c r="U11" s="36">
        <v>109</v>
      </c>
      <c r="V11" s="31">
        <v>147</v>
      </c>
    </row>
    <row r="12" spans="1:22" ht="12.75" customHeight="1">
      <c r="A12" s="5" t="s">
        <v>19</v>
      </c>
      <c r="B12" s="46">
        <f t="shared" si="0"/>
        <v>1857</v>
      </c>
      <c r="C12" s="41">
        <f t="shared" si="1"/>
        <v>843</v>
      </c>
      <c r="D12" s="42">
        <f t="shared" si="2"/>
        <v>1014</v>
      </c>
      <c r="E12" s="30">
        <f t="shared" si="3"/>
        <v>240</v>
      </c>
      <c r="F12" s="36">
        <v>114</v>
      </c>
      <c r="G12" s="31">
        <v>126</v>
      </c>
      <c r="H12" s="30">
        <f t="shared" si="4"/>
        <v>251</v>
      </c>
      <c r="I12" s="36">
        <v>111</v>
      </c>
      <c r="J12" s="31">
        <v>140</v>
      </c>
      <c r="K12" s="30">
        <f t="shared" si="5"/>
        <v>550</v>
      </c>
      <c r="L12" s="36">
        <v>237</v>
      </c>
      <c r="M12" s="31">
        <v>313</v>
      </c>
      <c r="N12" s="30">
        <f t="shared" si="6"/>
        <v>172</v>
      </c>
      <c r="O12" s="36">
        <v>74</v>
      </c>
      <c r="P12" s="31">
        <v>98</v>
      </c>
      <c r="Q12" s="30">
        <f t="shared" si="7"/>
        <v>374</v>
      </c>
      <c r="R12" s="36">
        <v>175</v>
      </c>
      <c r="S12" s="31">
        <v>199</v>
      </c>
      <c r="T12" s="30">
        <f t="shared" si="8"/>
        <v>270</v>
      </c>
      <c r="U12" s="36">
        <v>132</v>
      </c>
      <c r="V12" s="31">
        <v>138</v>
      </c>
    </row>
    <row r="13" spans="1:22" ht="12.75" customHeight="1">
      <c r="A13" s="5" t="s">
        <v>20</v>
      </c>
      <c r="B13" s="46">
        <f t="shared" si="0"/>
        <v>1584</v>
      </c>
      <c r="C13" s="41">
        <f t="shared" si="1"/>
        <v>726</v>
      </c>
      <c r="D13" s="42">
        <f t="shared" si="2"/>
        <v>858</v>
      </c>
      <c r="E13" s="30">
        <f t="shared" si="3"/>
        <v>218</v>
      </c>
      <c r="F13" s="36">
        <v>102</v>
      </c>
      <c r="G13" s="31">
        <v>116</v>
      </c>
      <c r="H13" s="30">
        <f t="shared" si="4"/>
        <v>228</v>
      </c>
      <c r="I13" s="36">
        <v>108</v>
      </c>
      <c r="J13" s="31">
        <v>120</v>
      </c>
      <c r="K13" s="30">
        <f t="shared" si="5"/>
        <v>456</v>
      </c>
      <c r="L13" s="36">
        <v>198</v>
      </c>
      <c r="M13" s="31">
        <v>258</v>
      </c>
      <c r="N13" s="30">
        <f t="shared" si="6"/>
        <v>171</v>
      </c>
      <c r="O13" s="36">
        <v>73</v>
      </c>
      <c r="P13" s="31">
        <v>98</v>
      </c>
      <c r="Q13" s="30">
        <f t="shared" si="7"/>
        <v>262</v>
      </c>
      <c r="R13" s="36">
        <v>128</v>
      </c>
      <c r="S13" s="31">
        <v>134</v>
      </c>
      <c r="T13" s="30">
        <f t="shared" si="8"/>
        <v>249</v>
      </c>
      <c r="U13" s="36">
        <v>117</v>
      </c>
      <c r="V13" s="31">
        <v>132</v>
      </c>
    </row>
    <row r="14" spans="1:22" ht="12.75" customHeight="1">
      <c r="A14" s="5" t="s">
        <v>21</v>
      </c>
      <c r="B14" s="46">
        <f t="shared" si="0"/>
        <v>1550</v>
      </c>
      <c r="C14" s="41">
        <f t="shared" si="1"/>
        <v>718</v>
      </c>
      <c r="D14" s="42">
        <f t="shared" si="2"/>
        <v>832</v>
      </c>
      <c r="E14" s="30">
        <f t="shared" si="3"/>
        <v>188</v>
      </c>
      <c r="F14" s="36">
        <v>85</v>
      </c>
      <c r="G14" s="31">
        <v>103</v>
      </c>
      <c r="H14" s="30">
        <f t="shared" si="4"/>
        <v>242</v>
      </c>
      <c r="I14" s="36">
        <v>118</v>
      </c>
      <c r="J14" s="31">
        <v>124</v>
      </c>
      <c r="K14" s="30">
        <f t="shared" si="5"/>
        <v>478</v>
      </c>
      <c r="L14" s="36">
        <v>227</v>
      </c>
      <c r="M14" s="31">
        <v>251</v>
      </c>
      <c r="N14" s="30">
        <f t="shared" si="6"/>
        <v>153</v>
      </c>
      <c r="O14" s="36">
        <v>67</v>
      </c>
      <c r="P14" s="31">
        <v>86</v>
      </c>
      <c r="Q14" s="30">
        <f t="shared" si="7"/>
        <v>247</v>
      </c>
      <c r="R14" s="36">
        <v>109</v>
      </c>
      <c r="S14" s="31">
        <v>138</v>
      </c>
      <c r="T14" s="30">
        <f t="shared" si="8"/>
        <v>242</v>
      </c>
      <c r="U14" s="36">
        <v>112</v>
      </c>
      <c r="V14" s="31">
        <v>130</v>
      </c>
    </row>
    <row r="15" spans="1:22" ht="12.75" customHeight="1">
      <c r="A15" s="5" t="s">
        <v>22</v>
      </c>
      <c r="B15" s="46">
        <f t="shared" si="0"/>
        <v>1501</v>
      </c>
      <c r="C15" s="41">
        <f t="shared" si="1"/>
        <v>698</v>
      </c>
      <c r="D15" s="42">
        <f t="shared" si="2"/>
        <v>803</v>
      </c>
      <c r="E15" s="30">
        <f t="shared" si="3"/>
        <v>185</v>
      </c>
      <c r="F15" s="36">
        <v>78</v>
      </c>
      <c r="G15" s="31">
        <v>107</v>
      </c>
      <c r="H15" s="30">
        <f t="shared" si="4"/>
        <v>248</v>
      </c>
      <c r="I15" s="36">
        <v>126</v>
      </c>
      <c r="J15" s="31">
        <v>122</v>
      </c>
      <c r="K15" s="30">
        <f t="shared" si="5"/>
        <v>460</v>
      </c>
      <c r="L15" s="36">
        <v>220</v>
      </c>
      <c r="M15" s="31">
        <v>240</v>
      </c>
      <c r="N15" s="30">
        <f t="shared" si="6"/>
        <v>130</v>
      </c>
      <c r="O15" s="36">
        <v>61</v>
      </c>
      <c r="P15" s="31">
        <v>69</v>
      </c>
      <c r="Q15" s="30">
        <f t="shared" si="7"/>
        <v>261</v>
      </c>
      <c r="R15" s="36">
        <v>118</v>
      </c>
      <c r="S15" s="31">
        <v>143</v>
      </c>
      <c r="T15" s="30">
        <f t="shared" si="8"/>
        <v>217</v>
      </c>
      <c r="U15" s="36">
        <v>95</v>
      </c>
      <c r="V15" s="31">
        <v>122</v>
      </c>
    </row>
    <row r="16" spans="1:22" ht="12.75" customHeight="1">
      <c r="A16" s="5" t="s">
        <v>23</v>
      </c>
      <c r="B16" s="46">
        <f t="shared" si="0"/>
        <v>1030</v>
      </c>
      <c r="C16" s="41">
        <f t="shared" si="1"/>
        <v>513</v>
      </c>
      <c r="D16" s="42">
        <f t="shared" si="2"/>
        <v>517</v>
      </c>
      <c r="E16" s="30">
        <f t="shared" si="3"/>
        <v>153</v>
      </c>
      <c r="F16" s="36">
        <v>73</v>
      </c>
      <c r="G16" s="31">
        <v>80</v>
      </c>
      <c r="H16" s="30">
        <f t="shared" si="4"/>
        <v>125</v>
      </c>
      <c r="I16" s="36">
        <v>67</v>
      </c>
      <c r="J16" s="31">
        <v>58</v>
      </c>
      <c r="K16" s="30">
        <f t="shared" si="5"/>
        <v>303</v>
      </c>
      <c r="L16" s="36">
        <v>154</v>
      </c>
      <c r="M16" s="31">
        <v>149</v>
      </c>
      <c r="N16" s="30">
        <f t="shared" si="6"/>
        <v>109</v>
      </c>
      <c r="O16" s="36">
        <v>54</v>
      </c>
      <c r="P16" s="31">
        <v>55</v>
      </c>
      <c r="Q16" s="30">
        <f t="shared" si="7"/>
        <v>172</v>
      </c>
      <c r="R16" s="36">
        <v>86</v>
      </c>
      <c r="S16" s="31">
        <v>86</v>
      </c>
      <c r="T16" s="30">
        <f t="shared" si="8"/>
        <v>168</v>
      </c>
      <c r="U16" s="36">
        <v>79</v>
      </c>
      <c r="V16" s="31">
        <v>89</v>
      </c>
    </row>
    <row r="17" spans="1:22" ht="12.75" customHeight="1">
      <c r="A17" s="5" t="s">
        <v>24</v>
      </c>
      <c r="B17" s="46">
        <f t="shared" si="0"/>
        <v>921</v>
      </c>
      <c r="C17" s="41">
        <f t="shared" si="1"/>
        <v>401</v>
      </c>
      <c r="D17" s="42">
        <f t="shared" si="2"/>
        <v>520</v>
      </c>
      <c r="E17" s="30">
        <f t="shared" si="3"/>
        <v>114</v>
      </c>
      <c r="F17" s="36">
        <v>59</v>
      </c>
      <c r="G17" s="31">
        <v>55</v>
      </c>
      <c r="H17" s="30">
        <f t="shared" si="4"/>
        <v>133</v>
      </c>
      <c r="I17" s="36">
        <v>61</v>
      </c>
      <c r="J17" s="31">
        <v>72</v>
      </c>
      <c r="K17" s="30">
        <f t="shared" si="5"/>
        <v>252</v>
      </c>
      <c r="L17" s="36">
        <v>114</v>
      </c>
      <c r="M17" s="31">
        <v>138</v>
      </c>
      <c r="N17" s="30">
        <f t="shared" si="6"/>
        <v>91</v>
      </c>
      <c r="O17" s="36">
        <v>36</v>
      </c>
      <c r="P17" s="31">
        <v>55</v>
      </c>
      <c r="Q17" s="30">
        <f t="shared" si="7"/>
        <v>188</v>
      </c>
      <c r="R17" s="36">
        <v>72</v>
      </c>
      <c r="S17" s="31">
        <v>116</v>
      </c>
      <c r="T17" s="30">
        <f t="shared" si="8"/>
        <v>143</v>
      </c>
      <c r="U17" s="36">
        <v>59</v>
      </c>
      <c r="V17" s="31">
        <v>84</v>
      </c>
    </row>
    <row r="18" spans="1:22" ht="12.75" customHeight="1">
      <c r="A18" s="5" t="s">
        <v>25</v>
      </c>
      <c r="B18" s="46">
        <f t="shared" si="0"/>
        <v>763</v>
      </c>
      <c r="C18" s="41">
        <f t="shared" si="1"/>
        <v>330</v>
      </c>
      <c r="D18" s="42">
        <f t="shared" si="2"/>
        <v>433</v>
      </c>
      <c r="E18" s="30">
        <f t="shared" si="3"/>
        <v>114</v>
      </c>
      <c r="F18" s="36">
        <v>45</v>
      </c>
      <c r="G18" s="31">
        <v>69</v>
      </c>
      <c r="H18" s="30">
        <f t="shared" si="4"/>
        <v>110</v>
      </c>
      <c r="I18" s="36">
        <v>45</v>
      </c>
      <c r="J18" s="31">
        <v>65</v>
      </c>
      <c r="K18" s="30">
        <f t="shared" si="5"/>
        <v>225</v>
      </c>
      <c r="L18" s="36">
        <v>91</v>
      </c>
      <c r="M18" s="31">
        <v>134</v>
      </c>
      <c r="N18" s="30">
        <f t="shared" si="6"/>
        <v>55</v>
      </c>
      <c r="O18" s="36">
        <v>23</v>
      </c>
      <c r="P18" s="69">
        <v>32</v>
      </c>
      <c r="Q18" s="71">
        <f t="shared" si="7"/>
        <v>138</v>
      </c>
      <c r="R18" s="36">
        <v>67</v>
      </c>
      <c r="S18" s="31">
        <v>71</v>
      </c>
      <c r="T18" s="30">
        <f t="shared" si="8"/>
        <v>121</v>
      </c>
      <c r="U18" s="36">
        <v>59</v>
      </c>
      <c r="V18" s="31">
        <v>62</v>
      </c>
    </row>
    <row r="19" spans="1:22" ht="12.75" customHeight="1">
      <c r="A19" s="5" t="s">
        <v>26</v>
      </c>
      <c r="B19" s="46">
        <f t="shared" si="0"/>
        <v>617</v>
      </c>
      <c r="C19" s="41">
        <f t="shared" si="1"/>
        <v>254</v>
      </c>
      <c r="D19" s="42">
        <f t="shared" si="2"/>
        <v>363</v>
      </c>
      <c r="E19" s="30">
        <f t="shared" si="3"/>
        <v>99</v>
      </c>
      <c r="F19" s="36">
        <v>39</v>
      </c>
      <c r="G19" s="31">
        <v>60</v>
      </c>
      <c r="H19" s="30">
        <f t="shared" si="4"/>
        <v>101</v>
      </c>
      <c r="I19" s="36">
        <v>42</v>
      </c>
      <c r="J19" s="31">
        <v>59</v>
      </c>
      <c r="K19" s="30">
        <f t="shared" si="5"/>
        <v>146</v>
      </c>
      <c r="L19" s="36">
        <v>56</v>
      </c>
      <c r="M19" s="31">
        <v>90</v>
      </c>
      <c r="N19" s="30">
        <f t="shared" si="6"/>
        <v>63</v>
      </c>
      <c r="O19" s="36">
        <v>28</v>
      </c>
      <c r="P19" s="69">
        <v>35</v>
      </c>
      <c r="Q19" s="71">
        <f t="shared" si="7"/>
        <v>107</v>
      </c>
      <c r="R19" s="36">
        <v>41</v>
      </c>
      <c r="S19" s="31">
        <v>66</v>
      </c>
      <c r="T19" s="30">
        <f t="shared" si="8"/>
        <v>101</v>
      </c>
      <c r="U19" s="36">
        <v>48</v>
      </c>
      <c r="V19" s="31">
        <v>53</v>
      </c>
    </row>
    <row r="20" spans="1:22" ht="12.75" customHeight="1">
      <c r="A20" s="5" t="s">
        <v>27</v>
      </c>
      <c r="B20" s="46">
        <f t="shared" si="0"/>
        <v>382</v>
      </c>
      <c r="C20" s="41">
        <f t="shared" si="1"/>
        <v>129</v>
      </c>
      <c r="D20" s="42">
        <f t="shared" si="2"/>
        <v>253</v>
      </c>
      <c r="E20" s="30">
        <f t="shared" si="3"/>
        <v>51</v>
      </c>
      <c r="F20" s="36">
        <v>18</v>
      </c>
      <c r="G20" s="31">
        <v>33</v>
      </c>
      <c r="H20" s="30">
        <f t="shared" si="4"/>
        <v>52</v>
      </c>
      <c r="I20" s="36">
        <v>14</v>
      </c>
      <c r="J20" s="31">
        <v>38</v>
      </c>
      <c r="K20" s="30">
        <f t="shared" si="5"/>
        <v>83</v>
      </c>
      <c r="L20" s="36">
        <v>27</v>
      </c>
      <c r="M20" s="31">
        <v>56</v>
      </c>
      <c r="N20" s="30">
        <f t="shared" si="6"/>
        <v>41</v>
      </c>
      <c r="O20" s="36">
        <v>10</v>
      </c>
      <c r="P20" s="69">
        <v>31</v>
      </c>
      <c r="Q20" s="71">
        <f t="shared" si="7"/>
        <v>86</v>
      </c>
      <c r="R20" s="36">
        <v>32</v>
      </c>
      <c r="S20" s="31">
        <v>54</v>
      </c>
      <c r="T20" s="30">
        <f t="shared" si="8"/>
        <v>69</v>
      </c>
      <c r="U20" s="36">
        <v>28</v>
      </c>
      <c r="V20" s="31">
        <v>41</v>
      </c>
    </row>
    <row r="21" spans="1:22" ht="12.75" customHeight="1">
      <c r="A21" s="5" t="s">
        <v>29</v>
      </c>
      <c r="B21" s="46">
        <f aca="true" t="shared" si="9" ref="B21:D22">SUM(E21,H21,K21,N21,Q21,T21,)</f>
        <v>291</v>
      </c>
      <c r="C21" s="41">
        <f t="shared" si="9"/>
        <v>75</v>
      </c>
      <c r="D21" s="42">
        <f t="shared" si="9"/>
        <v>216</v>
      </c>
      <c r="E21" s="30">
        <f t="shared" si="3"/>
        <v>43</v>
      </c>
      <c r="F21" s="36">
        <v>10</v>
      </c>
      <c r="G21" s="31">
        <v>33</v>
      </c>
      <c r="H21" s="30">
        <f t="shared" si="4"/>
        <v>41</v>
      </c>
      <c r="I21" s="36">
        <v>7</v>
      </c>
      <c r="J21" s="31">
        <v>34</v>
      </c>
      <c r="K21" s="30">
        <f t="shared" si="5"/>
        <v>63</v>
      </c>
      <c r="L21" s="36">
        <v>20</v>
      </c>
      <c r="M21" s="31">
        <v>43</v>
      </c>
      <c r="N21" s="30">
        <f t="shared" si="6"/>
        <v>27</v>
      </c>
      <c r="O21" s="36">
        <v>7</v>
      </c>
      <c r="P21" s="69">
        <v>20</v>
      </c>
      <c r="Q21" s="71">
        <f t="shared" si="7"/>
        <v>58</v>
      </c>
      <c r="R21" s="36">
        <v>13</v>
      </c>
      <c r="S21" s="31">
        <v>45</v>
      </c>
      <c r="T21" s="30">
        <f t="shared" si="8"/>
        <v>59</v>
      </c>
      <c r="U21" s="36">
        <v>18</v>
      </c>
      <c r="V21" s="31">
        <v>41</v>
      </c>
    </row>
    <row r="22" spans="1:22" ht="13.5">
      <c r="A22" s="6" t="s">
        <v>4</v>
      </c>
      <c r="B22" s="46">
        <f t="shared" si="9"/>
        <v>7</v>
      </c>
      <c r="C22" s="41">
        <f t="shared" si="9"/>
        <v>1</v>
      </c>
      <c r="D22" s="42">
        <f t="shared" si="9"/>
        <v>6</v>
      </c>
      <c r="E22" s="30">
        <f t="shared" si="3"/>
        <v>1</v>
      </c>
      <c r="F22" s="63" t="s">
        <v>236</v>
      </c>
      <c r="G22" s="31">
        <v>1</v>
      </c>
      <c r="H22" s="30">
        <f t="shared" si="4"/>
        <v>2</v>
      </c>
      <c r="I22" s="63" t="s">
        <v>236</v>
      </c>
      <c r="J22" s="31">
        <v>2</v>
      </c>
      <c r="K22" s="63" t="s">
        <v>236</v>
      </c>
      <c r="L22" s="63" t="s">
        <v>236</v>
      </c>
      <c r="M22" s="63" t="s">
        <v>236</v>
      </c>
      <c r="N22" s="30">
        <f t="shared" si="6"/>
        <v>1</v>
      </c>
      <c r="O22" s="63" t="s">
        <v>236</v>
      </c>
      <c r="P22" s="69">
        <v>1</v>
      </c>
      <c r="Q22" s="72" t="s">
        <v>236</v>
      </c>
      <c r="R22" s="63" t="s">
        <v>236</v>
      </c>
      <c r="S22" s="63" t="s">
        <v>236</v>
      </c>
      <c r="T22" s="30">
        <f t="shared" si="8"/>
        <v>3</v>
      </c>
      <c r="U22" s="36">
        <v>1</v>
      </c>
      <c r="V22" s="31">
        <v>2</v>
      </c>
    </row>
    <row r="23" spans="1:22" ht="13.5">
      <c r="A23" s="7" t="s">
        <v>0</v>
      </c>
      <c r="B23" s="32">
        <f>SUM(C23:D23)</f>
        <v>29746</v>
      </c>
      <c r="C23" s="39">
        <f>SUM(F23,I23,L23,O23,R23,U23,)</f>
        <v>13896</v>
      </c>
      <c r="D23" s="40">
        <f>SUM(G23,J23,M23,P23,S23,V23,)</f>
        <v>15850</v>
      </c>
      <c r="E23" s="32">
        <f>SUM(F23:G23)</f>
        <v>3859</v>
      </c>
      <c r="F23" s="37">
        <f>SUM(F5:F22)</f>
        <v>1803</v>
      </c>
      <c r="G23" s="75">
        <f>SUM(G5:G22)</f>
        <v>2056</v>
      </c>
      <c r="H23" s="32">
        <f>SUM(I23:J23)</f>
        <v>4297</v>
      </c>
      <c r="I23" s="24">
        <f>SUM(I5:I22)</f>
        <v>2006</v>
      </c>
      <c r="J23" s="33">
        <f>SUM(J5:J22)</f>
        <v>2291</v>
      </c>
      <c r="K23" s="32">
        <f>SUM(L23:M23)</f>
        <v>8604</v>
      </c>
      <c r="L23" s="24">
        <f>SUM(L5:L22)</f>
        <v>4006</v>
      </c>
      <c r="M23" s="24">
        <f>SUM(M5:M22)</f>
        <v>4598</v>
      </c>
      <c r="N23" s="32">
        <f>SUM(O23:P23)</f>
        <v>2931</v>
      </c>
      <c r="O23" s="24">
        <f>SUM(O5:O22)</f>
        <v>1346</v>
      </c>
      <c r="P23" s="57">
        <f>SUM(P5:P22)</f>
        <v>1585</v>
      </c>
      <c r="Q23" s="32">
        <f>SUM(R23:S23)</f>
        <v>5497</v>
      </c>
      <c r="R23" s="24">
        <f>SUM(R5:R22)</f>
        <v>2580</v>
      </c>
      <c r="S23" s="24">
        <f>SUM(S5:S22)</f>
        <v>2917</v>
      </c>
      <c r="T23" s="32">
        <f>SUM(U23:V23)</f>
        <v>4558</v>
      </c>
      <c r="U23" s="24">
        <f>SUM(U5:U22)</f>
        <v>2155</v>
      </c>
      <c r="V23" s="57">
        <f>SUM(V5:V22)</f>
        <v>2403</v>
      </c>
    </row>
    <row r="24" spans="1:22" ht="13.5">
      <c r="A24" s="8"/>
      <c r="B24" s="47"/>
      <c r="C24" s="43"/>
      <c r="D24" s="44"/>
      <c r="E24" s="34"/>
      <c r="F24" s="27"/>
      <c r="G24" s="35"/>
      <c r="H24" s="34"/>
      <c r="I24" s="27"/>
      <c r="J24" s="35"/>
      <c r="K24" s="27"/>
      <c r="L24" s="27"/>
      <c r="M24" s="27"/>
      <c r="N24" s="34"/>
      <c r="O24" s="27"/>
      <c r="P24" s="70"/>
      <c r="Q24" s="73"/>
      <c r="R24" s="38"/>
      <c r="S24" s="35"/>
      <c r="T24" s="34"/>
      <c r="U24" s="38"/>
      <c r="V24" s="35"/>
    </row>
  </sheetData>
  <sheetProtection/>
  <printOptions/>
  <pageMargins left="0.7480314960629921" right="0.7874015748031497" top="1.062992125984252" bottom="0.984251968503937" header="0.7874015748031497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1" manualBreakCount="1">
    <brk id="16" min="1" max="23" man="1"/>
  </colBreaks>
  <ignoredErrors>
    <ignoredError sqref="H23 F23 K23 Q23 N23 T23" formula="1"/>
    <ignoredError sqref="E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216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3075</v>
      </c>
      <c r="C5" s="21">
        <v>1581</v>
      </c>
      <c r="D5" s="22">
        <v>1494</v>
      </c>
    </row>
    <row r="6" spans="1:4" ht="12.75" customHeight="1">
      <c r="A6" s="4" t="s">
        <v>30</v>
      </c>
      <c r="B6" s="20">
        <f aca="true" t="shared" si="0" ref="B6:B24">SUM(C6:D6)</f>
        <v>3728</v>
      </c>
      <c r="C6" s="21">
        <v>1909</v>
      </c>
      <c r="D6" s="22">
        <v>1819</v>
      </c>
    </row>
    <row r="7" spans="1:4" ht="12.75" customHeight="1">
      <c r="A7" s="4" t="s">
        <v>31</v>
      </c>
      <c r="B7" s="20">
        <f t="shared" si="0"/>
        <v>3274</v>
      </c>
      <c r="C7" s="21">
        <v>1649</v>
      </c>
      <c r="D7" s="22">
        <v>1625</v>
      </c>
    </row>
    <row r="8" spans="1:4" ht="12.75" customHeight="1">
      <c r="A8" s="5" t="s">
        <v>32</v>
      </c>
      <c r="B8" s="20">
        <f t="shared" si="0"/>
        <v>2886</v>
      </c>
      <c r="C8" s="21">
        <v>1490</v>
      </c>
      <c r="D8" s="22">
        <v>1396</v>
      </c>
    </row>
    <row r="9" spans="1:4" ht="12.75" customHeight="1">
      <c r="A9" s="5" t="s">
        <v>33</v>
      </c>
      <c r="B9" s="20">
        <f t="shared" si="0"/>
        <v>3102</v>
      </c>
      <c r="C9" s="21">
        <v>1598</v>
      </c>
      <c r="D9" s="22">
        <v>1504</v>
      </c>
    </row>
    <row r="10" spans="1:4" ht="12.75" customHeight="1">
      <c r="A10" s="5" t="s">
        <v>34</v>
      </c>
      <c r="B10" s="20">
        <f t="shared" si="0"/>
        <v>2990</v>
      </c>
      <c r="C10" s="21">
        <v>1520</v>
      </c>
      <c r="D10" s="22">
        <v>1470</v>
      </c>
    </row>
    <row r="11" spans="1:4" ht="12.75" customHeight="1">
      <c r="A11" s="5" t="s">
        <v>35</v>
      </c>
      <c r="B11" s="20">
        <f t="shared" si="0"/>
        <v>2508</v>
      </c>
      <c r="C11" s="21">
        <v>1162</v>
      </c>
      <c r="D11" s="22">
        <v>1346</v>
      </c>
    </row>
    <row r="12" spans="1:4" ht="12.75" customHeight="1">
      <c r="A12" s="5" t="s">
        <v>36</v>
      </c>
      <c r="B12" s="20">
        <f t="shared" si="0"/>
        <v>1984</v>
      </c>
      <c r="C12" s="21">
        <v>934</v>
      </c>
      <c r="D12" s="22">
        <v>1050</v>
      </c>
    </row>
    <row r="13" spans="1:4" ht="12.75" customHeight="1">
      <c r="A13" s="5" t="s">
        <v>37</v>
      </c>
      <c r="B13" s="20">
        <f t="shared" si="0"/>
        <v>1954</v>
      </c>
      <c r="C13" s="21">
        <v>921</v>
      </c>
      <c r="D13" s="22">
        <v>1033</v>
      </c>
    </row>
    <row r="14" spans="1:4" ht="12.75" customHeight="1">
      <c r="A14" s="5" t="s">
        <v>38</v>
      </c>
      <c r="B14" s="20">
        <f t="shared" si="0"/>
        <v>1614</v>
      </c>
      <c r="C14" s="21">
        <v>776</v>
      </c>
      <c r="D14" s="22">
        <v>838</v>
      </c>
    </row>
    <row r="15" spans="1:4" ht="12.75" customHeight="1">
      <c r="A15" s="5" t="s">
        <v>39</v>
      </c>
      <c r="B15" s="20">
        <f t="shared" si="0"/>
        <v>1508</v>
      </c>
      <c r="C15" s="21">
        <v>722</v>
      </c>
      <c r="D15" s="22">
        <v>786</v>
      </c>
    </row>
    <row r="16" spans="1:4" ht="12.75" customHeight="1">
      <c r="A16" s="5" t="s">
        <v>40</v>
      </c>
      <c r="B16" s="20">
        <f t="shared" si="0"/>
        <v>1463</v>
      </c>
      <c r="C16" s="21">
        <v>685</v>
      </c>
      <c r="D16" s="22">
        <v>778</v>
      </c>
    </row>
    <row r="17" spans="1:4" ht="12.75" customHeight="1">
      <c r="A17" s="5" t="s">
        <v>41</v>
      </c>
      <c r="B17" s="20">
        <f t="shared" si="0"/>
        <v>940</v>
      </c>
      <c r="C17" s="21">
        <v>465</v>
      </c>
      <c r="D17" s="22">
        <v>475</v>
      </c>
    </row>
    <row r="18" spans="1:4" ht="12.75" customHeight="1">
      <c r="A18" s="5" t="s">
        <v>42</v>
      </c>
      <c r="B18" s="20">
        <f t="shared" si="0"/>
        <v>791</v>
      </c>
      <c r="C18" s="21">
        <v>342</v>
      </c>
      <c r="D18" s="22">
        <v>449</v>
      </c>
    </row>
    <row r="19" spans="1:4" ht="12.75" customHeight="1">
      <c r="A19" s="5" t="s">
        <v>43</v>
      </c>
      <c r="B19" s="20">
        <f t="shared" si="0"/>
        <v>644</v>
      </c>
      <c r="C19" s="21">
        <v>271</v>
      </c>
      <c r="D19" s="22">
        <v>373</v>
      </c>
    </row>
    <row r="20" spans="1:4" ht="12.75" customHeight="1">
      <c r="A20" s="5" t="s">
        <v>44</v>
      </c>
      <c r="B20" s="20">
        <f t="shared" si="0"/>
        <v>466</v>
      </c>
      <c r="C20" s="21">
        <v>183</v>
      </c>
      <c r="D20" s="22">
        <v>283</v>
      </c>
    </row>
    <row r="21" spans="1:4" ht="12.75" customHeight="1">
      <c r="A21" s="5" t="s">
        <v>45</v>
      </c>
      <c r="B21" s="20">
        <f t="shared" si="0"/>
        <v>228</v>
      </c>
      <c r="C21" s="21">
        <v>71</v>
      </c>
      <c r="D21" s="22">
        <v>157</v>
      </c>
    </row>
    <row r="22" spans="1:4" ht="13.5">
      <c r="A22" s="5" t="s">
        <v>46</v>
      </c>
      <c r="B22" s="20">
        <f t="shared" si="0"/>
        <v>76</v>
      </c>
      <c r="C22" s="21">
        <v>15</v>
      </c>
      <c r="D22" s="22">
        <v>61</v>
      </c>
    </row>
    <row r="23" spans="1:4" ht="13.5">
      <c r="A23" s="5" t="s">
        <v>47</v>
      </c>
      <c r="B23" s="20">
        <f t="shared" si="0"/>
        <v>24</v>
      </c>
      <c r="C23" s="21">
        <v>4</v>
      </c>
      <c r="D23" s="22">
        <v>20</v>
      </c>
    </row>
    <row r="24" spans="1:4" ht="13.5">
      <c r="A24" s="5" t="s">
        <v>48</v>
      </c>
      <c r="B24" s="20">
        <f t="shared" si="0"/>
        <v>1</v>
      </c>
      <c r="C24" s="63" t="s">
        <v>236</v>
      </c>
      <c r="D24" s="61">
        <v>1</v>
      </c>
    </row>
    <row r="25" spans="1:4" ht="13.5">
      <c r="A25" s="6" t="s">
        <v>4</v>
      </c>
      <c r="B25" s="63" t="s">
        <v>236</v>
      </c>
      <c r="C25" s="63" t="s">
        <v>236</v>
      </c>
      <c r="D25" s="64" t="s">
        <v>236</v>
      </c>
    </row>
    <row r="26" spans="1:4" ht="13.5">
      <c r="A26" s="7" t="s">
        <v>0</v>
      </c>
      <c r="B26" s="23">
        <f>SUM(C26:D26)</f>
        <v>33256</v>
      </c>
      <c r="C26" s="24">
        <f>SUM(C5:C25)</f>
        <v>16298</v>
      </c>
      <c r="D26" s="57">
        <f>SUM(D5:D25)</f>
        <v>16958</v>
      </c>
    </row>
    <row r="27" spans="1:4" ht="13.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217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30">
        <f>SUM(C5:D5)</f>
        <v>2698</v>
      </c>
      <c r="C5" s="36">
        <v>1374</v>
      </c>
      <c r="D5" s="31">
        <v>1324</v>
      </c>
    </row>
    <row r="6" spans="1:4" ht="12.75" customHeight="1">
      <c r="A6" s="4" t="s">
        <v>49</v>
      </c>
      <c r="B6" s="30">
        <f aca="true" t="shared" si="0" ref="B6:B24">SUM(C6:D6)</f>
        <v>3087</v>
      </c>
      <c r="C6" s="36">
        <v>1588</v>
      </c>
      <c r="D6" s="31">
        <v>1499</v>
      </c>
    </row>
    <row r="7" spans="1:4" ht="12.75" customHeight="1">
      <c r="A7" s="4" t="s">
        <v>50</v>
      </c>
      <c r="B7" s="30">
        <f t="shared" si="0"/>
        <v>3770</v>
      </c>
      <c r="C7" s="36">
        <v>1932</v>
      </c>
      <c r="D7" s="31">
        <v>1838</v>
      </c>
    </row>
    <row r="8" spans="1:4" ht="12.75" customHeight="1">
      <c r="A8" s="5" t="s">
        <v>51</v>
      </c>
      <c r="B8" s="30">
        <f t="shared" si="0"/>
        <v>2735</v>
      </c>
      <c r="C8" s="36">
        <v>1346</v>
      </c>
      <c r="D8" s="31">
        <v>1389</v>
      </c>
    </row>
    <row r="9" spans="1:4" ht="12.75" customHeight="1">
      <c r="A9" s="5" t="s">
        <v>52</v>
      </c>
      <c r="B9" s="30">
        <f t="shared" si="0"/>
        <v>2471</v>
      </c>
      <c r="C9" s="36">
        <v>1160</v>
      </c>
      <c r="D9" s="31">
        <v>1311</v>
      </c>
    </row>
    <row r="10" spans="1:4" ht="12.75" customHeight="1">
      <c r="A10" s="5" t="s">
        <v>53</v>
      </c>
      <c r="B10" s="30">
        <f t="shared" si="0"/>
        <v>2792</v>
      </c>
      <c r="C10" s="36">
        <v>1369</v>
      </c>
      <c r="D10" s="31">
        <v>1423</v>
      </c>
    </row>
    <row r="11" spans="1:4" ht="12.75" customHeight="1">
      <c r="A11" s="5" t="s">
        <v>54</v>
      </c>
      <c r="B11" s="30">
        <f t="shared" si="0"/>
        <v>2706</v>
      </c>
      <c r="C11" s="36">
        <v>1302</v>
      </c>
      <c r="D11" s="31">
        <v>1404</v>
      </c>
    </row>
    <row r="12" spans="1:4" ht="12.75" customHeight="1">
      <c r="A12" s="5" t="s">
        <v>55</v>
      </c>
      <c r="B12" s="30">
        <f t="shared" si="0"/>
        <v>2288</v>
      </c>
      <c r="C12" s="36">
        <v>976</v>
      </c>
      <c r="D12" s="31">
        <v>1312</v>
      </c>
    </row>
    <row r="13" spans="1:4" ht="12.75" customHeight="1">
      <c r="A13" s="5" t="s">
        <v>56</v>
      </c>
      <c r="B13" s="30">
        <f t="shared" si="0"/>
        <v>1826</v>
      </c>
      <c r="C13" s="36">
        <v>803</v>
      </c>
      <c r="D13" s="31">
        <v>1023</v>
      </c>
    </row>
    <row r="14" spans="1:4" ht="12.75" customHeight="1">
      <c r="A14" s="5" t="s">
        <v>57</v>
      </c>
      <c r="B14" s="30">
        <f t="shared" si="0"/>
        <v>1807</v>
      </c>
      <c r="C14" s="36">
        <v>813</v>
      </c>
      <c r="D14" s="31">
        <v>994</v>
      </c>
    </row>
    <row r="15" spans="1:4" ht="12.75" customHeight="1">
      <c r="A15" s="5" t="s">
        <v>58</v>
      </c>
      <c r="B15" s="30">
        <f t="shared" si="0"/>
        <v>1510</v>
      </c>
      <c r="C15" s="36">
        <v>699</v>
      </c>
      <c r="D15" s="31">
        <v>811</v>
      </c>
    </row>
    <row r="16" spans="1:4" ht="12.75" customHeight="1">
      <c r="A16" s="5" t="s">
        <v>59</v>
      </c>
      <c r="B16" s="30">
        <f t="shared" si="0"/>
        <v>1409</v>
      </c>
      <c r="C16" s="36">
        <v>649</v>
      </c>
      <c r="D16" s="31">
        <v>760</v>
      </c>
    </row>
    <row r="17" spans="1:4" ht="12.75" customHeight="1">
      <c r="A17" s="5" t="s">
        <v>60</v>
      </c>
      <c r="B17" s="30">
        <f t="shared" si="0"/>
        <v>1328</v>
      </c>
      <c r="C17" s="36">
        <v>587</v>
      </c>
      <c r="D17" s="31">
        <v>741</v>
      </c>
    </row>
    <row r="18" spans="1:4" ht="12.75" customHeight="1">
      <c r="A18" s="5" t="s">
        <v>61</v>
      </c>
      <c r="B18" s="30">
        <f t="shared" si="0"/>
        <v>834</v>
      </c>
      <c r="C18" s="36">
        <v>391</v>
      </c>
      <c r="D18" s="31">
        <v>443</v>
      </c>
    </row>
    <row r="19" spans="1:4" ht="12.75" customHeight="1">
      <c r="A19" s="5" t="s">
        <v>62</v>
      </c>
      <c r="B19" s="30">
        <f t="shared" si="0"/>
        <v>618</v>
      </c>
      <c r="C19" s="36">
        <v>257</v>
      </c>
      <c r="D19" s="31">
        <v>361</v>
      </c>
    </row>
    <row r="20" spans="1:4" ht="12.75" customHeight="1">
      <c r="A20" s="5" t="s">
        <v>63</v>
      </c>
      <c r="B20" s="30">
        <f t="shared" si="0"/>
        <v>458</v>
      </c>
      <c r="C20" s="36">
        <v>182</v>
      </c>
      <c r="D20" s="31">
        <v>276</v>
      </c>
    </row>
    <row r="21" spans="1:4" ht="12.75" customHeight="1">
      <c r="A21" s="5" t="s">
        <v>64</v>
      </c>
      <c r="B21" s="30">
        <f t="shared" si="0"/>
        <v>247</v>
      </c>
      <c r="C21" s="36">
        <v>76</v>
      </c>
      <c r="D21" s="31">
        <v>171</v>
      </c>
    </row>
    <row r="22" spans="1:4" ht="13.5">
      <c r="A22" s="5" t="s">
        <v>65</v>
      </c>
      <c r="B22" s="30">
        <f t="shared" si="0"/>
        <v>106</v>
      </c>
      <c r="C22" s="36">
        <v>28</v>
      </c>
      <c r="D22" s="31">
        <v>78</v>
      </c>
    </row>
    <row r="23" spans="1:4" ht="13.5">
      <c r="A23" s="5" t="s">
        <v>66</v>
      </c>
      <c r="B23" s="30">
        <f t="shared" si="0"/>
        <v>21</v>
      </c>
      <c r="C23" s="36">
        <v>5</v>
      </c>
      <c r="D23" s="31">
        <v>16</v>
      </c>
    </row>
    <row r="24" spans="1:4" ht="13.5">
      <c r="A24" s="5" t="s">
        <v>67</v>
      </c>
      <c r="B24" s="30">
        <f t="shared" si="0"/>
        <v>3</v>
      </c>
      <c r="C24" s="63" t="s">
        <v>236</v>
      </c>
      <c r="D24" s="31">
        <v>3</v>
      </c>
    </row>
    <row r="25" spans="1:4" ht="13.5">
      <c r="A25" s="6" t="s">
        <v>4</v>
      </c>
      <c r="B25" s="63" t="s">
        <v>236</v>
      </c>
      <c r="C25" s="63" t="s">
        <v>236</v>
      </c>
      <c r="D25" s="64" t="s">
        <v>236</v>
      </c>
    </row>
    <row r="26" spans="1:4" ht="13.5">
      <c r="A26" s="7" t="s">
        <v>0</v>
      </c>
      <c r="B26" s="32">
        <f>SUM(C26:D26)</f>
        <v>32714</v>
      </c>
      <c r="C26" s="37">
        <f>SUM(C5:C25)</f>
        <v>15537</v>
      </c>
      <c r="D26" s="33">
        <f>SUM(D5:D25)</f>
        <v>17177</v>
      </c>
    </row>
    <row r="27" spans="1:4" ht="13.5">
      <c r="A27" s="8"/>
      <c r="B27" s="34"/>
      <c r="C27" s="38"/>
      <c r="D27" s="35"/>
    </row>
    <row r="28" spans="2:4" ht="13.5">
      <c r="B28" s="29"/>
      <c r="C28" s="29"/>
      <c r="D28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1" sqref="D11"/>
    </sheetView>
  </sheetViews>
  <sheetFormatPr defaultColWidth="9.00390625" defaultRowHeight="13.5"/>
  <sheetData>
    <row r="1" spans="1:4" ht="21.75" customHeight="1">
      <c r="A1" s="1" t="s">
        <v>218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2675</v>
      </c>
      <c r="C5" s="21">
        <v>1364</v>
      </c>
      <c r="D5" s="22">
        <v>1311</v>
      </c>
    </row>
    <row r="6" spans="1:4" ht="12.75" customHeight="1">
      <c r="A6" s="4" t="s">
        <v>68</v>
      </c>
      <c r="B6" s="20">
        <f aca="true" t="shared" si="0" ref="B6:B24">SUM(C6:D6)</f>
        <v>2656</v>
      </c>
      <c r="C6" s="21">
        <v>1336</v>
      </c>
      <c r="D6" s="22">
        <v>1320</v>
      </c>
    </row>
    <row r="7" spans="1:4" ht="12.75" customHeight="1">
      <c r="A7" s="4" t="s">
        <v>69</v>
      </c>
      <c r="B7" s="20">
        <f t="shared" si="0"/>
        <v>2969</v>
      </c>
      <c r="C7" s="21">
        <v>1496</v>
      </c>
      <c r="D7" s="22">
        <v>1473</v>
      </c>
    </row>
    <row r="8" spans="1:4" ht="12.75" customHeight="1">
      <c r="A8" s="5" t="s">
        <v>70</v>
      </c>
      <c r="B8" s="20">
        <f t="shared" si="0"/>
        <v>3108</v>
      </c>
      <c r="C8" s="21">
        <v>1591</v>
      </c>
      <c r="D8" s="22">
        <v>1517</v>
      </c>
    </row>
    <row r="9" spans="1:4" ht="12.75" customHeight="1">
      <c r="A9" s="5" t="s">
        <v>71</v>
      </c>
      <c r="B9" s="20">
        <f t="shared" si="0"/>
        <v>2296</v>
      </c>
      <c r="C9" s="21">
        <v>1101</v>
      </c>
      <c r="D9" s="22">
        <v>1195</v>
      </c>
    </row>
    <row r="10" spans="1:4" ht="12.75" customHeight="1">
      <c r="A10" s="5" t="s">
        <v>72</v>
      </c>
      <c r="B10" s="20">
        <f t="shared" si="0"/>
        <v>2421</v>
      </c>
      <c r="C10" s="21">
        <v>1168</v>
      </c>
      <c r="D10" s="22">
        <v>1253</v>
      </c>
    </row>
    <row r="11" spans="1:4" ht="12.75" customHeight="1">
      <c r="A11" s="5" t="s">
        <v>73</v>
      </c>
      <c r="B11" s="20">
        <f t="shared" si="0"/>
        <v>2892</v>
      </c>
      <c r="C11" s="21">
        <v>1484</v>
      </c>
      <c r="D11" s="22">
        <v>1408</v>
      </c>
    </row>
    <row r="12" spans="1:4" ht="12.75" customHeight="1">
      <c r="A12" s="5" t="s">
        <v>74</v>
      </c>
      <c r="B12" s="20">
        <f t="shared" si="0"/>
        <v>2684</v>
      </c>
      <c r="C12" s="21">
        <v>1346</v>
      </c>
      <c r="D12" s="22">
        <v>1338</v>
      </c>
    </row>
    <row r="13" spans="1:4" ht="12.75" customHeight="1">
      <c r="A13" s="5" t="s">
        <v>75</v>
      </c>
      <c r="B13" s="20">
        <f t="shared" si="0"/>
        <v>2199</v>
      </c>
      <c r="C13" s="21">
        <v>968</v>
      </c>
      <c r="D13" s="22">
        <v>1231</v>
      </c>
    </row>
    <row r="14" spans="1:4" ht="12.75" customHeight="1">
      <c r="A14" s="5" t="s">
        <v>76</v>
      </c>
      <c r="B14" s="20">
        <f t="shared" si="0"/>
        <v>1791</v>
      </c>
      <c r="C14" s="21">
        <v>780</v>
      </c>
      <c r="D14" s="22">
        <v>1011</v>
      </c>
    </row>
    <row r="15" spans="1:4" ht="12.75" customHeight="1">
      <c r="A15" s="5" t="s">
        <v>77</v>
      </c>
      <c r="B15" s="20">
        <f t="shared" si="0"/>
        <v>1732</v>
      </c>
      <c r="C15" s="21">
        <v>785</v>
      </c>
      <c r="D15" s="22">
        <v>947</v>
      </c>
    </row>
    <row r="16" spans="1:4" ht="12.75" customHeight="1">
      <c r="A16" s="5" t="s">
        <v>78</v>
      </c>
      <c r="B16" s="20">
        <f t="shared" si="0"/>
        <v>1459</v>
      </c>
      <c r="C16" s="21">
        <v>681</v>
      </c>
      <c r="D16" s="22">
        <v>778</v>
      </c>
    </row>
    <row r="17" spans="1:4" ht="12.75" customHeight="1">
      <c r="A17" s="5" t="s">
        <v>79</v>
      </c>
      <c r="B17" s="20">
        <f t="shared" si="0"/>
        <v>1281</v>
      </c>
      <c r="C17" s="21">
        <v>574</v>
      </c>
      <c r="D17" s="22">
        <v>707</v>
      </c>
    </row>
    <row r="18" spans="1:4" ht="12.75" customHeight="1">
      <c r="A18" s="5" t="s">
        <v>80</v>
      </c>
      <c r="B18" s="20">
        <f t="shared" si="0"/>
        <v>1162</v>
      </c>
      <c r="C18" s="21">
        <v>503</v>
      </c>
      <c r="D18" s="22">
        <v>659</v>
      </c>
    </row>
    <row r="19" spans="1:4" ht="12.75" customHeight="1">
      <c r="A19" s="5" t="s">
        <v>81</v>
      </c>
      <c r="B19" s="20">
        <f t="shared" si="0"/>
        <v>680</v>
      </c>
      <c r="C19" s="21">
        <v>300</v>
      </c>
      <c r="D19" s="22">
        <v>380</v>
      </c>
    </row>
    <row r="20" spans="1:4" ht="12.75" customHeight="1">
      <c r="A20" s="5" t="s">
        <v>82</v>
      </c>
      <c r="B20" s="20">
        <f t="shared" si="0"/>
        <v>436</v>
      </c>
      <c r="C20" s="21">
        <v>159</v>
      </c>
      <c r="D20" s="22">
        <v>277</v>
      </c>
    </row>
    <row r="21" spans="1:4" ht="12.75" customHeight="1">
      <c r="A21" s="5" t="s">
        <v>83</v>
      </c>
      <c r="B21" s="20">
        <f t="shared" si="0"/>
        <v>262</v>
      </c>
      <c r="C21" s="21">
        <v>97</v>
      </c>
      <c r="D21" s="22">
        <v>165</v>
      </c>
    </row>
    <row r="22" spans="1:4" ht="13.5">
      <c r="A22" s="5" t="s">
        <v>84</v>
      </c>
      <c r="B22" s="20">
        <f t="shared" si="0"/>
        <v>109</v>
      </c>
      <c r="C22" s="21">
        <v>28</v>
      </c>
      <c r="D22" s="22">
        <v>81</v>
      </c>
    </row>
    <row r="23" spans="1:4" ht="13.5">
      <c r="A23" s="5" t="s">
        <v>85</v>
      </c>
      <c r="B23" s="20">
        <f t="shared" si="0"/>
        <v>31</v>
      </c>
      <c r="C23" s="21">
        <v>6</v>
      </c>
      <c r="D23" s="22">
        <v>25</v>
      </c>
    </row>
    <row r="24" spans="1:4" ht="13.5">
      <c r="A24" s="5" t="s">
        <v>86</v>
      </c>
      <c r="B24" s="20">
        <f t="shared" si="0"/>
        <v>3</v>
      </c>
      <c r="C24" s="21">
        <v>1</v>
      </c>
      <c r="D24" s="22">
        <v>2</v>
      </c>
    </row>
    <row r="25" spans="1:4" ht="13.5">
      <c r="A25" s="6" t="s">
        <v>4</v>
      </c>
      <c r="B25" s="63" t="s">
        <v>236</v>
      </c>
      <c r="C25" s="63" t="s">
        <v>236</v>
      </c>
      <c r="D25" s="64" t="s">
        <v>236</v>
      </c>
    </row>
    <row r="26" spans="1:4" ht="13.5">
      <c r="A26" s="7" t="s">
        <v>0</v>
      </c>
      <c r="B26" s="23">
        <f>SUM(C26:D26)</f>
        <v>32846</v>
      </c>
      <c r="C26" s="24">
        <f>SUM(C5:C25)</f>
        <v>15768</v>
      </c>
      <c r="D26" s="25">
        <f>SUM(D5:D25)</f>
        <v>17078</v>
      </c>
    </row>
    <row r="27" spans="1:4" ht="13.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0" sqref="D10"/>
    </sheetView>
  </sheetViews>
  <sheetFormatPr defaultColWidth="9.00390625" defaultRowHeight="13.5"/>
  <sheetData>
    <row r="1" spans="1:4" ht="21.75" customHeight="1">
      <c r="A1" s="1" t="s">
        <v>219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2804</v>
      </c>
      <c r="C5" s="21">
        <v>1404</v>
      </c>
      <c r="D5" s="22">
        <v>1400</v>
      </c>
    </row>
    <row r="6" spans="1:4" ht="12.75" customHeight="1">
      <c r="A6" s="4" t="s">
        <v>87</v>
      </c>
      <c r="B6" s="20">
        <f aca="true" t="shared" si="0" ref="B6:B24">SUM(C6:D6)</f>
        <v>2730</v>
      </c>
      <c r="C6" s="21">
        <v>1402</v>
      </c>
      <c r="D6" s="22">
        <v>1328</v>
      </c>
    </row>
    <row r="7" spans="1:4" ht="12.75" customHeight="1">
      <c r="A7" s="4" t="s">
        <v>88</v>
      </c>
      <c r="B7" s="20">
        <f t="shared" si="0"/>
        <v>2583</v>
      </c>
      <c r="C7" s="21">
        <v>1310</v>
      </c>
      <c r="D7" s="22">
        <v>1273</v>
      </c>
    </row>
    <row r="8" spans="1:4" ht="12.75" customHeight="1">
      <c r="A8" s="5" t="s">
        <v>89</v>
      </c>
      <c r="B8" s="20">
        <f t="shared" si="0"/>
        <v>2561</v>
      </c>
      <c r="C8" s="21">
        <v>1357</v>
      </c>
      <c r="D8" s="22">
        <v>1204</v>
      </c>
    </row>
    <row r="9" spans="1:4" ht="12.75" customHeight="1">
      <c r="A9" s="5" t="s">
        <v>90</v>
      </c>
      <c r="B9" s="20">
        <f t="shared" si="0"/>
        <v>2747</v>
      </c>
      <c r="C9" s="21">
        <v>1312</v>
      </c>
      <c r="D9" s="22">
        <v>1435</v>
      </c>
    </row>
    <row r="10" spans="1:4" ht="12.75" customHeight="1">
      <c r="A10" s="5" t="s">
        <v>91</v>
      </c>
      <c r="B10" s="20">
        <f t="shared" si="0"/>
        <v>2631</v>
      </c>
      <c r="C10" s="21">
        <v>1267</v>
      </c>
      <c r="D10" s="22">
        <v>1364</v>
      </c>
    </row>
    <row r="11" spans="1:4" ht="12.75" customHeight="1">
      <c r="A11" s="5" t="s">
        <v>92</v>
      </c>
      <c r="B11" s="20">
        <f t="shared" si="0"/>
        <v>2639</v>
      </c>
      <c r="C11" s="21">
        <v>1302</v>
      </c>
      <c r="D11" s="22">
        <v>1337</v>
      </c>
    </row>
    <row r="12" spans="1:4" ht="12.75" customHeight="1">
      <c r="A12" s="5" t="s">
        <v>93</v>
      </c>
      <c r="B12" s="20">
        <f t="shared" si="0"/>
        <v>2804</v>
      </c>
      <c r="C12" s="21">
        <v>1409</v>
      </c>
      <c r="D12" s="22">
        <v>1395</v>
      </c>
    </row>
    <row r="13" spans="1:4" ht="12.75" customHeight="1">
      <c r="A13" s="5" t="s">
        <v>94</v>
      </c>
      <c r="B13" s="20">
        <f t="shared" si="0"/>
        <v>2623</v>
      </c>
      <c r="C13" s="21">
        <v>1303</v>
      </c>
      <c r="D13" s="22">
        <v>1320</v>
      </c>
    </row>
    <row r="14" spans="1:4" ht="12.75" customHeight="1">
      <c r="A14" s="5" t="s">
        <v>95</v>
      </c>
      <c r="B14" s="20">
        <f t="shared" si="0"/>
        <v>2169</v>
      </c>
      <c r="C14" s="21">
        <v>946</v>
      </c>
      <c r="D14" s="22">
        <v>1223</v>
      </c>
    </row>
    <row r="15" spans="1:4" ht="12.75" customHeight="1">
      <c r="A15" s="5" t="s">
        <v>96</v>
      </c>
      <c r="B15" s="20">
        <f t="shared" si="0"/>
        <v>1759</v>
      </c>
      <c r="C15" s="21">
        <v>746</v>
      </c>
      <c r="D15" s="22">
        <v>1013</v>
      </c>
    </row>
    <row r="16" spans="1:4" ht="12.75" customHeight="1">
      <c r="A16" s="5" t="s">
        <v>97</v>
      </c>
      <c r="B16" s="20">
        <f t="shared" si="0"/>
        <v>1659</v>
      </c>
      <c r="C16" s="21">
        <v>724</v>
      </c>
      <c r="D16" s="22">
        <v>935</v>
      </c>
    </row>
    <row r="17" spans="1:4" ht="12.75" customHeight="1">
      <c r="A17" s="5" t="s">
        <v>98</v>
      </c>
      <c r="B17" s="20">
        <f t="shared" si="0"/>
        <v>1345</v>
      </c>
      <c r="C17" s="21">
        <v>609</v>
      </c>
      <c r="D17" s="22">
        <v>736</v>
      </c>
    </row>
    <row r="18" spans="1:4" ht="12.75" customHeight="1">
      <c r="A18" s="5" t="s">
        <v>99</v>
      </c>
      <c r="B18" s="20">
        <f t="shared" si="0"/>
        <v>1193</v>
      </c>
      <c r="C18" s="21">
        <v>515</v>
      </c>
      <c r="D18" s="22">
        <v>678</v>
      </c>
    </row>
    <row r="19" spans="1:4" ht="12.75" customHeight="1">
      <c r="A19" s="5" t="s">
        <v>100</v>
      </c>
      <c r="B19" s="20">
        <f t="shared" si="0"/>
        <v>960</v>
      </c>
      <c r="C19" s="21">
        <v>392</v>
      </c>
      <c r="D19" s="22">
        <v>568</v>
      </c>
    </row>
    <row r="20" spans="1:4" ht="12.75" customHeight="1">
      <c r="A20" s="5" t="s">
        <v>101</v>
      </c>
      <c r="B20" s="20">
        <f t="shared" si="0"/>
        <v>509</v>
      </c>
      <c r="C20" s="21">
        <v>210</v>
      </c>
      <c r="D20" s="22">
        <v>299</v>
      </c>
    </row>
    <row r="21" spans="1:4" ht="12.75" customHeight="1">
      <c r="A21" s="5" t="s">
        <v>102</v>
      </c>
      <c r="B21" s="20">
        <f t="shared" si="0"/>
        <v>276</v>
      </c>
      <c r="C21" s="21">
        <v>91</v>
      </c>
      <c r="D21" s="22">
        <v>185</v>
      </c>
    </row>
    <row r="22" spans="1:4" ht="13.5">
      <c r="A22" s="5" t="s">
        <v>103</v>
      </c>
      <c r="B22" s="20">
        <f t="shared" si="0"/>
        <v>118</v>
      </c>
      <c r="C22" s="21">
        <v>40</v>
      </c>
      <c r="D22" s="22">
        <v>78</v>
      </c>
    </row>
    <row r="23" spans="1:4" ht="13.5">
      <c r="A23" s="5" t="s">
        <v>104</v>
      </c>
      <c r="B23" s="20">
        <f t="shared" si="0"/>
        <v>32</v>
      </c>
      <c r="C23" s="21">
        <v>3</v>
      </c>
      <c r="D23" s="22">
        <v>29</v>
      </c>
    </row>
    <row r="24" spans="1:4" ht="13.5">
      <c r="A24" s="5" t="s">
        <v>105</v>
      </c>
      <c r="B24" s="20">
        <f t="shared" si="0"/>
        <v>3</v>
      </c>
      <c r="C24" s="63" t="s">
        <v>236</v>
      </c>
      <c r="D24" s="22">
        <v>3</v>
      </c>
    </row>
    <row r="25" spans="1:4" ht="13.5">
      <c r="A25" s="6" t="s">
        <v>4</v>
      </c>
      <c r="B25" s="63" t="s">
        <v>236</v>
      </c>
      <c r="C25" s="63" t="s">
        <v>236</v>
      </c>
      <c r="D25" s="64" t="s">
        <v>236</v>
      </c>
    </row>
    <row r="26" spans="1:4" ht="13.5">
      <c r="A26" s="7" t="s">
        <v>0</v>
      </c>
      <c r="B26" s="23">
        <f>SUM(C26:D26)</f>
        <v>34145</v>
      </c>
      <c r="C26" s="24">
        <f>SUM(C5:C25)</f>
        <v>16342</v>
      </c>
      <c r="D26" s="25">
        <f>SUM(D5:D25)</f>
        <v>17803</v>
      </c>
    </row>
    <row r="27" spans="1:4" ht="13.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2016-10-26T00:01:29Z</cp:lastPrinted>
  <dcterms:created xsi:type="dcterms:W3CDTF">1997-01-08T22:48:59Z</dcterms:created>
  <dcterms:modified xsi:type="dcterms:W3CDTF">2016-10-31T03:47:55Z</dcterms:modified>
  <cp:category/>
  <cp:version/>
  <cp:contentType/>
  <cp:contentStatus/>
</cp:coreProperties>
</file>