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5580" yWindow="-12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<sst xmlns="http://schemas.openxmlformats.org/spreadsheetml/2006/main" count="226" uniqueCount="111">
  <si>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</si>
  <si>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</si>
  <si>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</si>
  <si>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</si>
  <si>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</si>
  <si>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</si>
  <si>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</si>
  <si>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</si>
  <si>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</si>
  <si>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</si>
  <si>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</si>
  <si>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</si>
  <si>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</si>
  <si>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</si>
  <si>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</si>
  <si>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</si>
  <si>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</si>
  <si>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</si>
  <si>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</si>
  <si>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</si>
  <si>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</si>
  <si>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</si>
  <si>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</si>
  <si>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</si>
  <si>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</si>
  <si>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</si>
  <si>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</si>
  <si>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</si>
  <si>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</si>
  <si>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</si>
  <si>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</si>
  <si>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</si>
  <si>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</si>
  <si>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</si>
  <si>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</si>
  <si>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</si>
  <si>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</si>
  <si>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</si>
  <si>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</si>
  <si>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</si>
  <si>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</si>
  <si>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</si>
  <si>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</si>
  <si>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</si>
  <si>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</si>
  <si>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</si>
  <si>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</si>
  <si>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</si>
  <si>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</si>
  <si>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</si>
  <si>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</si>
  <si>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</si>
  <si>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</si>
  <si>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</si>
  <si>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</si>
  <si>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</si>
  <si>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</si>
  <si>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</si>
  <si>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</si>
  <si>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</si>
  <si>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</si>
  <si>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</si>
  <si>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</si>
  <si>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</si>
  <si>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</si>
  <si>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</si>
  <si>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</si>
  <si>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</si>
  <si>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</si>
  <si>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</si>
  <si>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</si>
  <si>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</si>
  <si>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</si>
  <si>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</si>
  <si>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</si>
  <si>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</si>
  <si>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</si>
  <si>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</si>
  <si>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</si>
  <si>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</si>
  <si>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</si>
  <si>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</si>
  <si>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</si>
  <si>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</si>
  <si>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</si>
  <si>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</si>
  <si>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</si>
  <si>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</si>
  <si>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</si>
  <si>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</si>
  <si>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</si>
  <si>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</si>
  <si>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</si>
  <si>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</si>
  <si>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</si>
  <si>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</si>
  <si>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湯梨浜町</t>
  </si>
  <si>
    <t>法非適用</t>
  </si>
  <si>
    <t>下水道事業</t>
  </si>
  <si>
    <t>公共下水道</t>
  </si>
  <si>
    <t>Cc1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</si>
  <si>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</si>
  <si>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</si>
  <si>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</si>
  <si>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</si>
  <si>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</si>
  <si>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</si>
  <si>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</si>
  <si>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今後も、老朽化したポンプ場・マンホールポンプなどの更新を控えており、より一層の経営の健全化・効率性のためには、他の下水道３事業を含めた料金体系の見直しが必要である。
　また、近傍の農業集落排水処理施設との統合化の検討も必要である。
　さらには、契約・購入方法などを見直し、費用の削減に努める。</t>
    <phoneticPr fontId="4"/>
  </si>
  <si>
    <t xml:space="preserve">　一部の地域で管渠の老朽化が進んでいる現状を踏まえ、長寿命化計画により年次的に管渠改築（更生工法）を進めた。
</t>
    <phoneticPr fontId="4"/>
  </si>
  <si>
    <t>　整備がほぼ完成しており、管渠延長工事もほとんどなく、維持管理が業務の主体となっている。
　また、独自の処理場を保有せず、流域下水道への流入のみである。
　収益的収支比率は微増、企業債残高対事業規模比率は減少ぎみであったが、H27年度は大型事業に伴う起債をしたので、増加することとなった。
　経費回収率は減少、汚水処理原価は増加、水洗化率は若干増加した。
　汚水処理原価は、地理的条件による維持管理費のため、平均と比べ高い値で推移しています。</t>
    <rPh sb="78" eb="81">
      <t>シュウエキテキ</t>
    </rPh>
    <rPh sb="81" eb="83">
      <t>シュウシ</t>
    </rPh>
    <rPh sb="83" eb="85">
      <t>ヒリツ</t>
    </rPh>
    <rPh sb="86" eb="88">
      <t>ビゾウ</t>
    </rPh>
    <rPh sb="146" eb="148">
      <t>ケイヒ</t>
    </rPh>
    <rPh sb="148" eb="150">
      <t>カイシュウ</t>
    </rPh>
    <rPh sb="150" eb="151">
      <t>リツ</t>
    </rPh>
    <rPh sb="152" eb="154">
      <t>ゲンショウ</t>
    </rPh>
    <rPh sb="155" eb="157">
      <t>オスイ</t>
    </rPh>
    <rPh sb="157" eb="159">
      <t>ショリ</t>
    </rPh>
    <rPh sb="159" eb="161">
      <t>ゲンカ</t>
    </rPh>
    <rPh sb="162" eb="164">
      <t>ゾウカ</t>
    </rPh>
    <rPh sb="165" eb="168">
      <t>スイセンカ</t>
    </rPh>
    <rPh sb="168" eb="169">
      <t>リツ</t>
    </rPh>
    <rPh sb="170" eb="172">
      <t>ジャッカン</t>
    </rPh>
    <rPh sb="172" eb="174">
      <t>ゾウカ</t>
    </rPh>
    <rPh sb="179" eb="181">
      <t>オスイ</t>
    </rPh>
    <rPh sb="181" eb="183">
      <t>ショリ</t>
    </rPh>
    <rPh sb="183" eb="185">
      <t>ゲンカ</t>
    </rPh>
    <rPh sb="187" eb="189">
      <t>チリ</t>
    </rPh>
    <rPh sb="189" eb="190">
      <t>テキ</t>
    </rPh>
    <rPh sb="190" eb="192">
      <t>ジョウケン</t>
    </rPh>
    <rPh sb="195" eb="197">
      <t>イジ</t>
    </rPh>
    <rPh sb="197" eb="199">
      <t>カンリ</t>
    </rPh>
    <rPh sb="199" eb="200">
      <t>ヒ</t>
    </rPh>
    <rPh sb="204" eb="206">
      <t>ヘイキン</t>
    </rPh>
    <rPh sb="207" eb="208">
      <t>クラ</t>
    </rPh>
    <rPh sb="209" eb="210">
      <t>タカ</t>
    </rPh>
    <rPh sb="211" eb="212">
      <t>アタイ</t>
    </rPh>
    <rPh sb="213" eb="215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</si>
</sst>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0.33</c:v>
                </c:pt>
                <c:pt idx="1">
                  <c:v>0.08</c:v>
                </c:pt>
                <c:pt idx="2">
                  <c:v>0.08</c:v>
                </c:pt>
                <c:pt idx="3" formatCode="#,##0.00;&quot;△&quot;#,##0.00">
                  <c:v>0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72544"/>
        <c:axId val="17051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0.15</c:v>
                </c:pt>
                <c:pt idx="3">
                  <c:v>0.11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72544"/>
        <c:axId val="170511360"/>
      </c:lineChart>
      <c:dateAx>
        <c:axId val="14617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511360"/>
        <c:crosses val="autoZero"/>
        <c:auto val="1"/>
        <c:lblOffset val="100"/>
        <c:baseTimeUnit val="years"/>
      </c:dateAx>
      <c:valAx>
        <c:axId val="17051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17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07136"/>
        <c:axId val="10690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53.79</c:v>
                </c:pt>
                <c:pt idx="1">
                  <c:v>55.41</c:v>
                </c:pt>
                <c:pt idx="2">
                  <c:v>63.6</c:v>
                </c:pt>
                <c:pt idx="3">
                  <c:v>64.23</c:v>
                </c:pt>
                <c:pt idx="4">
                  <c:v>59.4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07136"/>
        <c:axId val="106909056"/>
      </c:lineChart>
      <c:dateAx>
        <c:axId val="10690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09056"/>
        <c:crosses val="autoZero"/>
        <c:auto val="1"/>
        <c:lblOffset val="100"/>
        <c:baseTimeUnit val="years"/>
      </c:dateAx>
      <c:valAx>
        <c:axId val="10690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0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96.92</c:v>
                </c:pt>
                <c:pt idx="1">
                  <c:v>96.82</c:v>
                </c:pt>
                <c:pt idx="2">
                  <c:v>96.92</c:v>
                </c:pt>
                <c:pt idx="3">
                  <c:v>97.96</c:v>
                </c:pt>
                <c:pt idx="4">
                  <c:v>98.1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1440"/>
        <c:axId val="10702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83.76</c:v>
                </c:pt>
                <c:pt idx="1">
                  <c:v>84.12</c:v>
                </c:pt>
                <c:pt idx="2">
                  <c:v>90.98</c:v>
                </c:pt>
                <c:pt idx="3">
                  <c:v>90.22</c:v>
                </c:pt>
                <c:pt idx="4">
                  <c:v>89.81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21440"/>
        <c:axId val="107023360"/>
      </c:lineChart>
      <c:dateAx>
        <c:axId val="10702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23360"/>
        <c:crosses val="autoZero"/>
        <c:auto val="1"/>
        <c:lblOffset val="100"/>
        <c:baseTimeUnit val="years"/>
      </c:dateAx>
      <c:valAx>
        <c:axId val="10702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2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49.65</c:v>
                </c:pt>
                <c:pt idx="1">
                  <c:v>49.35</c:v>
                </c:pt>
                <c:pt idx="2">
                  <c:v>41.49</c:v>
                </c:pt>
                <c:pt idx="3">
                  <c:v>38.24</c:v>
                </c:pt>
                <c:pt idx="4">
                  <c:v>38.69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24448"/>
        <c:axId val="10682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24448"/>
        <c:axId val="106826368"/>
      </c:lineChart>
      <c:dateAx>
        <c:axId val="10682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826368"/>
        <c:crosses val="autoZero"/>
        <c:auto val="1"/>
        <c:lblOffset val="100"/>
        <c:baseTimeUnit val="years"/>
      </c:dateAx>
      <c:valAx>
        <c:axId val="10682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2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41984"/>
        <c:axId val="10684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41984"/>
        <c:axId val="106848256"/>
      </c:lineChart>
      <c:dateAx>
        <c:axId val="106841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848256"/>
        <c:crosses val="autoZero"/>
        <c:auto val="1"/>
        <c:lblOffset val="100"/>
        <c:baseTimeUnit val="years"/>
      </c:dateAx>
      <c:valAx>
        <c:axId val="10684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41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30688"/>
        <c:axId val="16133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30688"/>
        <c:axId val="161332608"/>
      </c:lineChart>
      <c:dateAx>
        <c:axId val="16133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332608"/>
        <c:crosses val="autoZero"/>
        <c:auto val="1"/>
        <c:lblOffset val="100"/>
        <c:baseTimeUnit val="years"/>
      </c:dateAx>
      <c:valAx>
        <c:axId val="16133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33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19104"/>
        <c:axId val="10674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19104"/>
        <c:axId val="106745856"/>
      </c:lineChart>
      <c:dateAx>
        <c:axId val="10671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745856"/>
        <c:crosses val="autoZero"/>
        <c:auto val="1"/>
        <c:lblOffset val="100"/>
        <c:baseTimeUnit val="years"/>
      </c:dateAx>
      <c:valAx>
        <c:axId val="10674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71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56992"/>
        <c:axId val="10715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56992"/>
        <c:axId val="107158912"/>
      </c:lineChart>
      <c:dateAx>
        <c:axId val="10715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58912"/>
        <c:crosses val="autoZero"/>
        <c:auto val="1"/>
        <c:lblOffset val="100"/>
        <c:baseTimeUnit val="years"/>
      </c:dateAx>
      <c:valAx>
        <c:axId val="10715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15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1416.11</c:v>
                </c:pt>
                <c:pt idx="1">
                  <c:v>1658.15</c:v>
                </c:pt>
                <c:pt idx="2">
                  <c:v>1515.74</c:v>
                </c:pt>
                <c:pt idx="3">
                  <c:v>1457.95</c:v>
                </c:pt>
                <c:pt idx="4">
                  <c:v>1638.14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83488"/>
        <c:axId val="10719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1334.01</c:v>
                </c:pt>
                <c:pt idx="1">
                  <c:v>1273.52</c:v>
                </c:pt>
                <c:pt idx="2">
                  <c:v>739.53</c:v>
                </c:pt>
                <c:pt idx="3">
                  <c:v>721.06</c:v>
                </c:pt>
                <c:pt idx="4">
                  <c:v>862.87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83488"/>
        <c:axId val="107193856"/>
      </c:lineChart>
      <c:dateAx>
        <c:axId val="10718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93856"/>
        <c:crosses val="autoZero"/>
        <c:auto val="1"/>
        <c:lblOffset val="100"/>
        <c:baseTimeUnit val="years"/>
      </c:dateAx>
      <c:valAx>
        <c:axId val="10719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18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45.19</c:v>
                </c:pt>
                <c:pt idx="1">
                  <c:v>32.74</c:v>
                </c:pt>
                <c:pt idx="2">
                  <c:v>33.79</c:v>
                </c:pt>
                <c:pt idx="3">
                  <c:v>40.08</c:v>
                </c:pt>
                <c:pt idx="4">
                  <c:v>33.94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07296"/>
        <c:axId val="10724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67.14</c:v>
                </c:pt>
                <c:pt idx="1">
                  <c:v>67.849999999999994</c:v>
                </c:pt>
                <c:pt idx="2">
                  <c:v>84.05</c:v>
                </c:pt>
                <c:pt idx="3">
                  <c:v>84.86</c:v>
                </c:pt>
                <c:pt idx="4">
                  <c:v>85.39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07296"/>
        <c:axId val="107242240"/>
      </c:lineChart>
      <c:dateAx>
        <c:axId val="10720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242240"/>
        <c:crosses val="autoZero"/>
        <c:auto val="1"/>
        <c:lblOffset val="100"/>
        <c:baseTimeUnit val="years"/>
      </c:dateAx>
      <c:valAx>
        <c:axId val="10724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20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362.95</c:v>
                </c:pt>
                <c:pt idx="1">
                  <c:v>507.57</c:v>
                </c:pt>
                <c:pt idx="2">
                  <c:v>493.81</c:v>
                </c:pt>
                <c:pt idx="3">
                  <c:v>427.93</c:v>
                </c:pt>
                <c:pt idx="4">
                  <c:v>505.72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72064"/>
        <c:axId val="10727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224.83</c:v>
                </c:pt>
                <c:pt idx="1">
                  <c:v>224.94</c:v>
                </c:pt>
                <c:pt idx="2">
                  <c:v>190.12</c:v>
                </c:pt>
                <c:pt idx="3">
                  <c:v>188.14</c:v>
                </c:pt>
                <c:pt idx="4">
                  <c:v>188.79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72064"/>
        <c:axId val="107278336"/>
      </c:lineChart>
      <c:dateAx>
        <c:axId val="10727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278336"/>
        <c:crosses val="autoZero"/>
        <c:auto val="1"/>
        <c:lblOffset val="100"/>
        <c:baseTimeUnit val="years"/>
      </c:dateAx>
      <c:valAx>
        <c:axId val="10727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27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F8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鳥取県　湯梨浜町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17250</v>
      </c>
      <c r="AM8" s="64"/>
      <c r="AN8" s="64"/>
      <c r="AO8" s="64"/>
      <c r="AP8" s="64"/>
      <c r="AQ8" s="64"/>
      <c r="AR8" s="64"/>
      <c r="AS8" s="64"/>
      <c r="AT8" s="63">
        <f>データ!S6</f>
        <v>77.94</v>
      </c>
      <c r="AU8" s="63"/>
      <c r="AV8" s="63"/>
      <c r="AW8" s="63"/>
      <c r="AX8" s="63"/>
      <c r="AY8" s="63"/>
      <c r="AZ8" s="63"/>
      <c r="BA8" s="63"/>
      <c r="BB8" s="63">
        <f>データ!T6</f>
        <v>221.32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76.38</v>
      </c>
      <c r="Q10" s="63"/>
      <c r="R10" s="63"/>
      <c r="S10" s="63"/>
      <c r="T10" s="63"/>
      <c r="U10" s="63"/>
      <c r="V10" s="63"/>
      <c r="W10" s="63">
        <f>データ!P6</f>
        <v>89.5</v>
      </c>
      <c r="X10" s="63"/>
      <c r="Y10" s="63"/>
      <c r="Z10" s="63"/>
      <c r="AA10" s="63"/>
      <c r="AB10" s="63"/>
      <c r="AC10" s="63"/>
      <c r="AD10" s="64">
        <f>データ!Q6</f>
        <v>3295</v>
      </c>
      <c r="AE10" s="64"/>
      <c r="AF10" s="64"/>
      <c r="AG10" s="64"/>
      <c r="AH10" s="64"/>
      <c r="AI10" s="64"/>
      <c r="AJ10" s="64"/>
      <c r="AK10" s="2"/>
      <c r="AL10" s="64">
        <f>データ!U6</f>
        <v>13102</v>
      </c>
      <c r="AM10" s="64"/>
      <c r="AN10" s="64"/>
      <c r="AO10" s="64"/>
      <c r="AP10" s="64"/>
      <c r="AQ10" s="64"/>
      <c r="AR10" s="64"/>
      <c r="AS10" s="64"/>
      <c r="AT10" s="63">
        <f>データ!V6</f>
        <v>4.75</v>
      </c>
      <c r="AU10" s="63"/>
      <c r="AV10" s="63"/>
      <c r="AW10" s="63"/>
      <c r="AX10" s="63"/>
      <c r="AY10" s="63"/>
      <c r="AZ10" s="63"/>
      <c r="BA10" s="63"/>
      <c r="BB10" s="63">
        <f>データ!W6</f>
        <v>2758.32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313700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鳥取県　湯梨浜町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76.38</v>
      </c>
      <c r="P6" s="32">
        <f t="shared" si="3"/>
        <v>89.5</v>
      </c>
      <c r="Q6" s="32">
        <f t="shared" si="3"/>
        <v>3295</v>
      </c>
      <c r="R6" s="32">
        <f t="shared" si="3"/>
        <v>17250</v>
      </c>
      <c r="S6" s="32">
        <f t="shared" si="3"/>
        <v>77.94</v>
      </c>
      <c r="T6" s="32">
        <f t="shared" si="3"/>
        <v>221.32</v>
      </c>
      <c r="U6" s="32">
        <f t="shared" si="3"/>
        <v>13102</v>
      </c>
      <c r="V6" s="32">
        <f t="shared" si="3"/>
        <v>4.75</v>
      </c>
      <c r="W6" s="32">
        <f t="shared" si="3"/>
        <v>2758.32</v>
      </c>
      <c r="X6" s="33">
        <f>IF(X7="",NA(),X7)</f>
        <v>49.65</v>
      </c>
      <c r="Y6" s="33">
        <f t="shared" ref="Y6:AG6" si="4">IF(Y7="",NA(),Y7)</f>
        <v>49.35</v>
      </c>
      <c r="Z6" s="33">
        <f t="shared" si="4"/>
        <v>41.49</v>
      </c>
      <c r="AA6" s="33">
        <f t="shared" si="4"/>
        <v>38.24</v>
      </c>
      <c r="AB6" s="33">
        <f t="shared" si="4"/>
        <v>38.69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1416.11</v>
      </c>
      <c r="BF6" s="33">
        <f t="shared" ref="BF6:BN6" si="7">IF(BF7="",NA(),BF7)</f>
        <v>1658.15</v>
      </c>
      <c r="BG6" s="33">
        <f t="shared" si="7"/>
        <v>1515.74</v>
      </c>
      <c r="BH6" s="33">
        <f t="shared" si="7"/>
        <v>1457.95</v>
      </c>
      <c r="BI6" s="33">
        <f t="shared" si="7"/>
        <v>1638.14</v>
      </c>
      <c r="BJ6" s="33">
        <f t="shared" si="7"/>
        <v>1334.01</v>
      </c>
      <c r="BK6" s="33">
        <f t="shared" si="7"/>
        <v>1273.52</v>
      </c>
      <c r="BL6" s="33">
        <f t="shared" si="7"/>
        <v>739.53</v>
      </c>
      <c r="BM6" s="33">
        <f t="shared" si="7"/>
        <v>721.06</v>
      </c>
      <c r="BN6" s="33">
        <f t="shared" si="7"/>
        <v>862.87</v>
      </c>
      <c r="BO6" s="32" t="str">
        <f>IF(BO7="","",IF(BO7="-","【-】","【"&amp;SUBSTITUTE(TEXT(BO7,"#,##0.00"),"-","△")&amp;"】"))</f>
        <v>【763.62】</v>
      </c>
      <c r="BP6" s="33">
        <f>IF(BP7="",NA(),BP7)</f>
        <v>45.19</v>
      </c>
      <c r="BQ6" s="33">
        <f t="shared" ref="BQ6:BY6" si="8">IF(BQ7="",NA(),BQ7)</f>
        <v>32.74</v>
      </c>
      <c r="BR6" s="33">
        <f t="shared" si="8"/>
        <v>33.79</v>
      </c>
      <c r="BS6" s="33">
        <f t="shared" si="8"/>
        <v>40.08</v>
      </c>
      <c r="BT6" s="33">
        <f t="shared" si="8"/>
        <v>33.94</v>
      </c>
      <c r="BU6" s="33">
        <f t="shared" si="8"/>
        <v>67.14</v>
      </c>
      <c r="BV6" s="33">
        <f t="shared" si="8"/>
        <v>67.849999999999994</v>
      </c>
      <c r="BW6" s="33">
        <f t="shared" si="8"/>
        <v>84.05</v>
      </c>
      <c r="BX6" s="33">
        <f t="shared" si="8"/>
        <v>84.86</v>
      </c>
      <c r="BY6" s="33">
        <f t="shared" si="8"/>
        <v>85.39</v>
      </c>
      <c r="BZ6" s="32" t="str">
        <f>IF(BZ7="","",IF(BZ7="-","【-】","【"&amp;SUBSTITUTE(TEXT(BZ7,"#,##0.00"),"-","△")&amp;"】"))</f>
        <v>【98.53】</v>
      </c>
      <c r="CA6" s="33">
        <f>IF(CA7="",NA(),CA7)</f>
        <v>362.95</v>
      </c>
      <c r="CB6" s="33">
        <f t="shared" ref="CB6:CJ6" si="9">IF(CB7="",NA(),CB7)</f>
        <v>507.57</v>
      </c>
      <c r="CC6" s="33">
        <f t="shared" si="9"/>
        <v>493.81</v>
      </c>
      <c r="CD6" s="33">
        <f t="shared" si="9"/>
        <v>427.93</v>
      </c>
      <c r="CE6" s="33">
        <f t="shared" si="9"/>
        <v>505.72</v>
      </c>
      <c r="CF6" s="33">
        <f t="shared" si="9"/>
        <v>224.83</v>
      </c>
      <c r="CG6" s="33">
        <f t="shared" si="9"/>
        <v>224.94</v>
      </c>
      <c r="CH6" s="33">
        <f t="shared" si="9"/>
        <v>190.12</v>
      </c>
      <c r="CI6" s="33">
        <f t="shared" si="9"/>
        <v>188.14</v>
      </c>
      <c r="CJ6" s="33">
        <f t="shared" si="9"/>
        <v>188.79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53.79</v>
      </c>
      <c r="CR6" s="33">
        <f t="shared" si="10"/>
        <v>55.41</v>
      </c>
      <c r="CS6" s="33">
        <f t="shared" si="10"/>
        <v>63.6</v>
      </c>
      <c r="CT6" s="33">
        <f t="shared" si="10"/>
        <v>64.23</v>
      </c>
      <c r="CU6" s="33">
        <f t="shared" si="10"/>
        <v>59.4</v>
      </c>
      <c r="CV6" s="32" t="str">
        <f>IF(CV7="","",IF(CV7="-","【-】","【"&amp;SUBSTITUTE(TEXT(CV7,"#,##0.00"),"-","△")&amp;"】"))</f>
        <v>【60.01】</v>
      </c>
      <c r="CW6" s="33">
        <f>IF(CW7="",NA(),CW7)</f>
        <v>96.92</v>
      </c>
      <c r="CX6" s="33">
        <f t="shared" ref="CX6:DF6" si="11">IF(CX7="",NA(),CX7)</f>
        <v>96.82</v>
      </c>
      <c r="CY6" s="33">
        <f t="shared" si="11"/>
        <v>96.92</v>
      </c>
      <c r="CZ6" s="33">
        <f t="shared" si="11"/>
        <v>97.96</v>
      </c>
      <c r="DA6" s="33">
        <f t="shared" si="11"/>
        <v>98.1</v>
      </c>
      <c r="DB6" s="33">
        <f t="shared" si="11"/>
        <v>83.76</v>
      </c>
      <c r="DC6" s="33">
        <f t="shared" si="11"/>
        <v>84.12</v>
      </c>
      <c r="DD6" s="33">
        <f t="shared" si="11"/>
        <v>90.98</v>
      </c>
      <c r="DE6" s="33">
        <f t="shared" si="11"/>
        <v>90.22</v>
      </c>
      <c r="DF6" s="33">
        <f t="shared" si="11"/>
        <v>89.81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0.33</v>
      </c>
      <c r="EE6" s="33">
        <f t="shared" ref="EE6:EM6" si="14">IF(EE7="",NA(),EE7)</f>
        <v>0.08</v>
      </c>
      <c r="EF6" s="33">
        <f t="shared" si="14"/>
        <v>0.08</v>
      </c>
      <c r="EG6" s="32">
        <f t="shared" si="14"/>
        <v>0</v>
      </c>
      <c r="EH6" s="33">
        <f t="shared" si="14"/>
        <v>0.06</v>
      </c>
      <c r="EI6" s="33">
        <f t="shared" si="14"/>
        <v>0.01</v>
      </c>
      <c r="EJ6" s="33">
        <f t="shared" si="14"/>
        <v>0.1</v>
      </c>
      <c r="EK6" s="33">
        <f t="shared" si="14"/>
        <v>0.15</v>
      </c>
      <c r="EL6" s="33">
        <f t="shared" si="14"/>
        <v>0.11</v>
      </c>
      <c r="EM6" s="33">
        <f t="shared" si="14"/>
        <v>0.09</v>
      </c>
      <c r="EN6" s="32" t="str">
        <f>IF(EN7="","",IF(EN7="-","【-】","【"&amp;SUBSTITUTE(TEXT(EN7,"#,##0.00"),"-","△")&amp;"】"))</f>
        <v>【0.23】</v>
      </c>
    </row>
    <row r="7" spans="1:144" s="34" customFormat="1" x14ac:dyDescent="0.15">
      <c r="A7" s="26"/>
      <c r="B7" s="35">
        <v>2015</v>
      </c>
      <c r="C7" s="35">
        <v>313700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76.38</v>
      </c>
      <c r="P7" s="36">
        <v>89.5</v>
      </c>
      <c r="Q7" s="36">
        <v>3295</v>
      </c>
      <c r="R7" s="36">
        <v>17250</v>
      </c>
      <c r="S7" s="36">
        <v>77.94</v>
      </c>
      <c r="T7" s="36">
        <v>221.32</v>
      </c>
      <c r="U7" s="36">
        <v>13102</v>
      </c>
      <c r="V7" s="36">
        <v>4.75</v>
      </c>
      <c r="W7" s="36">
        <v>2758.32</v>
      </c>
      <c r="X7" s="36">
        <v>49.65</v>
      </c>
      <c r="Y7" s="36">
        <v>49.35</v>
      </c>
      <c r="Z7" s="36">
        <v>41.49</v>
      </c>
      <c r="AA7" s="36">
        <v>38.24</v>
      </c>
      <c r="AB7" s="36">
        <v>38.69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1416.11</v>
      </c>
      <c r="BF7" s="36">
        <v>1658.15</v>
      </c>
      <c r="BG7" s="36">
        <v>1515.74</v>
      </c>
      <c r="BH7" s="36">
        <v>1457.95</v>
      </c>
      <c r="BI7" s="36">
        <v>1638.14</v>
      </c>
      <c r="BJ7" s="36">
        <v>1334.01</v>
      </c>
      <c r="BK7" s="36">
        <v>1273.52</v>
      </c>
      <c r="BL7" s="36">
        <v>739.53</v>
      </c>
      <c r="BM7" s="36">
        <v>721.06</v>
      </c>
      <c r="BN7" s="36">
        <v>862.87</v>
      </c>
      <c r="BO7" s="36">
        <v>763.62</v>
      </c>
      <c r="BP7" s="36">
        <v>45.19</v>
      </c>
      <c r="BQ7" s="36">
        <v>32.74</v>
      </c>
      <c r="BR7" s="36">
        <v>33.79</v>
      </c>
      <c r="BS7" s="36">
        <v>40.08</v>
      </c>
      <c r="BT7" s="36">
        <v>33.94</v>
      </c>
      <c r="BU7" s="36">
        <v>67.14</v>
      </c>
      <c r="BV7" s="36">
        <v>67.849999999999994</v>
      </c>
      <c r="BW7" s="36">
        <v>84.05</v>
      </c>
      <c r="BX7" s="36">
        <v>84.86</v>
      </c>
      <c r="BY7" s="36">
        <v>85.39</v>
      </c>
      <c r="BZ7" s="36">
        <v>98.53</v>
      </c>
      <c r="CA7" s="36">
        <v>362.95</v>
      </c>
      <c r="CB7" s="36">
        <v>507.57</v>
      </c>
      <c r="CC7" s="36">
        <v>493.81</v>
      </c>
      <c r="CD7" s="36">
        <v>427.93</v>
      </c>
      <c r="CE7" s="36">
        <v>505.72</v>
      </c>
      <c r="CF7" s="36">
        <v>224.83</v>
      </c>
      <c r="CG7" s="36">
        <v>224.94</v>
      </c>
      <c r="CH7" s="36">
        <v>190.12</v>
      </c>
      <c r="CI7" s="36">
        <v>188.14</v>
      </c>
      <c r="CJ7" s="36">
        <v>188.79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53.79</v>
      </c>
      <c r="CR7" s="36">
        <v>55.41</v>
      </c>
      <c r="CS7" s="36">
        <v>63.6</v>
      </c>
      <c r="CT7" s="36">
        <v>64.23</v>
      </c>
      <c r="CU7" s="36">
        <v>59.4</v>
      </c>
      <c r="CV7" s="36">
        <v>60.01</v>
      </c>
      <c r="CW7" s="36">
        <v>96.92</v>
      </c>
      <c r="CX7" s="36">
        <v>96.82</v>
      </c>
      <c r="CY7" s="36">
        <v>96.92</v>
      </c>
      <c r="CZ7" s="36">
        <v>97.96</v>
      </c>
      <c r="DA7" s="36">
        <v>98.1</v>
      </c>
      <c r="DB7" s="36">
        <v>83.76</v>
      </c>
      <c r="DC7" s="36">
        <v>84.12</v>
      </c>
      <c r="DD7" s="36">
        <v>90.98</v>
      </c>
      <c r="DE7" s="36">
        <v>90.22</v>
      </c>
      <c r="DF7" s="36">
        <v>89.81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0.33</v>
      </c>
      <c r="EE7" s="36">
        <v>0.08</v>
      </c>
      <c r="EF7" s="36">
        <v>0.08</v>
      </c>
      <c r="EG7" s="36">
        <v>0</v>
      </c>
      <c r="EH7" s="36">
        <v>0.06</v>
      </c>
      <c r="EI7" s="36">
        <v>0.01</v>
      </c>
      <c r="EJ7" s="36">
        <v>0.1</v>
      </c>
      <c r="EK7" s="36">
        <v>0.15</v>
      </c>
      <c r="EL7" s="36">
        <v>0.11</v>
      </c>
      <c r="EM7" s="36">
        <v>0.09</v>
      </c>
      <c r="EN7" s="36">
        <v>0.23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河本 希一</cp:lastModifiedBy>
  <cp:lastPrinted>2017-02-14T08:13:43Z</cp:lastPrinted>
  <dcterms:created xsi:type="dcterms:W3CDTF">2017-02-08T02:53:19Z</dcterms:created>
  <dcterms:modified xsi:type="dcterms:W3CDTF">2017-02-24T00:17:58Z</dcterms:modified>
  <cp:category/>
</cp:coreProperties>
</file>