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<sst xmlns="http://schemas.openxmlformats.org/spreadsheetml/2006/main" count="194" uniqueCount="63">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</sst>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78</v>
      </c>
      <c r="C9" s="34">
        <f>C10+C11</f>
        <v>2087</v>
      </c>
      <c r="D9" s="64">
        <f>IF(B9-C9=0,"-",(1-(B9/(B9-C9)))*-1)</f>
        <v>-1.0388252862120457</v>
      </c>
      <c r="E9" s="34">
        <f>E10+E11</f>
        <v>-292</v>
      </c>
      <c r="F9" s="64">
        <f>IF(B9-E9=0,"-",(1-(B9/(B9-E9)))*-1)</f>
        <v>-0.78918918918918912</v>
      </c>
      <c r="G9" s="34">
        <f>G10+G11</f>
        <v>-260</v>
      </c>
      <c r="H9" s="34">
        <f>H10+H11</f>
        <v>323</v>
      </c>
      <c r="I9" s="34">
        <f>I10+I11</f>
        <v>-25</v>
      </c>
      <c r="J9" s="34">
        <f>J10+J11</f>
        <v>583</v>
      </c>
      <c r="K9" s="34">
        <f>K10+K11</f>
        <v>-2</v>
      </c>
      <c r="L9" s="51">
        <f t="shared" ref="L9:L19" si="0">M9-N9</f>
        <v>-5.6342610568662588</v>
      </c>
      <c r="M9" s="55">
        <v>6.9994858514146214</v>
      </c>
      <c r="N9" s="55">
        <v>12.63374690828088</v>
      </c>
      <c r="O9" s="34">
        <f t="shared" ref="O9:W9" si="1">O10+O11</f>
        <v>338</v>
      </c>
      <c r="P9" s="34">
        <f t="shared" si="1"/>
        <v>2984</v>
      </c>
      <c r="Q9" s="34">
        <f t="shared" si="1"/>
        <v>-100</v>
      </c>
      <c r="R9" s="34">
        <f t="shared" si="1"/>
        <v>1775</v>
      </c>
      <c r="S9" s="34">
        <f t="shared" si="1"/>
        <v>1209</v>
      </c>
      <c r="T9" s="34">
        <f t="shared" si="1"/>
        <v>2646</v>
      </c>
      <c r="U9" s="34">
        <f t="shared" si="1"/>
        <v>169</v>
      </c>
      <c r="V9" s="34">
        <f t="shared" si="1"/>
        <v>1437</v>
      </c>
      <c r="W9" s="34">
        <f t="shared" si="1"/>
        <v>1209</v>
      </c>
      <c r="X9" s="51">
        <v>7.324539373926136</v>
      </c>
    </row>
    <row r="10" spans="1:24" ht="18.75" customHeight="1" x14ac:dyDescent="0.15">
      <c r="A10" s="6" t="s">
        <v>28</v>
      </c>
      <c r="B10" s="35">
        <f>B20+B21+B22+B23</f>
        <v>282</v>
      </c>
      <c r="C10" s="35">
        <f>C20+C21+C22+C23</f>
        <v>1849</v>
      </c>
      <c r="D10" s="65">
        <f t="shared" ref="D10:D38" si="2">IF(B10-C10=0,"-",(1-(B10/(B10-C10)))*-1)</f>
        <v>-1.1799617102744098</v>
      </c>
      <c r="E10" s="35">
        <f>E20+E21+E22+E23</f>
        <v>-161</v>
      </c>
      <c r="F10" s="65">
        <f t="shared" ref="F10:F38" si="3">IF(B10-E10=0,"-",(1-(B10/(B10-E10)))*-1)</f>
        <v>-0.36343115124153502</v>
      </c>
      <c r="G10" s="35">
        <f>G20+G21+G22+G23</f>
        <v>-155</v>
      </c>
      <c r="H10" s="35">
        <f>H20+H21+H22+H23</f>
        <v>256</v>
      </c>
      <c r="I10" s="35">
        <f>I20+I21+I22+I23</f>
        <v>-3</v>
      </c>
      <c r="J10" s="35">
        <f>J20+J21+J22+J23</f>
        <v>411</v>
      </c>
      <c r="K10" s="35">
        <f>K20+K21+K22+K23</f>
        <v>15</v>
      </c>
      <c r="L10" s="48">
        <f t="shared" si="0"/>
        <v>-4.4968782166688523</v>
      </c>
      <c r="M10" s="56">
        <v>7.4271020868853306</v>
      </c>
      <c r="N10" s="56">
        <v>11.923980303554183</v>
      </c>
      <c r="O10" s="35">
        <f t="shared" ref="O10:W10" si="4">O20+O21+O22+O23</f>
        <v>437</v>
      </c>
      <c r="P10" s="35">
        <f t="shared" si="4"/>
        <v>2426</v>
      </c>
      <c r="Q10" s="35">
        <f t="shared" si="4"/>
        <v>-102</v>
      </c>
      <c r="R10" s="35">
        <f t="shared" si="4"/>
        <v>1560</v>
      </c>
      <c r="S10" s="35">
        <f t="shared" si="4"/>
        <v>866</v>
      </c>
      <c r="T10" s="35">
        <f t="shared" si="4"/>
        <v>1989</v>
      </c>
      <c r="U10" s="35">
        <f t="shared" si="4"/>
        <v>41</v>
      </c>
      <c r="V10" s="35">
        <f t="shared" si="4"/>
        <v>1203</v>
      </c>
      <c r="W10" s="35">
        <f t="shared" si="4"/>
        <v>786</v>
      </c>
      <c r="X10" s="48">
        <v>12.678295359253482</v>
      </c>
    </row>
    <row r="11" spans="1:24" ht="18.75" customHeight="1" x14ac:dyDescent="0.15">
      <c r="A11" s="2" t="s">
        <v>27</v>
      </c>
      <c r="B11" s="36">
        <f>B12+B13+B14+B15+B16</f>
        <v>-204</v>
      </c>
      <c r="C11" s="36">
        <f>C12+C13+C14+C15+C16</f>
        <v>238</v>
      </c>
      <c r="D11" s="66">
        <f t="shared" si="2"/>
        <v>-0.53846153846153844</v>
      </c>
      <c r="E11" s="36">
        <f>E12+E13+E14+E15+E16</f>
        <v>-131</v>
      </c>
      <c r="F11" s="66">
        <f t="shared" si="3"/>
        <v>1.7945205479452055</v>
      </c>
      <c r="G11" s="36">
        <f>G12+G13+G14+G15+G16</f>
        <v>-105</v>
      </c>
      <c r="H11" s="36">
        <f>H12+H13+H14+H15+H16</f>
        <v>67</v>
      </c>
      <c r="I11" s="36">
        <f>I12+I13+I14+I15+I16</f>
        <v>-22</v>
      </c>
      <c r="J11" s="36">
        <f>J12+J13+J14+J15+J16</f>
        <v>172</v>
      </c>
      <c r="K11" s="36">
        <f>K12+K13+K14+K15+K16</f>
        <v>-17</v>
      </c>
      <c r="L11" s="50">
        <f t="shared" si="0"/>
        <v>-8.9913500045748549</v>
      </c>
      <c r="M11" s="57">
        <v>5.7373376219668124</v>
      </c>
      <c r="N11" s="57">
        <v>14.728687626541667</v>
      </c>
      <c r="O11" s="36">
        <f t="shared" ref="O11:W11" si="5">O12+O13+O14+O15+O16</f>
        <v>-99</v>
      </c>
      <c r="P11" s="36">
        <f t="shared" si="5"/>
        <v>558</v>
      </c>
      <c r="Q11" s="36">
        <f t="shared" si="5"/>
        <v>2</v>
      </c>
      <c r="R11" s="36">
        <f t="shared" si="5"/>
        <v>215</v>
      </c>
      <c r="S11" s="36">
        <f t="shared" si="5"/>
        <v>343</v>
      </c>
      <c r="T11" s="36">
        <f t="shared" si="5"/>
        <v>657</v>
      </c>
      <c r="U11" s="36">
        <f t="shared" si="5"/>
        <v>128</v>
      </c>
      <c r="V11" s="36">
        <f t="shared" si="5"/>
        <v>234</v>
      </c>
      <c r="W11" s="36">
        <f t="shared" si="5"/>
        <v>423</v>
      </c>
      <c r="X11" s="53">
        <v>-8.4775585757419947</v>
      </c>
    </row>
    <row r="12" spans="1:24" ht="18.75" customHeight="1" x14ac:dyDescent="0.15">
      <c r="A12" s="6" t="s">
        <v>26</v>
      </c>
      <c r="B12" s="35">
        <f>B24</f>
        <v>29</v>
      </c>
      <c r="C12" s="35">
        <f>C24</f>
        <v>66</v>
      </c>
      <c r="D12" s="65">
        <f t="shared" si="2"/>
        <v>-1.7837837837837838</v>
      </c>
      <c r="E12" s="35">
        <f>E24</f>
        <v>21</v>
      </c>
      <c r="F12" s="65">
        <f t="shared" si="3"/>
        <v>2.625</v>
      </c>
      <c r="G12" s="35">
        <f>G24</f>
        <v>-5</v>
      </c>
      <c r="H12" s="35">
        <f>H24</f>
        <v>3</v>
      </c>
      <c r="I12" s="35">
        <f>I24</f>
        <v>-3</v>
      </c>
      <c r="J12" s="35">
        <f>J24</f>
        <v>8</v>
      </c>
      <c r="K12" s="35">
        <f>K24</f>
        <v>-8</v>
      </c>
      <c r="L12" s="48">
        <f t="shared" si="0"/>
        <v>-5.4475985791468897</v>
      </c>
      <c r="M12" s="56">
        <v>3.2685591474881348</v>
      </c>
      <c r="N12" s="56">
        <v>8.716157726635025</v>
      </c>
      <c r="O12" s="35">
        <f t="shared" ref="O12:W12" si="6">O24</f>
        <v>34</v>
      </c>
      <c r="P12" s="35">
        <f t="shared" si="6"/>
        <v>55</v>
      </c>
      <c r="Q12" s="35">
        <f t="shared" si="6"/>
        <v>9</v>
      </c>
      <c r="R12" s="35">
        <f t="shared" si="6"/>
        <v>21</v>
      </c>
      <c r="S12" s="35">
        <f t="shared" si="6"/>
        <v>34</v>
      </c>
      <c r="T12" s="35">
        <f t="shared" si="6"/>
        <v>21</v>
      </c>
      <c r="U12" s="35">
        <f t="shared" si="6"/>
        <v>-7</v>
      </c>
      <c r="V12" s="35">
        <f t="shared" si="6"/>
        <v>10</v>
      </c>
      <c r="W12" s="35">
        <f t="shared" si="6"/>
        <v>11</v>
      </c>
      <c r="X12" s="48">
        <v>37.043670338198858</v>
      </c>
    </row>
    <row r="13" spans="1:24" ht="18.75" customHeight="1" x14ac:dyDescent="0.15">
      <c r="A13" s="4" t="s">
        <v>25</v>
      </c>
      <c r="B13" s="37">
        <f>B25+B26+B27</f>
        <v>-31</v>
      </c>
      <c r="C13" s="37">
        <f>C25+C26+C27</f>
        <v>62</v>
      </c>
      <c r="D13" s="67">
        <f t="shared" si="2"/>
        <v>-0.66666666666666674</v>
      </c>
      <c r="E13" s="37">
        <f>E25+E26+E27</f>
        <v>-11</v>
      </c>
      <c r="F13" s="67">
        <f t="shared" si="3"/>
        <v>0.55000000000000004</v>
      </c>
      <c r="G13" s="37">
        <f>G25+G26+G27</f>
        <v>-22</v>
      </c>
      <c r="H13" s="37">
        <f>H25+H26+H27</f>
        <v>11</v>
      </c>
      <c r="I13" s="37">
        <f>I25+I26+I27</f>
        <v>-4</v>
      </c>
      <c r="J13" s="37">
        <f>J25+J26+J27</f>
        <v>33</v>
      </c>
      <c r="K13" s="37">
        <f>K25+K26+K27</f>
        <v>-3</v>
      </c>
      <c r="L13" s="49">
        <f t="shared" si="0"/>
        <v>-10.24522187348491</v>
      </c>
      <c r="M13" s="58">
        <v>5.1226109367424524</v>
      </c>
      <c r="N13" s="58">
        <v>15.367832810227362</v>
      </c>
      <c r="O13" s="37">
        <f t="shared" ref="O13:W13" si="7">O25+O26+O27</f>
        <v>-9</v>
      </c>
      <c r="P13" s="37">
        <f t="shared" si="7"/>
        <v>111</v>
      </c>
      <c r="Q13" s="37">
        <f t="shared" si="7"/>
        <v>7</v>
      </c>
      <c r="R13" s="37">
        <f t="shared" si="7"/>
        <v>63</v>
      </c>
      <c r="S13" s="37">
        <f t="shared" si="7"/>
        <v>48</v>
      </c>
      <c r="T13" s="37">
        <f t="shared" si="7"/>
        <v>120</v>
      </c>
      <c r="U13" s="37">
        <f t="shared" si="7"/>
        <v>17</v>
      </c>
      <c r="V13" s="37">
        <f t="shared" si="7"/>
        <v>50</v>
      </c>
      <c r="W13" s="37">
        <f t="shared" si="7"/>
        <v>70</v>
      </c>
      <c r="X13" s="49">
        <v>-4.1912271300620034</v>
      </c>
    </row>
    <row r="14" spans="1:24" ht="18.75" customHeight="1" x14ac:dyDescent="0.15">
      <c r="A14" s="4" t="s">
        <v>24</v>
      </c>
      <c r="B14" s="37">
        <f>B28+B29+B30+B31</f>
        <v>-55</v>
      </c>
      <c r="C14" s="37">
        <f>C28+C29+C30+C31</f>
        <v>93</v>
      </c>
      <c r="D14" s="67">
        <f t="shared" si="2"/>
        <v>-0.6283783783783784</v>
      </c>
      <c r="E14" s="37">
        <f>E28+E29+E30+E31</f>
        <v>-56</v>
      </c>
      <c r="F14" s="67">
        <f t="shared" si="3"/>
        <v>-56</v>
      </c>
      <c r="G14" s="37">
        <f>G28+G29+G30+G31</f>
        <v>-32</v>
      </c>
      <c r="H14" s="37">
        <f>H28+H29+H30+H31</f>
        <v>33</v>
      </c>
      <c r="I14" s="37">
        <f>I28+I29+I30+I31</f>
        <v>2</v>
      </c>
      <c r="J14" s="37">
        <f>J28+J29+J30+J31</f>
        <v>65</v>
      </c>
      <c r="K14" s="37">
        <f>K28+K29+K30+K31</f>
        <v>-1</v>
      </c>
      <c r="L14" s="49">
        <f t="shared" si="0"/>
        <v>-7.2447587147996497</v>
      </c>
      <c r="M14" s="58">
        <v>7.4711574246371431</v>
      </c>
      <c r="N14" s="58">
        <v>14.715916139436793</v>
      </c>
      <c r="O14" s="37">
        <f t="shared" ref="O14:W14" si="8">O28+O29+O30+O31</f>
        <v>-23</v>
      </c>
      <c r="P14" s="37">
        <f t="shared" si="8"/>
        <v>194</v>
      </c>
      <c r="Q14" s="37">
        <f t="shared" si="8"/>
        <v>-27</v>
      </c>
      <c r="R14" s="37">
        <f t="shared" si="8"/>
        <v>54</v>
      </c>
      <c r="S14" s="37">
        <f t="shared" si="8"/>
        <v>140</v>
      </c>
      <c r="T14" s="37">
        <f t="shared" si="8"/>
        <v>217</v>
      </c>
      <c r="U14" s="37">
        <f t="shared" si="8"/>
        <v>32</v>
      </c>
      <c r="V14" s="37">
        <f t="shared" si="8"/>
        <v>82</v>
      </c>
      <c r="W14" s="37">
        <f t="shared" si="8"/>
        <v>135</v>
      </c>
      <c r="X14" s="49">
        <v>-5.2071703262622435</v>
      </c>
    </row>
    <row r="15" spans="1:24" ht="18.75" customHeight="1" x14ac:dyDescent="0.15">
      <c r="A15" s="4" t="s">
        <v>23</v>
      </c>
      <c r="B15" s="37">
        <f>B32+B33+B34+B35</f>
        <v>-97</v>
      </c>
      <c r="C15" s="37">
        <f>C32+C33+C34+C35</f>
        <v>4</v>
      </c>
      <c r="D15" s="67">
        <f t="shared" si="2"/>
        <v>-3.9603960396039639E-2</v>
      </c>
      <c r="E15" s="37">
        <f>E32+E33+E34+E35</f>
        <v>-50</v>
      </c>
      <c r="F15" s="67">
        <f t="shared" si="3"/>
        <v>1.0638297872340425</v>
      </c>
      <c r="G15" s="37">
        <f>G32+G33+G34+G35</f>
        <v>-31</v>
      </c>
      <c r="H15" s="37">
        <f>H32+H33+H34+H35</f>
        <v>20</v>
      </c>
      <c r="I15" s="37">
        <f>I32+I33+I34+I35</f>
        <v>-13</v>
      </c>
      <c r="J15" s="37">
        <f>J32+J33+J34+J35</f>
        <v>51</v>
      </c>
      <c r="K15" s="39">
        <f>K32+K33+K34+K35</f>
        <v>0</v>
      </c>
      <c r="L15" s="49">
        <f>M15-N15</f>
        <v>-9.2320621399781349</v>
      </c>
      <c r="M15" s="58">
        <v>5.9561691225665374</v>
      </c>
      <c r="N15" s="58">
        <v>15.188231262544672</v>
      </c>
      <c r="O15" s="39">
        <f t="shared" ref="O15:W15" si="9">O32+O33+O34+O35</f>
        <v>-66</v>
      </c>
      <c r="P15" s="37">
        <f t="shared" si="9"/>
        <v>155</v>
      </c>
      <c r="Q15" s="37">
        <f t="shared" si="9"/>
        <v>13</v>
      </c>
      <c r="R15" s="37">
        <f t="shared" si="9"/>
        <v>63</v>
      </c>
      <c r="S15" s="37">
        <f t="shared" si="9"/>
        <v>92</v>
      </c>
      <c r="T15" s="37">
        <f>T32+T33+T34+T35</f>
        <v>221</v>
      </c>
      <c r="U15" s="37">
        <f t="shared" si="9"/>
        <v>50</v>
      </c>
      <c r="V15" s="37">
        <f t="shared" si="9"/>
        <v>74</v>
      </c>
      <c r="W15" s="37">
        <f t="shared" si="9"/>
        <v>147</v>
      </c>
      <c r="X15" s="49">
        <v>-19.65535810446957</v>
      </c>
    </row>
    <row r="16" spans="1:24" ht="18.75" customHeight="1" x14ac:dyDescent="0.15">
      <c r="A16" s="2" t="s">
        <v>22</v>
      </c>
      <c r="B16" s="36">
        <f>B36+B37+B38</f>
        <v>-50</v>
      </c>
      <c r="C16" s="36">
        <f>C36+C37+C38</f>
        <v>13</v>
      </c>
      <c r="D16" s="66">
        <f t="shared" si="2"/>
        <v>-0.20634920634920639</v>
      </c>
      <c r="E16" s="36">
        <f>E36+E37+E38</f>
        <v>-35</v>
      </c>
      <c r="F16" s="66">
        <f t="shared" si="3"/>
        <v>2.3333333333333335</v>
      </c>
      <c r="G16" s="36">
        <f>G36+G37+G38</f>
        <v>-15</v>
      </c>
      <c r="H16" s="36">
        <f>H36+H37+H38</f>
        <v>0</v>
      </c>
      <c r="I16" s="36">
        <f>I36+I37+I38</f>
        <v>-4</v>
      </c>
      <c r="J16" s="36">
        <f>J36+J37+J38</f>
        <v>15</v>
      </c>
      <c r="K16" s="36">
        <f>K36+K37+K38</f>
        <v>-5</v>
      </c>
      <c r="L16" s="50">
        <f t="shared" si="0"/>
        <v>-17.902687855601332</v>
      </c>
      <c r="M16" s="57">
        <v>0</v>
      </c>
      <c r="N16" s="57">
        <v>17.902687855601332</v>
      </c>
      <c r="O16" s="36">
        <f t="shared" ref="O16:W16" si="10">O36+O37+O38</f>
        <v>-35</v>
      </c>
      <c r="P16" s="36">
        <f t="shared" si="10"/>
        <v>43</v>
      </c>
      <c r="Q16" s="36">
        <f t="shared" si="10"/>
        <v>0</v>
      </c>
      <c r="R16" s="36">
        <f t="shared" si="10"/>
        <v>14</v>
      </c>
      <c r="S16" s="36">
        <f t="shared" si="10"/>
        <v>29</v>
      </c>
      <c r="T16" s="36">
        <f t="shared" si="10"/>
        <v>78</v>
      </c>
      <c r="U16" s="36">
        <f t="shared" si="10"/>
        <v>36</v>
      </c>
      <c r="V16" s="36">
        <f t="shared" si="10"/>
        <v>18</v>
      </c>
      <c r="W16" s="36">
        <f t="shared" si="10"/>
        <v>60</v>
      </c>
      <c r="X16" s="53">
        <v>-41.772938329736455</v>
      </c>
    </row>
    <row r="17" spans="1:24" ht="18.75" customHeight="1" x14ac:dyDescent="0.15">
      <c r="A17" s="6" t="s">
        <v>21</v>
      </c>
      <c r="B17" s="35">
        <f>B12+B13+B20</f>
        <v>-15</v>
      </c>
      <c r="C17" s="35">
        <f>C12+C13+C20</f>
        <v>787</v>
      </c>
      <c r="D17" s="65">
        <f t="shared" si="2"/>
        <v>-0.98129675810473815</v>
      </c>
      <c r="E17" s="35">
        <f>E12+E13+E20</f>
        <v>-38</v>
      </c>
      <c r="F17" s="65">
        <f t="shared" si="3"/>
        <v>-1.6521739130434783</v>
      </c>
      <c r="G17" s="35">
        <f>G12+G13+G20</f>
        <v>-113</v>
      </c>
      <c r="H17" s="35">
        <f>H12+H13+H20</f>
        <v>115</v>
      </c>
      <c r="I17" s="35">
        <f>I12+I13+I20</f>
        <v>-3</v>
      </c>
      <c r="J17" s="35">
        <f>J12+J13+J20</f>
        <v>228</v>
      </c>
      <c r="K17" s="35">
        <f>K12+K13+K20</f>
        <v>-16</v>
      </c>
      <c r="L17" s="48">
        <f t="shared" si="0"/>
        <v>-6.0378888688821446</v>
      </c>
      <c r="M17" s="56">
        <v>6.1447541585968741</v>
      </c>
      <c r="N17" s="56">
        <v>12.182643027479019</v>
      </c>
      <c r="O17" s="35">
        <f t="shared" ref="O17:W17" si="11">O12+O13+O20</f>
        <v>98</v>
      </c>
      <c r="P17" s="35">
        <f t="shared" si="11"/>
        <v>1247</v>
      </c>
      <c r="Q17" s="35">
        <f t="shared" si="11"/>
        <v>-84</v>
      </c>
      <c r="R17" s="35">
        <f t="shared" si="11"/>
        <v>855</v>
      </c>
      <c r="S17" s="35">
        <f t="shared" si="11"/>
        <v>392</v>
      </c>
      <c r="T17" s="35">
        <f t="shared" si="11"/>
        <v>1149</v>
      </c>
      <c r="U17" s="35">
        <f t="shared" si="11"/>
        <v>-33</v>
      </c>
      <c r="V17" s="35">
        <f t="shared" si="11"/>
        <v>743</v>
      </c>
      <c r="W17" s="35">
        <f t="shared" si="11"/>
        <v>406</v>
      </c>
      <c r="X17" s="48">
        <v>5.2363991960217078</v>
      </c>
    </row>
    <row r="18" spans="1:24" ht="18.75" customHeight="1" x14ac:dyDescent="0.15">
      <c r="A18" s="4" t="s">
        <v>20</v>
      </c>
      <c r="B18" s="37">
        <f>B14+B22</f>
        <v>-105</v>
      </c>
      <c r="C18" s="37">
        <f>C14+C22</f>
        <v>243</v>
      </c>
      <c r="D18" s="67">
        <f t="shared" si="2"/>
        <v>-0.69827586206896552</v>
      </c>
      <c r="E18" s="37">
        <f>E14+E22</f>
        <v>-29</v>
      </c>
      <c r="F18" s="67">
        <f t="shared" si="3"/>
        <v>0.38157894736842102</v>
      </c>
      <c r="G18" s="37">
        <f>G14+G22</f>
        <v>-56</v>
      </c>
      <c r="H18" s="37">
        <f>H14+H22</f>
        <v>61</v>
      </c>
      <c r="I18" s="37">
        <f>I14+I22</f>
        <v>-1</v>
      </c>
      <c r="J18" s="37">
        <f>J14+J22</f>
        <v>117</v>
      </c>
      <c r="K18" s="37">
        <f>K14+K22</f>
        <v>2</v>
      </c>
      <c r="L18" s="49">
        <f t="shared" si="0"/>
        <v>-6.7267599329956811</v>
      </c>
      <c r="M18" s="58">
        <v>7.3273634984417209</v>
      </c>
      <c r="N18" s="58">
        <v>14.054123431437402</v>
      </c>
      <c r="O18" s="37">
        <f t="shared" ref="O18:W18" si="12">O14+O22</f>
        <v>-49</v>
      </c>
      <c r="P18" s="37">
        <f t="shared" si="12"/>
        <v>441</v>
      </c>
      <c r="Q18" s="37">
        <f t="shared" si="12"/>
        <v>3</v>
      </c>
      <c r="R18" s="37">
        <f t="shared" si="12"/>
        <v>176</v>
      </c>
      <c r="S18" s="37">
        <f t="shared" si="12"/>
        <v>265</v>
      </c>
      <c r="T18" s="37">
        <f t="shared" si="12"/>
        <v>490</v>
      </c>
      <c r="U18" s="37">
        <f t="shared" si="12"/>
        <v>29</v>
      </c>
      <c r="V18" s="37">
        <f t="shared" si="12"/>
        <v>219</v>
      </c>
      <c r="W18" s="37">
        <f t="shared" si="12"/>
        <v>271</v>
      </c>
      <c r="X18" s="49">
        <v>-5.8859149413712117</v>
      </c>
    </row>
    <row r="19" spans="1:24" ht="18.75" customHeight="1" x14ac:dyDescent="0.15">
      <c r="A19" s="2" t="s">
        <v>19</v>
      </c>
      <c r="B19" s="36">
        <f>B15+B16+B21+B23</f>
        <v>198</v>
      </c>
      <c r="C19" s="36">
        <f>C15+C16+C21+C23</f>
        <v>1057</v>
      </c>
      <c r="D19" s="66">
        <f t="shared" si="2"/>
        <v>-1.2305005820721768</v>
      </c>
      <c r="E19" s="36">
        <f>E15+E16+E21+E23</f>
        <v>-225</v>
      </c>
      <c r="F19" s="66">
        <f t="shared" si="3"/>
        <v>-0.53191489361702127</v>
      </c>
      <c r="G19" s="36">
        <f>G15+G16+G21+G23</f>
        <v>-91</v>
      </c>
      <c r="H19" s="36">
        <f>H15+H16+H21+H23</f>
        <v>147</v>
      </c>
      <c r="I19" s="36">
        <f>I15+I16+I21+I23</f>
        <v>-21</v>
      </c>
      <c r="J19" s="36">
        <f>J15+J16+J21+J23</f>
        <v>238</v>
      </c>
      <c r="K19" s="38">
        <f>K15+K16+K21+K23</f>
        <v>12</v>
      </c>
      <c r="L19" s="50">
        <f t="shared" si="0"/>
        <v>-4.7628675574368993</v>
      </c>
      <c r="M19" s="57">
        <v>7.6938629773980685</v>
      </c>
      <c r="N19" s="57">
        <v>12.456730534834968</v>
      </c>
      <c r="O19" s="38">
        <f t="shared" ref="O19:W19" si="13">O15+O16+O21+O23</f>
        <v>289</v>
      </c>
      <c r="P19" s="38">
        <f>P15+P16+P21+P23</f>
        <v>1296</v>
      </c>
      <c r="Q19" s="36">
        <f t="shared" si="13"/>
        <v>-19</v>
      </c>
      <c r="R19" s="36">
        <f t="shared" si="13"/>
        <v>744</v>
      </c>
      <c r="S19" s="36">
        <f t="shared" si="13"/>
        <v>552</v>
      </c>
      <c r="T19" s="36">
        <f t="shared" si="13"/>
        <v>1007</v>
      </c>
      <c r="U19" s="36">
        <f t="shared" si="13"/>
        <v>173</v>
      </c>
      <c r="V19" s="36">
        <f t="shared" si="13"/>
        <v>475</v>
      </c>
      <c r="W19" s="36">
        <f t="shared" si="13"/>
        <v>532</v>
      </c>
      <c r="X19" s="53">
        <v>15.126029935156758</v>
      </c>
    </row>
    <row r="20" spans="1:24" ht="18.75" customHeight="1" x14ac:dyDescent="0.15">
      <c r="A20" s="5" t="s">
        <v>18</v>
      </c>
      <c r="B20" s="40">
        <f>G20+O20</f>
        <v>-13</v>
      </c>
      <c r="C20" s="40">
        <v>659</v>
      </c>
      <c r="D20" s="68">
        <f t="shared" si="2"/>
        <v>-0.98065476190476186</v>
      </c>
      <c r="E20" s="40">
        <f>I20-K20+Q20-U20</f>
        <v>-48</v>
      </c>
      <c r="F20" s="68">
        <f t="shared" si="3"/>
        <v>-1.3714285714285714</v>
      </c>
      <c r="G20" s="40">
        <f>H20-J20</f>
        <v>-86</v>
      </c>
      <c r="H20" s="40">
        <v>101</v>
      </c>
      <c r="I20" s="40">
        <v>4</v>
      </c>
      <c r="J20" s="40">
        <v>187</v>
      </c>
      <c r="K20" s="40">
        <v>-5</v>
      </c>
      <c r="L20" s="48">
        <f>M20-N20</f>
        <v>-5.4952172877890284</v>
      </c>
      <c r="M20" s="56">
        <v>6.4536854193801378</v>
      </c>
      <c r="N20" s="56">
        <v>11.948902707169166</v>
      </c>
      <c r="O20" s="40">
        <f>P20-T20</f>
        <v>73</v>
      </c>
      <c r="P20" s="40">
        <f>R20+S20</f>
        <v>1081</v>
      </c>
      <c r="Q20" s="41">
        <v>-100</v>
      </c>
      <c r="R20" s="41">
        <v>771</v>
      </c>
      <c r="S20" s="41">
        <v>310</v>
      </c>
      <c r="T20" s="41">
        <f>SUM(V20:W20)</f>
        <v>1008</v>
      </c>
      <c r="U20" s="41">
        <v>-43</v>
      </c>
      <c r="V20" s="41">
        <v>683</v>
      </c>
      <c r="W20" s="41">
        <v>325</v>
      </c>
      <c r="X20" s="52">
        <v>4.6645449070767171</v>
      </c>
    </row>
    <row r="21" spans="1:24" ht="18.75" customHeight="1" x14ac:dyDescent="0.15">
      <c r="A21" s="3" t="s">
        <v>17</v>
      </c>
      <c r="B21" s="42">
        <f t="shared" ref="B21:B38" si="14">G21+O21</f>
        <v>288</v>
      </c>
      <c r="C21" s="42">
        <v>836</v>
      </c>
      <c r="D21" s="69">
        <f t="shared" si="2"/>
        <v>-1.5255474452554745</v>
      </c>
      <c r="E21" s="42">
        <f t="shared" ref="E21:E38" si="15">I21-K21+Q21-U21</f>
        <v>-134</v>
      </c>
      <c r="F21" s="69">
        <f t="shared" si="3"/>
        <v>-0.31753554502369663</v>
      </c>
      <c r="G21" s="42">
        <f t="shared" ref="G21:G38" si="16">H21-J21</f>
        <v>-28</v>
      </c>
      <c r="H21" s="42">
        <v>112</v>
      </c>
      <c r="I21" s="42">
        <v>-2</v>
      </c>
      <c r="J21" s="42">
        <v>140</v>
      </c>
      <c r="K21" s="42">
        <v>22</v>
      </c>
      <c r="L21" s="49">
        <f t="shared" ref="L21:L38" si="17">M21-N21</f>
        <v>-2.2985558681771465</v>
      </c>
      <c r="M21" s="58">
        <v>9.1942234727085861</v>
      </c>
      <c r="N21" s="58">
        <v>11.492779340885733</v>
      </c>
      <c r="O21" s="42">
        <f t="shared" ref="O21:O38" si="18">P21-T21</f>
        <v>316</v>
      </c>
      <c r="P21" s="42">
        <f t="shared" ref="P21:P38" si="19">R21+S21</f>
        <v>893</v>
      </c>
      <c r="Q21" s="42">
        <v>-42</v>
      </c>
      <c r="R21" s="42">
        <v>522</v>
      </c>
      <c r="S21" s="42">
        <v>371</v>
      </c>
      <c r="T21" s="42">
        <f t="shared" ref="T21:T38" si="20">SUM(V21:W21)</f>
        <v>577</v>
      </c>
      <c r="U21" s="42">
        <v>68</v>
      </c>
      <c r="V21" s="42">
        <v>298</v>
      </c>
      <c r="W21" s="42">
        <v>279</v>
      </c>
      <c r="X21" s="49">
        <v>25.940844797999212</v>
      </c>
    </row>
    <row r="22" spans="1:24" ht="18.75" customHeight="1" x14ac:dyDescent="0.15">
      <c r="A22" s="3" t="s">
        <v>16</v>
      </c>
      <c r="B22" s="42">
        <f t="shared" si="14"/>
        <v>-50</v>
      </c>
      <c r="C22" s="42">
        <v>150</v>
      </c>
      <c r="D22" s="69">
        <f t="shared" si="2"/>
        <v>-0.75</v>
      </c>
      <c r="E22" s="42">
        <f t="shared" si="15"/>
        <v>27</v>
      </c>
      <c r="F22" s="69">
        <f t="shared" si="3"/>
        <v>-0.35064935064935066</v>
      </c>
      <c r="G22" s="42">
        <f t="shared" si="16"/>
        <v>-24</v>
      </c>
      <c r="H22" s="42">
        <v>28</v>
      </c>
      <c r="I22" s="42">
        <v>-3</v>
      </c>
      <c r="J22" s="42">
        <v>52</v>
      </c>
      <c r="K22" s="42">
        <v>3</v>
      </c>
      <c r="L22" s="49">
        <f t="shared" si="17"/>
        <v>-6.1412917744547517</v>
      </c>
      <c r="M22" s="58">
        <v>7.1648404035305422</v>
      </c>
      <c r="N22" s="58">
        <v>13.306132177985294</v>
      </c>
      <c r="O22" s="42">
        <f t="shared" si="18"/>
        <v>-26</v>
      </c>
      <c r="P22" s="42">
        <f t="shared" si="19"/>
        <v>247</v>
      </c>
      <c r="Q22" s="42">
        <v>30</v>
      </c>
      <c r="R22" s="42">
        <v>122</v>
      </c>
      <c r="S22" s="42">
        <v>125</v>
      </c>
      <c r="T22" s="42">
        <f t="shared" si="20"/>
        <v>273</v>
      </c>
      <c r="U22" s="42">
        <v>-3</v>
      </c>
      <c r="V22" s="42">
        <v>137</v>
      </c>
      <c r="W22" s="42">
        <v>136</v>
      </c>
      <c r="X22" s="49">
        <v>-6.6530660889926523</v>
      </c>
    </row>
    <row r="23" spans="1:24" ht="18.75" customHeight="1" x14ac:dyDescent="0.15">
      <c r="A23" s="1" t="s">
        <v>15</v>
      </c>
      <c r="B23" s="43">
        <f t="shared" si="14"/>
        <v>57</v>
      </c>
      <c r="C23" s="43">
        <v>204</v>
      </c>
      <c r="D23" s="70">
        <f t="shared" si="2"/>
        <v>-1.3877551020408163</v>
      </c>
      <c r="E23" s="43">
        <f t="shared" si="15"/>
        <v>-6</v>
      </c>
      <c r="F23" s="70">
        <f t="shared" si="3"/>
        <v>-9.5238095238095233E-2</v>
      </c>
      <c r="G23" s="43">
        <f t="shared" si="16"/>
        <v>-17</v>
      </c>
      <c r="H23" s="43">
        <v>15</v>
      </c>
      <c r="I23" s="43">
        <v>-2</v>
      </c>
      <c r="J23" s="43">
        <v>32</v>
      </c>
      <c r="K23" s="44">
        <v>-5</v>
      </c>
      <c r="L23" s="50">
        <f t="shared" si="17"/>
        <v>-6.2297320361836483</v>
      </c>
      <c r="M23" s="57">
        <v>5.4968223848679258</v>
      </c>
      <c r="N23" s="57">
        <v>11.726554421051574</v>
      </c>
      <c r="O23" s="44">
        <f t="shared" si="18"/>
        <v>74</v>
      </c>
      <c r="P23" s="44">
        <f t="shared" si="19"/>
        <v>205</v>
      </c>
      <c r="Q23" s="43">
        <v>10</v>
      </c>
      <c r="R23" s="43">
        <v>145</v>
      </c>
      <c r="S23" s="43">
        <v>60</v>
      </c>
      <c r="T23" s="43">
        <f t="shared" si="20"/>
        <v>131</v>
      </c>
      <c r="U23" s="43">
        <v>19</v>
      </c>
      <c r="V23" s="43">
        <v>85</v>
      </c>
      <c r="W23" s="43">
        <v>46</v>
      </c>
      <c r="X23" s="54">
        <v>27.117657098681754</v>
      </c>
    </row>
    <row r="24" spans="1:24" ht="18.75" customHeight="1" x14ac:dyDescent="0.15">
      <c r="A24" s="7" t="s">
        <v>14</v>
      </c>
      <c r="B24" s="45">
        <f t="shared" si="14"/>
        <v>29</v>
      </c>
      <c r="C24" s="45">
        <v>66</v>
      </c>
      <c r="D24" s="71">
        <f t="shared" si="2"/>
        <v>-1.7837837837837838</v>
      </c>
      <c r="E24" s="40">
        <f t="shared" si="15"/>
        <v>21</v>
      </c>
      <c r="F24" s="71">
        <f t="shared" si="3"/>
        <v>2.625</v>
      </c>
      <c r="G24" s="40">
        <f t="shared" si="16"/>
        <v>-5</v>
      </c>
      <c r="H24" s="45">
        <v>3</v>
      </c>
      <c r="I24" s="45">
        <v>-3</v>
      </c>
      <c r="J24" s="45">
        <v>8</v>
      </c>
      <c r="K24" s="46">
        <v>-8</v>
      </c>
      <c r="L24" s="51">
        <f t="shared" si="17"/>
        <v>-5.4475985791468897</v>
      </c>
      <c r="M24" s="55">
        <v>3.2685591474881348</v>
      </c>
      <c r="N24" s="55">
        <v>8.716157726635025</v>
      </c>
      <c r="O24" s="40">
        <f t="shared" si="18"/>
        <v>34</v>
      </c>
      <c r="P24" s="45">
        <f t="shared" si="19"/>
        <v>55</v>
      </c>
      <c r="Q24" s="45">
        <v>9</v>
      </c>
      <c r="R24" s="45">
        <v>21</v>
      </c>
      <c r="S24" s="45">
        <v>34</v>
      </c>
      <c r="T24" s="45">
        <f t="shared" si="20"/>
        <v>21</v>
      </c>
      <c r="U24" s="45">
        <v>-7</v>
      </c>
      <c r="V24" s="45">
        <v>10</v>
      </c>
      <c r="W24" s="45">
        <v>11</v>
      </c>
      <c r="X24" s="51">
        <v>37.043670338198858</v>
      </c>
    </row>
    <row r="25" spans="1:24" ht="18.75" customHeight="1" x14ac:dyDescent="0.15">
      <c r="A25" s="5" t="s">
        <v>13</v>
      </c>
      <c r="B25" s="40">
        <f t="shared" si="14"/>
        <v>-8</v>
      </c>
      <c r="C25" s="40">
        <v>16</v>
      </c>
      <c r="D25" s="68">
        <f t="shared" si="2"/>
        <v>-0.66666666666666674</v>
      </c>
      <c r="E25" s="40">
        <f t="shared" si="15"/>
        <v>-6</v>
      </c>
      <c r="F25" s="68">
        <f t="shared" si="3"/>
        <v>3</v>
      </c>
      <c r="G25" s="40">
        <f t="shared" si="16"/>
        <v>-10</v>
      </c>
      <c r="H25" s="40">
        <v>2</v>
      </c>
      <c r="I25" s="40">
        <v>1</v>
      </c>
      <c r="J25" s="40">
        <v>12</v>
      </c>
      <c r="K25" s="40">
        <v>9</v>
      </c>
      <c r="L25" s="48">
        <f t="shared" si="17"/>
        <v>-39.669601130311925</v>
      </c>
      <c r="M25" s="56">
        <v>7.9339202260623845</v>
      </c>
      <c r="N25" s="56">
        <v>47.603521356374308</v>
      </c>
      <c r="O25" s="40">
        <f t="shared" si="18"/>
        <v>2</v>
      </c>
      <c r="P25" s="40">
        <f t="shared" si="19"/>
        <v>12</v>
      </c>
      <c r="Q25" s="40">
        <v>3</v>
      </c>
      <c r="R25" s="40">
        <v>7</v>
      </c>
      <c r="S25" s="40">
        <v>5</v>
      </c>
      <c r="T25" s="40">
        <f t="shared" si="20"/>
        <v>10</v>
      </c>
      <c r="U25" s="40">
        <v>1</v>
      </c>
      <c r="V25" s="40">
        <v>2</v>
      </c>
      <c r="W25" s="40">
        <v>8</v>
      </c>
      <c r="X25" s="52">
        <v>7.9339202260623907</v>
      </c>
    </row>
    <row r="26" spans="1:24" ht="18.75" customHeight="1" x14ac:dyDescent="0.15">
      <c r="A26" s="3" t="s">
        <v>12</v>
      </c>
      <c r="B26" s="42">
        <f t="shared" si="14"/>
        <v>-25</v>
      </c>
      <c r="C26" s="42">
        <v>24</v>
      </c>
      <c r="D26" s="69">
        <f t="shared" si="2"/>
        <v>-0.48979591836734693</v>
      </c>
      <c r="E26" s="42">
        <f t="shared" si="15"/>
        <v>-19</v>
      </c>
      <c r="F26" s="69">
        <f t="shared" si="3"/>
        <v>3.166666666666667</v>
      </c>
      <c r="G26" s="42">
        <f t="shared" si="16"/>
        <v>-3</v>
      </c>
      <c r="H26" s="42">
        <v>3</v>
      </c>
      <c r="I26" s="42">
        <v>-4</v>
      </c>
      <c r="J26" s="42">
        <v>6</v>
      </c>
      <c r="K26" s="42">
        <v>-12</v>
      </c>
      <c r="L26" s="49">
        <f t="shared" si="17"/>
        <v>-5.4058056872037916</v>
      </c>
      <c r="M26" s="58">
        <v>5.4058056872037916</v>
      </c>
      <c r="N26" s="58">
        <v>10.811611374407583</v>
      </c>
      <c r="O26" s="42">
        <f t="shared" si="18"/>
        <v>-22</v>
      </c>
      <c r="P26" s="42">
        <f t="shared" si="19"/>
        <v>24</v>
      </c>
      <c r="Q26" s="42">
        <v>-9</v>
      </c>
      <c r="R26" s="42">
        <v>18</v>
      </c>
      <c r="S26" s="42">
        <v>6</v>
      </c>
      <c r="T26" s="42">
        <f t="shared" si="20"/>
        <v>46</v>
      </c>
      <c r="U26" s="42">
        <v>18</v>
      </c>
      <c r="V26" s="42">
        <v>20</v>
      </c>
      <c r="W26" s="42">
        <v>26</v>
      </c>
      <c r="X26" s="49">
        <v>-39.642575039494474</v>
      </c>
    </row>
    <row r="27" spans="1:24" ht="18.75" customHeight="1" x14ac:dyDescent="0.15">
      <c r="A27" s="1" t="s">
        <v>11</v>
      </c>
      <c r="B27" s="43">
        <f t="shared" si="14"/>
        <v>2</v>
      </c>
      <c r="C27" s="43">
        <v>22</v>
      </c>
      <c r="D27" s="70">
        <f t="shared" si="2"/>
        <v>-1.1000000000000001</v>
      </c>
      <c r="E27" s="43">
        <f t="shared" si="15"/>
        <v>14</v>
      </c>
      <c r="F27" s="70">
        <f t="shared" si="3"/>
        <v>-1.1666666666666667</v>
      </c>
      <c r="G27" s="43">
        <f t="shared" si="16"/>
        <v>-9</v>
      </c>
      <c r="H27" s="43">
        <v>6</v>
      </c>
      <c r="I27" s="43">
        <v>-1</v>
      </c>
      <c r="J27" s="44">
        <v>15</v>
      </c>
      <c r="K27" s="44">
        <v>0</v>
      </c>
      <c r="L27" s="50">
        <f t="shared" si="17"/>
        <v>-6.7149077083461091</v>
      </c>
      <c r="M27" s="57">
        <v>4.4766051388974066</v>
      </c>
      <c r="N27" s="57">
        <v>11.191512847243516</v>
      </c>
      <c r="O27" s="44">
        <f t="shared" si="18"/>
        <v>11</v>
      </c>
      <c r="P27" s="44">
        <f t="shared" si="19"/>
        <v>75</v>
      </c>
      <c r="Q27" s="47">
        <v>13</v>
      </c>
      <c r="R27" s="47">
        <v>38</v>
      </c>
      <c r="S27" s="47">
        <v>37</v>
      </c>
      <c r="T27" s="47">
        <f t="shared" si="20"/>
        <v>64</v>
      </c>
      <c r="U27" s="47">
        <v>-2</v>
      </c>
      <c r="V27" s="47">
        <v>28</v>
      </c>
      <c r="W27" s="47">
        <v>36</v>
      </c>
      <c r="X27" s="54">
        <v>8.2071094213119125</v>
      </c>
    </row>
    <row r="28" spans="1:24" ht="18.75" customHeight="1" x14ac:dyDescent="0.15">
      <c r="A28" s="5" t="s">
        <v>10</v>
      </c>
      <c r="B28" s="40">
        <f t="shared" si="14"/>
        <v>-5</v>
      </c>
      <c r="C28" s="40">
        <v>-3</v>
      </c>
      <c r="D28" s="68">
        <f t="shared" si="2"/>
        <v>1.5</v>
      </c>
      <c r="E28" s="40">
        <f t="shared" si="15"/>
        <v>-16</v>
      </c>
      <c r="F28" s="68">
        <f t="shared" si="3"/>
        <v>-1.4545454545454546</v>
      </c>
      <c r="G28" s="40">
        <f>H28-J28</f>
        <v>-3</v>
      </c>
      <c r="H28" s="40">
        <v>6</v>
      </c>
      <c r="I28" s="40">
        <v>2</v>
      </c>
      <c r="J28" s="40">
        <v>9</v>
      </c>
      <c r="K28" s="40">
        <v>-1</v>
      </c>
      <c r="L28" s="48">
        <f t="shared" si="17"/>
        <v>-5.84</v>
      </c>
      <c r="M28" s="56">
        <v>11.68</v>
      </c>
      <c r="N28" s="56">
        <v>17.52</v>
      </c>
      <c r="O28" s="40">
        <f t="shared" si="18"/>
        <v>-2</v>
      </c>
      <c r="P28" s="40">
        <f t="shared" si="19"/>
        <v>23</v>
      </c>
      <c r="Q28" s="40">
        <v>-4</v>
      </c>
      <c r="R28" s="40">
        <v>8</v>
      </c>
      <c r="S28" s="40">
        <v>15</v>
      </c>
      <c r="T28" s="40">
        <f t="shared" si="20"/>
        <v>25</v>
      </c>
      <c r="U28" s="40">
        <v>15</v>
      </c>
      <c r="V28" s="40">
        <v>12</v>
      </c>
      <c r="W28" s="40">
        <v>13</v>
      </c>
      <c r="X28" s="48">
        <v>-3.8933333333333309</v>
      </c>
    </row>
    <row r="29" spans="1:24" ht="18.75" customHeight="1" x14ac:dyDescent="0.15">
      <c r="A29" s="3" t="s">
        <v>9</v>
      </c>
      <c r="B29" s="42">
        <f t="shared" si="14"/>
        <v>-18</v>
      </c>
      <c r="C29" s="42">
        <v>20</v>
      </c>
      <c r="D29" s="69">
        <f t="shared" si="2"/>
        <v>-0.52631578947368429</v>
      </c>
      <c r="E29" s="42">
        <f t="shared" si="15"/>
        <v>-24</v>
      </c>
      <c r="F29" s="69">
        <f t="shared" si="3"/>
        <v>-4</v>
      </c>
      <c r="G29" s="42">
        <f t="shared" si="16"/>
        <v>-9</v>
      </c>
      <c r="H29" s="42">
        <v>9</v>
      </c>
      <c r="I29" s="42">
        <v>-2</v>
      </c>
      <c r="J29" s="42">
        <v>18</v>
      </c>
      <c r="K29" s="42">
        <v>2</v>
      </c>
      <c r="L29" s="49">
        <f t="shared" si="17"/>
        <v>-6.7571737118173401</v>
      </c>
      <c r="M29" s="58">
        <v>6.7571737118173401</v>
      </c>
      <c r="N29" s="58">
        <v>13.51434742363468</v>
      </c>
      <c r="O29" s="41">
        <f t="shared" si="18"/>
        <v>-9</v>
      </c>
      <c r="P29" s="41">
        <f t="shared" si="19"/>
        <v>68</v>
      </c>
      <c r="Q29" s="42">
        <v>-2</v>
      </c>
      <c r="R29" s="42">
        <v>17</v>
      </c>
      <c r="S29" s="42">
        <v>51</v>
      </c>
      <c r="T29" s="42">
        <f t="shared" si="20"/>
        <v>77</v>
      </c>
      <c r="U29" s="42">
        <v>18</v>
      </c>
      <c r="V29" s="42">
        <v>31</v>
      </c>
      <c r="W29" s="42">
        <v>46</v>
      </c>
      <c r="X29" s="49">
        <v>-6.7571737118173445</v>
      </c>
    </row>
    <row r="30" spans="1:24" ht="18.75" customHeight="1" x14ac:dyDescent="0.15">
      <c r="A30" s="3" t="s">
        <v>8</v>
      </c>
      <c r="B30" s="42">
        <f t="shared" si="14"/>
        <v>-27</v>
      </c>
      <c r="C30" s="42">
        <v>29</v>
      </c>
      <c r="D30" s="69">
        <f t="shared" si="2"/>
        <v>-0.51785714285714279</v>
      </c>
      <c r="E30" s="42">
        <f t="shared" si="15"/>
        <v>-28</v>
      </c>
      <c r="F30" s="69">
        <f t="shared" si="3"/>
        <v>-28</v>
      </c>
      <c r="G30" s="42">
        <f t="shared" si="16"/>
        <v>-16</v>
      </c>
      <c r="H30" s="42">
        <v>8</v>
      </c>
      <c r="I30" s="42">
        <v>-1</v>
      </c>
      <c r="J30" s="42">
        <v>24</v>
      </c>
      <c r="K30" s="42">
        <v>8</v>
      </c>
      <c r="L30" s="52">
        <f t="shared" si="17"/>
        <v>-11.574211705016154</v>
      </c>
      <c r="M30" s="59">
        <v>5.7871058525080761</v>
      </c>
      <c r="N30" s="59">
        <v>17.361317557524231</v>
      </c>
      <c r="O30" s="42">
        <f t="shared" si="18"/>
        <v>-11</v>
      </c>
      <c r="P30" s="42">
        <f t="shared" si="19"/>
        <v>52</v>
      </c>
      <c r="Q30" s="42">
        <v>-20</v>
      </c>
      <c r="R30" s="42">
        <v>13</v>
      </c>
      <c r="S30" s="42">
        <v>39</v>
      </c>
      <c r="T30" s="42">
        <f t="shared" si="20"/>
        <v>63</v>
      </c>
      <c r="U30" s="42">
        <v>-1</v>
      </c>
      <c r="V30" s="42">
        <v>21</v>
      </c>
      <c r="W30" s="42">
        <v>42</v>
      </c>
      <c r="X30" s="49">
        <v>-7.9572705471985969</v>
      </c>
    </row>
    <row r="31" spans="1:24" ht="18.75" customHeight="1" x14ac:dyDescent="0.15">
      <c r="A31" s="1" t="s">
        <v>7</v>
      </c>
      <c r="B31" s="43">
        <f t="shared" si="14"/>
        <v>-5</v>
      </c>
      <c r="C31" s="43">
        <v>47</v>
      </c>
      <c r="D31" s="70">
        <f t="shared" si="2"/>
        <v>-0.90384615384615385</v>
      </c>
      <c r="E31" s="43">
        <f t="shared" si="15"/>
        <v>12</v>
      </c>
      <c r="F31" s="70">
        <f t="shared" si="3"/>
        <v>-0.70588235294117641</v>
      </c>
      <c r="G31" s="43">
        <f t="shared" si="16"/>
        <v>-4</v>
      </c>
      <c r="H31" s="43">
        <v>10</v>
      </c>
      <c r="I31" s="43">
        <v>3</v>
      </c>
      <c r="J31" s="43">
        <v>14</v>
      </c>
      <c r="K31" s="44">
        <v>-10</v>
      </c>
      <c r="L31" s="50">
        <f t="shared" si="17"/>
        <v>-3.3642103322733785</v>
      </c>
      <c r="M31" s="57">
        <v>8.4105258306834401</v>
      </c>
      <c r="N31" s="57">
        <v>11.774736162956819</v>
      </c>
      <c r="O31" s="43">
        <f t="shared" si="18"/>
        <v>-1</v>
      </c>
      <c r="P31" s="43">
        <f t="shared" si="19"/>
        <v>51</v>
      </c>
      <c r="Q31" s="43">
        <v>-1</v>
      </c>
      <c r="R31" s="43">
        <v>16</v>
      </c>
      <c r="S31" s="43">
        <v>35</v>
      </c>
      <c r="T31" s="43">
        <f t="shared" si="20"/>
        <v>52</v>
      </c>
      <c r="U31" s="43">
        <v>0</v>
      </c>
      <c r="V31" s="43">
        <v>18</v>
      </c>
      <c r="W31" s="43">
        <v>34</v>
      </c>
      <c r="X31" s="53">
        <v>-0.84105258306835395</v>
      </c>
    </row>
    <row r="32" spans="1:24" ht="18.75" customHeight="1" x14ac:dyDescent="0.15">
      <c r="A32" s="5" t="s">
        <v>6</v>
      </c>
      <c r="B32" s="40">
        <f t="shared" si="14"/>
        <v>-8</v>
      </c>
      <c r="C32" s="40">
        <v>-2</v>
      </c>
      <c r="D32" s="68">
        <f t="shared" si="2"/>
        <v>0.33333333333333326</v>
      </c>
      <c r="E32" s="40">
        <f t="shared" si="15"/>
        <v>-19</v>
      </c>
      <c r="F32" s="68">
        <f t="shared" si="3"/>
        <v>-1.7272727272727273</v>
      </c>
      <c r="G32" s="40">
        <f t="shared" si="16"/>
        <v>0</v>
      </c>
      <c r="H32" s="40">
        <v>2</v>
      </c>
      <c r="I32" s="40">
        <v>-1</v>
      </c>
      <c r="J32" s="40">
        <v>2</v>
      </c>
      <c r="K32" s="40">
        <v>0</v>
      </c>
      <c r="L32" s="48">
        <f t="shared" si="17"/>
        <v>0</v>
      </c>
      <c r="M32" s="56">
        <v>6.9583452483080732</v>
      </c>
      <c r="N32" s="56">
        <v>6.9583452483080732</v>
      </c>
      <c r="O32" s="40">
        <f t="shared" si="18"/>
        <v>-8</v>
      </c>
      <c r="P32" s="40">
        <f t="shared" si="19"/>
        <v>17</v>
      </c>
      <c r="Q32" s="41">
        <v>-10</v>
      </c>
      <c r="R32" s="41">
        <v>6</v>
      </c>
      <c r="S32" s="41">
        <v>11</v>
      </c>
      <c r="T32" s="41">
        <f t="shared" si="20"/>
        <v>25</v>
      </c>
      <c r="U32" s="41">
        <v>8</v>
      </c>
      <c r="V32" s="41">
        <v>7</v>
      </c>
      <c r="W32" s="41">
        <v>18</v>
      </c>
      <c r="X32" s="52">
        <v>-27.833380993232311</v>
      </c>
    </row>
    <row r="33" spans="1:24" ht="18.75" customHeight="1" x14ac:dyDescent="0.15">
      <c r="A33" s="3" t="s">
        <v>5</v>
      </c>
      <c r="B33" s="42">
        <f t="shared" si="14"/>
        <v>-11</v>
      </c>
      <c r="C33" s="42">
        <v>32</v>
      </c>
      <c r="D33" s="69">
        <f t="shared" si="2"/>
        <v>-0.7441860465116279</v>
      </c>
      <c r="E33" s="42">
        <f t="shared" si="15"/>
        <v>19</v>
      </c>
      <c r="F33" s="69">
        <f t="shared" si="3"/>
        <v>-0.6333333333333333</v>
      </c>
      <c r="G33" s="42">
        <f t="shared" si="16"/>
        <v>-19</v>
      </c>
      <c r="H33" s="42">
        <v>2</v>
      </c>
      <c r="I33" s="42">
        <v>-11</v>
      </c>
      <c r="J33" s="42">
        <v>21</v>
      </c>
      <c r="K33" s="42">
        <v>0</v>
      </c>
      <c r="L33" s="49">
        <f t="shared" si="17"/>
        <v>-14.52143141319597</v>
      </c>
      <c r="M33" s="58">
        <v>1.528571727704839</v>
      </c>
      <c r="N33" s="58">
        <v>16.050003140900809</v>
      </c>
      <c r="O33" s="42">
        <f t="shared" si="18"/>
        <v>8</v>
      </c>
      <c r="P33" s="42">
        <f t="shared" si="19"/>
        <v>58</v>
      </c>
      <c r="Q33" s="42">
        <v>17</v>
      </c>
      <c r="R33" s="42">
        <v>29</v>
      </c>
      <c r="S33" s="42">
        <v>29</v>
      </c>
      <c r="T33" s="42">
        <f t="shared" si="20"/>
        <v>50</v>
      </c>
      <c r="U33" s="42">
        <v>-13</v>
      </c>
      <c r="V33" s="42">
        <v>17</v>
      </c>
      <c r="W33" s="42">
        <v>33</v>
      </c>
      <c r="X33" s="49">
        <v>6.1142869108193523</v>
      </c>
    </row>
    <row r="34" spans="1:24" ht="18.75" customHeight="1" x14ac:dyDescent="0.15">
      <c r="A34" s="3" t="s">
        <v>4</v>
      </c>
      <c r="B34" s="42">
        <f t="shared" si="14"/>
        <v>-47</v>
      </c>
      <c r="C34" s="42">
        <v>-25</v>
      </c>
      <c r="D34" s="69">
        <f t="shared" si="2"/>
        <v>1.1363636363636362</v>
      </c>
      <c r="E34" s="42">
        <f t="shared" si="15"/>
        <v>-65</v>
      </c>
      <c r="F34" s="69">
        <f t="shared" si="3"/>
        <v>-3.6111111111111112</v>
      </c>
      <c r="G34" s="42">
        <f t="shared" si="16"/>
        <v>0</v>
      </c>
      <c r="H34" s="42">
        <v>10</v>
      </c>
      <c r="I34" s="42">
        <v>2</v>
      </c>
      <c r="J34" s="42">
        <v>10</v>
      </c>
      <c r="K34" s="42">
        <v>-1</v>
      </c>
      <c r="L34" s="49">
        <f t="shared" si="17"/>
        <v>0</v>
      </c>
      <c r="M34" s="58">
        <v>11.400549725137431</v>
      </c>
      <c r="N34" s="58">
        <v>11.400549725137431</v>
      </c>
      <c r="O34" s="42">
        <f>P34-T34</f>
        <v>-47</v>
      </c>
      <c r="P34" s="42">
        <f t="shared" si="19"/>
        <v>41</v>
      </c>
      <c r="Q34" s="42">
        <v>-14</v>
      </c>
      <c r="R34" s="42">
        <v>17</v>
      </c>
      <c r="S34" s="42">
        <v>24</v>
      </c>
      <c r="T34" s="42">
        <f t="shared" si="20"/>
        <v>88</v>
      </c>
      <c r="U34" s="42">
        <v>54</v>
      </c>
      <c r="V34" s="42">
        <v>31</v>
      </c>
      <c r="W34" s="42">
        <v>57</v>
      </c>
      <c r="X34" s="49">
        <v>-53.582583708145904</v>
      </c>
    </row>
    <row r="35" spans="1:24" ht="18.75" customHeight="1" x14ac:dyDescent="0.15">
      <c r="A35" s="1" t="s">
        <v>3</v>
      </c>
      <c r="B35" s="43">
        <f t="shared" si="14"/>
        <v>-31</v>
      </c>
      <c r="C35" s="43">
        <v>-1</v>
      </c>
      <c r="D35" s="70">
        <f t="shared" si="2"/>
        <v>3.3333333333333437E-2</v>
      </c>
      <c r="E35" s="43">
        <f t="shared" si="15"/>
        <v>15</v>
      </c>
      <c r="F35" s="70">
        <f t="shared" si="3"/>
        <v>-0.32608695652173914</v>
      </c>
      <c r="G35" s="43">
        <f t="shared" si="16"/>
        <v>-12</v>
      </c>
      <c r="H35" s="43">
        <v>6</v>
      </c>
      <c r="I35" s="43">
        <v>-3</v>
      </c>
      <c r="J35" s="43">
        <v>18</v>
      </c>
      <c r="K35" s="44">
        <v>1</v>
      </c>
      <c r="L35" s="50">
        <f t="shared" si="17"/>
        <v>-13.561211220509012</v>
      </c>
      <c r="M35" s="57">
        <v>6.7806056102545051</v>
      </c>
      <c r="N35" s="57">
        <v>20.341816830763516</v>
      </c>
      <c r="O35" s="44">
        <f t="shared" si="18"/>
        <v>-19</v>
      </c>
      <c r="P35" s="44">
        <f t="shared" si="19"/>
        <v>39</v>
      </c>
      <c r="Q35" s="47">
        <v>20</v>
      </c>
      <c r="R35" s="47">
        <v>11</v>
      </c>
      <c r="S35" s="47">
        <v>28</v>
      </c>
      <c r="T35" s="47">
        <f t="shared" si="20"/>
        <v>58</v>
      </c>
      <c r="U35" s="47">
        <v>1</v>
      </c>
      <c r="V35" s="47">
        <v>19</v>
      </c>
      <c r="W35" s="47">
        <v>39</v>
      </c>
      <c r="X35" s="54">
        <v>-21.471917765805919</v>
      </c>
    </row>
    <row r="36" spans="1:24" ht="18.75" customHeight="1" x14ac:dyDescent="0.15">
      <c r="A36" s="5" t="s">
        <v>2</v>
      </c>
      <c r="B36" s="40">
        <f t="shared" si="14"/>
        <v>-21</v>
      </c>
      <c r="C36" s="40">
        <v>-2</v>
      </c>
      <c r="D36" s="68">
        <f t="shared" si="2"/>
        <v>0.10526315789473695</v>
      </c>
      <c r="E36" s="40">
        <f t="shared" si="15"/>
        <v>-10</v>
      </c>
      <c r="F36" s="68">
        <f t="shared" si="3"/>
        <v>0.90909090909090917</v>
      </c>
      <c r="G36" s="40">
        <f t="shared" si="16"/>
        <v>-6</v>
      </c>
      <c r="H36" s="40">
        <v>0</v>
      </c>
      <c r="I36" s="40">
        <v>-1</v>
      </c>
      <c r="J36" s="40">
        <v>6</v>
      </c>
      <c r="K36" s="40">
        <v>-3</v>
      </c>
      <c r="L36" s="48">
        <f t="shared" si="17"/>
        <v>-16.808657609947041</v>
      </c>
      <c r="M36" s="56">
        <v>0</v>
      </c>
      <c r="N36" s="56">
        <v>16.808657609947041</v>
      </c>
      <c r="O36" s="40">
        <f t="shared" si="18"/>
        <v>-15</v>
      </c>
      <c r="P36" s="40">
        <f t="shared" si="19"/>
        <v>16</v>
      </c>
      <c r="Q36" s="40">
        <v>8</v>
      </c>
      <c r="R36" s="40">
        <v>7</v>
      </c>
      <c r="S36" s="40">
        <v>9</v>
      </c>
      <c r="T36" s="40">
        <f t="shared" si="20"/>
        <v>31</v>
      </c>
      <c r="U36" s="40">
        <v>20</v>
      </c>
      <c r="V36" s="40">
        <v>9</v>
      </c>
      <c r="W36" s="40">
        <v>22</v>
      </c>
      <c r="X36" s="48">
        <v>-42.021644024867605</v>
      </c>
    </row>
    <row r="37" spans="1:24" ht="18.75" customHeight="1" x14ac:dyDescent="0.15">
      <c r="A37" s="3" t="s">
        <v>1</v>
      </c>
      <c r="B37" s="42">
        <f t="shared" si="14"/>
        <v>-14</v>
      </c>
      <c r="C37" s="42">
        <v>-4</v>
      </c>
      <c r="D37" s="69">
        <f t="shared" si="2"/>
        <v>0.39999999999999991</v>
      </c>
      <c r="E37" s="42">
        <f t="shared" si="15"/>
        <v>-21</v>
      </c>
      <c r="F37" s="69">
        <f t="shared" si="3"/>
        <v>-3</v>
      </c>
      <c r="G37" s="42">
        <f t="shared" si="16"/>
        <v>-4</v>
      </c>
      <c r="H37" s="42">
        <v>0</v>
      </c>
      <c r="I37" s="42">
        <v>-1</v>
      </c>
      <c r="J37" s="42">
        <v>4</v>
      </c>
      <c r="K37" s="42">
        <v>-1</v>
      </c>
      <c r="L37" s="49">
        <f t="shared" si="17"/>
        <v>-16.019310950186526</v>
      </c>
      <c r="M37" s="58">
        <v>0</v>
      </c>
      <c r="N37" s="58">
        <v>16.019310950186526</v>
      </c>
      <c r="O37" s="42">
        <f>P37-T37</f>
        <v>-10</v>
      </c>
      <c r="P37" s="41">
        <f t="shared" si="19"/>
        <v>17</v>
      </c>
      <c r="Q37" s="42">
        <v>-9</v>
      </c>
      <c r="R37" s="42">
        <v>4</v>
      </c>
      <c r="S37" s="42">
        <v>13</v>
      </c>
      <c r="T37" s="42">
        <f t="shared" si="20"/>
        <v>27</v>
      </c>
      <c r="U37" s="42">
        <v>12</v>
      </c>
      <c r="V37" s="42">
        <v>5</v>
      </c>
      <c r="W37" s="42">
        <v>22</v>
      </c>
      <c r="X37" s="49">
        <v>-40.048277375466327</v>
      </c>
    </row>
    <row r="38" spans="1:24" ht="18.75" customHeight="1" x14ac:dyDescent="0.15">
      <c r="A38" s="1" t="s">
        <v>0</v>
      </c>
      <c r="B38" s="43">
        <f t="shared" si="14"/>
        <v>-15</v>
      </c>
      <c r="C38" s="43">
        <v>19</v>
      </c>
      <c r="D38" s="70">
        <f t="shared" si="2"/>
        <v>-0.55882352941176472</v>
      </c>
      <c r="E38" s="43">
        <f t="shared" si="15"/>
        <v>-4</v>
      </c>
      <c r="F38" s="70">
        <f t="shared" si="3"/>
        <v>0.36363636363636354</v>
      </c>
      <c r="G38" s="43">
        <f t="shared" si="16"/>
        <v>-5</v>
      </c>
      <c r="H38" s="43">
        <v>0</v>
      </c>
      <c r="I38" s="43">
        <v>-2</v>
      </c>
      <c r="J38" s="43">
        <v>5</v>
      </c>
      <c r="K38" s="44">
        <v>-1</v>
      </c>
      <c r="L38" s="50">
        <f t="shared" si="17"/>
        <v>-21.625785045621519</v>
      </c>
      <c r="M38" s="57">
        <v>0</v>
      </c>
      <c r="N38" s="57">
        <v>21.625785045621519</v>
      </c>
      <c r="O38" s="44">
        <f t="shared" si="18"/>
        <v>-10</v>
      </c>
      <c r="P38" s="43">
        <f t="shared" si="19"/>
        <v>10</v>
      </c>
      <c r="Q38" s="43">
        <v>1</v>
      </c>
      <c r="R38" s="43">
        <v>3</v>
      </c>
      <c r="S38" s="43">
        <v>7</v>
      </c>
      <c r="T38" s="43">
        <f t="shared" si="20"/>
        <v>20</v>
      </c>
      <c r="U38" s="43">
        <v>4</v>
      </c>
      <c r="V38" s="43">
        <v>4</v>
      </c>
      <c r="W38" s="43">
        <v>16</v>
      </c>
      <c r="X38" s="53">
        <v>-43.251570091243039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181</v>
      </c>
      <c r="C9" s="34">
        <f t="shared" si="0"/>
        <v>1273</v>
      </c>
      <c r="D9" s="34">
        <f t="shared" si="0"/>
        <v>-85</v>
      </c>
      <c r="E9" s="34">
        <f t="shared" si="0"/>
        <v>-121</v>
      </c>
      <c r="F9" s="34">
        <f t="shared" si="0"/>
        <v>176</v>
      </c>
      <c r="G9" s="34">
        <f t="shared" si="0"/>
        <v>6</v>
      </c>
      <c r="H9" s="34">
        <f t="shared" si="0"/>
        <v>297</v>
      </c>
      <c r="I9" s="34">
        <f>I10+I11</f>
        <v>2</v>
      </c>
      <c r="J9" s="51">
        <f>K9-L9</f>
        <v>-5.4860764336590329</v>
      </c>
      <c r="K9" s="51">
        <v>7.9797475398676827</v>
      </c>
      <c r="L9" s="51">
        <v>13.465823973526716</v>
      </c>
      <c r="M9" s="34">
        <f t="shared" ref="M9:U9" si="1">M10+M11</f>
        <v>302</v>
      </c>
      <c r="N9" s="34">
        <f t="shared" si="1"/>
        <v>1772</v>
      </c>
      <c r="O9" s="34">
        <f t="shared" si="1"/>
        <v>35</v>
      </c>
      <c r="P9" s="34">
        <f t="shared" si="1"/>
        <v>1092</v>
      </c>
      <c r="Q9" s="34">
        <f t="shared" si="1"/>
        <v>680</v>
      </c>
      <c r="R9" s="34">
        <f>R10+R11</f>
        <v>1470</v>
      </c>
      <c r="S9" s="34">
        <f t="shared" si="1"/>
        <v>124</v>
      </c>
      <c r="T9" s="34">
        <f t="shared" si="1"/>
        <v>790</v>
      </c>
      <c r="U9" s="34">
        <f t="shared" si="1"/>
        <v>680</v>
      </c>
      <c r="V9" s="51">
        <v>13.692521346818424</v>
      </c>
    </row>
    <row r="10" spans="1:22" ht="15" customHeight="1" x14ac:dyDescent="0.15">
      <c r="A10" s="6" t="s">
        <v>28</v>
      </c>
      <c r="B10" s="35">
        <f t="shared" ref="B10:I10" si="2">B20+B21+B22+B23</f>
        <v>256</v>
      </c>
      <c r="C10" s="35">
        <f t="shared" si="2"/>
        <v>1138</v>
      </c>
      <c r="D10" s="35">
        <f t="shared" si="2"/>
        <v>-15</v>
      </c>
      <c r="E10" s="35">
        <f t="shared" si="2"/>
        <v>-73</v>
      </c>
      <c r="F10" s="35">
        <f t="shared" si="2"/>
        <v>143</v>
      </c>
      <c r="G10" s="35">
        <f t="shared" si="2"/>
        <v>16</v>
      </c>
      <c r="H10" s="35">
        <f t="shared" si="2"/>
        <v>216</v>
      </c>
      <c r="I10" s="35">
        <f t="shared" si="2"/>
        <v>4</v>
      </c>
      <c r="J10" s="48">
        <f t="shared" ref="J10:J38" si="3">K10-L10</f>
        <v>-4.4154664784148387</v>
      </c>
      <c r="K10" s="48">
        <v>8.6494754303194821</v>
      </c>
      <c r="L10" s="48">
        <v>13.064941908734321</v>
      </c>
      <c r="M10" s="35">
        <f t="shared" ref="M10:U10" si="4">M20+M21+M22+M23</f>
        <v>329</v>
      </c>
      <c r="N10" s="35">
        <f t="shared" si="4"/>
        <v>1471</v>
      </c>
      <c r="O10" s="35">
        <f t="shared" si="4"/>
        <v>35</v>
      </c>
      <c r="P10" s="35">
        <f t="shared" si="4"/>
        <v>966</v>
      </c>
      <c r="Q10" s="35">
        <f t="shared" si="4"/>
        <v>505</v>
      </c>
      <c r="R10" s="35">
        <f t="shared" si="4"/>
        <v>1142</v>
      </c>
      <c r="S10" s="35">
        <f t="shared" si="4"/>
        <v>62</v>
      </c>
      <c r="T10" s="35">
        <f t="shared" si="4"/>
        <v>677</v>
      </c>
      <c r="U10" s="35">
        <f t="shared" si="4"/>
        <v>465</v>
      </c>
      <c r="V10" s="48">
        <v>19.899842073951817</v>
      </c>
    </row>
    <row r="11" spans="1:22" ht="15" customHeight="1" x14ac:dyDescent="0.15">
      <c r="A11" s="2" t="s">
        <v>27</v>
      </c>
      <c r="B11" s="36">
        <f t="shared" ref="B11:I11" si="5">B12+B13+B14+B15+B16</f>
        <v>-75</v>
      </c>
      <c r="C11" s="36">
        <f t="shared" si="5"/>
        <v>135</v>
      </c>
      <c r="D11" s="36">
        <f t="shared" si="5"/>
        <v>-70</v>
      </c>
      <c r="E11" s="36">
        <f t="shared" si="5"/>
        <v>-48</v>
      </c>
      <c r="F11" s="36">
        <f t="shared" si="5"/>
        <v>33</v>
      </c>
      <c r="G11" s="36">
        <f t="shared" si="5"/>
        <v>-10</v>
      </c>
      <c r="H11" s="36">
        <f t="shared" si="5"/>
        <v>81</v>
      </c>
      <c r="I11" s="36">
        <f t="shared" si="5"/>
        <v>-2</v>
      </c>
      <c r="J11" s="53">
        <f t="shared" si="3"/>
        <v>-8.690864175484025</v>
      </c>
      <c r="K11" s="53">
        <v>5.9749691206452678</v>
      </c>
      <c r="L11" s="53">
        <v>14.665833296129293</v>
      </c>
      <c r="M11" s="36">
        <f t="shared" ref="M11:U11" si="6">M12+M13+M14+M15+M16</f>
        <v>-27</v>
      </c>
      <c r="N11" s="36">
        <f t="shared" si="6"/>
        <v>301</v>
      </c>
      <c r="O11" s="36">
        <f t="shared" si="6"/>
        <v>0</v>
      </c>
      <c r="P11" s="36">
        <f t="shared" si="6"/>
        <v>126</v>
      </c>
      <c r="Q11" s="36">
        <f t="shared" si="6"/>
        <v>175</v>
      </c>
      <c r="R11" s="36">
        <f t="shared" si="6"/>
        <v>328</v>
      </c>
      <c r="S11" s="36">
        <f t="shared" si="6"/>
        <v>62</v>
      </c>
      <c r="T11" s="36">
        <f t="shared" si="6"/>
        <v>113</v>
      </c>
      <c r="U11" s="36">
        <f t="shared" si="6"/>
        <v>215</v>
      </c>
      <c r="V11" s="53">
        <v>-4.8886110987097666</v>
      </c>
    </row>
    <row r="12" spans="1:22" ht="15" customHeight="1" x14ac:dyDescent="0.15">
      <c r="A12" s="6" t="s">
        <v>26</v>
      </c>
      <c r="B12" s="35">
        <f t="shared" ref="B12:I12" si="7">B24</f>
        <v>16</v>
      </c>
      <c r="C12" s="35">
        <f t="shared" si="7"/>
        <v>27</v>
      </c>
      <c r="D12" s="35">
        <f t="shared" si="7"/>
        <v>2</v>
      </c>
      <c r="E12" s="35">
        <f t="shared" si="7"/>
        <v>2</v>
      </c>
      <c r="F12" s="35">
        <f t="shared" si="7"/>
        <v>3</v>
      </c>
      <c r="G12" s="35">
        <f t="shared" si="7"/>
        <v>0</v>
      </c>
      <c r="H12" s="35">
        <f t="shared" si="7"/>
        <v>1</v>
      </c>
      <c r="I12" s="35">
        <f t="shared" si="7"/>
        <v>-3</v>
      </c>
      <c r="J12" s="48">
        <f t="shared" si="3"/>
        <v>4.5937952300044049</v>
      </c>
      <c r="K12" s="48">
        <v>6.8906928450066074</v>
      </c>
      <c r="L12" s="48">
        <v>2.2968976150022025</v>
      </c>
      <c r="M12" s="35">
        <f t="shared" ref="M12:U12" si="8">M24</f>
        <v>14</v>
      </c>
      <c r="N12" s="35">
        <f t="shared" si="8"/>
        <v>26</v>
      </c>
      <c r="O12" s="35">
        <f t="shared" si="8"/>
        <v>0</v>
      </c>
      <c r="P12" s="35">
        <f t="shared" si="8"/>
        <v>11</v>
      </c>
      <c r="Q12" s="35">
        <f t="shared" si="8"/>
        <v>15</v>
      </c>
      <c r="R12" s="35">
        <f t="shared" si="8"/>
        <v>12</v>
      </c>
      <c r="S12" s="35">
        <f t="shared" si="8"/>
        <v>1</v>
      </c>
      <c r="T12" s="35">
        <f t="shared" si="8"/>
        <v>5</v>
      </c>
      <c r="U12" s="35">
        <f t="shared" si="8"/>
        <v>7</v>
      </c>
      <c r="V12" s="48">
        <v>32.156566610030836</v>
      </c>
    </row>
    <row r="13" spans="1:22" ht="15" customHeight="1" x14ac:dyDescent="0.15">
      <c r="A13" s="4" t="s">
        <v>25</v>
      </c>
      <c r="B13" s="37">
        <f t="shared" ref="B13:I13" si="9">B25+B26+B27</f>
        <v>-15</v>
      </c>
      <c r="C13" s="37">
        <f t="shared" si="9"/>
        <v>29</v>
      </c>
      <c r="D13" s="37">
        <f t="shared" si="9"/>
        <v>-17</v>
      </c>
      <c r="E13" s="37">
        <f t="shared" si="9"/>
        <v>-12</v>
      </c>
      <c r="F13" s="37">
        <f t="shared" si="9"/>
        <v>6</v>
      </c>
      <c r="G13" s="37">
        <f t="shared" si="9"/>
        <v>-3</v>
      </c>
      <c r="H13" s="37">
        <f t="shared" si="9"/>
        <v>18</v>
      </c>
      <c r="I13" s="37">
        <f t="shared" si="9"/>
        <v>0</v>
      </c>
      <c r="J13" s="49">
        <f t="shared" si="3"/>
        <v>-11.784647671321332</v>
      </c>
      <c r="K13" s="49">
        <v>5.8923238356606671</v>
      </c>
      <c r="L13" s="49">
        <v>17.676971506981999</v>
      </c>
      <c r="M13" s="37">
        <f t="shared" ref="M13:U13" si="10">M25+M26+M27</f>
        <v>-3</v>
      </c>
      <c r="N13" s="37">
        <f t="shared" si="10"/>
        <v>62</v>
      </c>
      <c r="O13" s="37">
        <f t="shared" si="10"/>
        <v>-1</v>
      </c>
      <c r="P13" s="37">
        <f t="shared" si="10"/>
        <v>35</v>
      </c>
      <c r="Q13" s="37">
        <f t="shared" si="10"/>
        <v>27</v>
      </c>
      <c r="R13" s="37">
        <f t="shared" si="10"/>
        <v>65</v>
      </c>
      <c r="S13" s="37">
        <f t="shared" si="10"/>
        <v>13</v>
      </c>
      <c r="T13" s="37">
        <f t="shared" si="10"/>
        <v>29</v>
      </c>
      <c r="U13" s="37">
        <f t="shared" si="10"/>
        <v>36</v>
      </c>
      <c r="V13" s="49">
        <v>-2.9461619178303238</v>
      </c>
    </row>
    <row r="14" spans="1:22" ht="15" customHeight="1" x14ac:dyDescent="0.15">
      <c r="A14" s="4" t="s">
        <v>24</v>
      </c>
      <c r="B14" s="37">
        <f t="shared" ref="B14:I14" si="11">B28+B29+B30+B31</f>
        <v>-26</v>
      </c>
      <c r="C14" s="37">
        <f t="shared" si="11"/>
        <v>48</v>
      </c>
      <c r="D14" s="37">
        <f t="shared" si="11"/>
        <v>-22</v>
      </c>
      <c r="E14" s="37">
        <f t="shared" si="11"/>
        <v>-20</v>
      </c>
      <c r="F14" s="37">
        <f t="shared" si="11"/>
        <v>14</v>
      </c>
      <c r="G14" s="37">
        <f t="shared" si="11"/>
        <v>-1</v>
      </c>
      <c r="H14" s="37">
        <f t="shared" si="11"/>
        <v>34</v>
      </c>
      <c r="I14" s="37">
        <f t="shared" si="11"/>
        <v>4</v>
      </c>
      <c r="J14" s="49">
        <f t="shared" si="3"/>
        <v>-9.5481001896540434</v>
      </c>
      <c r="K14" s="49">
        <v>6.6836701327578316</v>
      </c>
      <c r="L14" s="49">
        <v>16.231770322411876</v>
      </c>
      <c r="M14" s="37">
        <f t="shared" ref="M14:U14" si="12">M28+M29+M30+M31</f>
        <v>-6</v>
      </c>
      <c r="N14" s="37">
        <f t="shared" si="12"/>
        <v>97</v>
      </c>
      <c r="O14" s="37">
        <f t="shared" si="12"/>
        <v>-7</v>
      </c>
      <c r="P14" s="37">
        <f t="shared" si="12"/>
        <v>34</v>
      </c>
      <c r="Q14" s="37">
        <f t="shared" si="12"/>
        <v>63</v>
      </c>
      <c r="R14" s="37">
        <f t="shared" si="12"/>
        <v>103</v>
      </c>
      <c r="S14" s="37">
        <f t="shared" si="12"/>
        <v>10</v>
      </c>
      <c r="T14" s="37">
        <f t="shared" si="12"/>
        <v>35</v>
      </c>
      <c r="U14" s="37">
        <f t="shared" si="12"/>
        <v>68</v>
      </c>
      <c r="V14" s="49">
        <v>-2.8644300568962038</v>
      </c>
    </row>
    <row r="15" spans="1:22" ht="15" customHeight="1" x14ac:dyDescent="0.15">
      <c r="A15" s="4" t="s">
        <v>23</v>
      </c>
      <c r="B15" s="37">
        <f t="shared" ref="B15:I15" si="13">B32+B33+B34+B35</f>
        <v>-39</v>
      </c>
      <c r="C15" s="37">
        <f t="shared" si="13"/>
        <v>5</v>
      </c>
      <c r="D15" s="37">
        <f t="shared" si="13"/>
        <v>-17</v>
      </c>
      <c r="E15" s="37">
        <f t="shared" si="13"/>
        <v>-11</v>
      </c>
      <c r="F15" s="37">
        <f t="shared" si="13"/>
        <v>10</v>
      </c>
      <c r="G15" s="37">
        <f t="shared" si="13"/>
        <v>-4</v>
      </c>
      <c r="H15" s="37">
        <f t="shared" si="13"/>
        <v>21</v>
      </c>
      <c r="I15" s="37">
        <f t="shared" si="13"/>
        <v>-6</v>
      </c>
      <c r="J15" s="49">
        <f t="shared" si="3"/>
        <v>-6.9372451447923149</v>
      </c>
      <c r="K15" s="49">
        <v>6.3065864952657398</v>
      </c>
      <c r="L15" s="49">
        <v>13.243831640058055</v>
      </c>
      <c r="M15" s="37">
        <f t="shared" ref="M15:U15" si="14">M32+M33+M34+M35</f>
        <v>-28</v>
      </c>
      <c r="N15" s="37">
        <f t="shared" si="14"/>
        <v>86</v>
      </c>
      <c r="O15" s="37">
        <f t="shared" si="14"/>
        <v>10</v>
      </c>
      <c r="P15" s="37">
        <f t="shared" si="14"/>
        <v>40</v>
      </c>
      <c r="Q15" s="37">
        <f t="shared" si="14"/>
        <v>46</v>
      </c>
      <c r="R15" s="37">
        <f t="shared" si="14"/>
        <v>114</v>
      </c>
      <c r="S15" s="37">
        <f t="shared" si="14"/>
        <v>29</v>
      </c>
      <c r="T15" s="37">
        <f t="shared" si="14"/>
        <v>37</v>
      </c>
      <c r="U15" s="37">
        <f t="shared" si="14"/>
        <v>77</v>
      </c>
      <c r="V15" s="49">
        <v>-17.658442186744082</v>
      </c>
    </row>
    <row r="16" spans="1:22" ht="15" customHeight="1" x14ac:dyDescent="0.15">
      <c r="A16" s="2" t="s">
        <v>22</v>
      </c>
      <c r="B16" s="36">
        <f t="shared" ref="B16:I16" si="15">B36+B37+B38</f>
        <v>-11</v>
      </c>
      <c r="C16" s="36">
        <f t="shared" si="15"/>
        <v>26</v>
      </c>
      <c r="D16" s="36">
        <f t="shared" si="15"/>
        <v>-16</v>
      </c>
      <c r="E16" s="36">
        <f t="shared" si="15"/>
        <v>-7</v>
      </c>
      <c r="F16" s="36">
        <f t="shared" si="15"/>
        <v>0</v>
      </c>
      <c r="G16" s="36">
        <f t="shared" si="15"/>
        <v>-2</v>
      </c>
      <c r="H16" s="36">
        <f t="shared" si="15"/>
        <v>7</v>
      </c>
      <c r="I16" s="36">
        <f t="shared" si="15"/>
        <v>3</v>
      </c>
      <c r="J16" s="53">
        <f t="shared" si="3"/>
        <v>-17.990423883960009</v>
      </c>
      <c r="K16" s="53">
        <v>0</v>
      </c>
      <c r="L16" s="53">
        <v>17.990423883960009</v>
      </c>
      <c r="M16" s="36">
        <f t="shared" ref="M16:U16" si="16">M36+M37+M38</f>
        <v>-4</v>
      </c>
      <c r="N16" s="36">
        <f t="shared" si="16"/>
        <v>30</v>
      </c>
      <c r="O16" s="36">
        <f t="shared" si="16"/>
        <v>-2</v>
      </c>
      <c r="P16" s="36">
        <f t="shared" si="16"/>
        <v>6</v>
      </c>
      <c r="Q16" s="36">
        <f t="shared" si="16"/>
        <v>24</v>
      </c>
      <c r="R16" s="36">
        <f t="shared" si="16"/>
        <v>34</v>
      </c>
      <c r="S16" s="36">
        <f t="shared" si="16"/>
        <v>9</v>
      </c>
      <c r="T16" s="36">
        <f t="shared" si="16"/>
        <v>7</v>
      </c>
      <c r="U16" s="36">
        <f t="shared" si="16"/>
        <v>27</v>
      </c>
      <c r="V16" s="53">
        <v>-10.280242219405721</v>
      </c>
    </row>
    <row r="17" spans="1:22" ht="15" customHeight="1" x14ac:dyDescent="0.15">
      <c r="A17" s="6" t="s">
        <v>21</v>
      </c>
      <c r="B17" s="35">
        <f t="shared" ref="B17:I17" si="17">B12+B13+B20</f>
        <v>41</v>
      </c>
      <c r="C17" s="35">
        <f t="shared" si="17"/>
        <v>473</v>
      </c>
      <c r="D17" s="35">
        <f t="shared" si="17"/>
        <v>34</v>
      </c>
      <c r="E17" s="35">
        <f t="shared" si="17"/>
        <v>-59</v>
      </c>
      <c r="F17" s="35">
        <f t="shared" si="17"/>
        <v>64</v>
      </c>
      <c r="G17" s="35">
        <f t="shared" si="17"/>
        <v>0</v>
      </c>
      <c r="H17" s="35">
        <f t="shared" si="17"/>
        <v>123</v>
      </c>
      <c r="I17" s="35">
        <f t="shared" si="17"/>
        <v>-8</v>
      </c>
      <c r="J17" s="48">
        <f t="shared" si="3"/>
        <v>-6.509779027236176</v>
      </c>
      <c r="K17" s="48">
        <v>7.0614552159850064</v>
      </c>
      <c r="L17" s="48">
        <v>13.571234243221182</v>
      </c>
      <c r="M17" s="35">
        <f t="shared" ref="M17:U17" si="18">M12+M13+M20</f>
        <v>100</v>
      </c>
      <c r="N17" s="35">
        <f t="shared" si="18"/>
        <v>767</v>
      </c>
      <c r="O17" s="35">
        <f t="shared" si="18"/>
        <v>20</v>
      </c>
      <c r="P17" s="35">
        <f t="shared" si="18"/>
        <v>537</v>
      </c>
      <c r="Q17" s="35">
        <f t="shared" si="18"/>
        <v>230</v>
      </c>
      <c r="R17" s="35">
        <f t="shared" si="18"/>
        <v>667</v>
      </c>
      <c r="S17" s="35">
        <f t="shared" si="18"/>
        <v>-6</v>
      </c>
      <c r="T17" s="35">
        <f t="shared" si="18"/>
        <v>430</v>
      </c>
      <c r="U17" s="35">
        <f t="shared" si="18"/>
        <v>237</v>
      </c>
      <c r="V17" s="48">
        <v>11.033523774976572</v>
      </c>
    </row>
    <row r="18" spans="1:22" ht="15" customHeight="1" x14ac:dyDescent="0.15">
      <c r="A18" s="4" t="s">
        <v>20</v>
      </c>
      <c r="B18" s="37">
        <f t="shared" ref="B18:I18" si="19">B14+B22</f>
        <v>-54</v>
      </c>
      <c r="C18" s="37">
        <f t="shared" si="19"/>
        <v>105</v>
      </c>
      <c r="D18" s="37">
        <f t="shared" si="19"/>
        <v>-27</v>
      </c>
      <c r="E18" s="37">
        <f t="shared" si="19"/>
        <v>-31</v>
      </c>
      <c r="F18" s="37">
        <f t="shared" si="19"/>
        <v>28</v>
      </c>
      <c r="G18" s="37">
        <f t="shared" si="19"/>
        <v>-2</v>
      </c>
      <c r="H18" s="37">
        <f t="shared" si="19"/>
        <v>59</v>
      </c>
      <c r="I18" s="37">
        <f t="shared" si="19"/>
        <v>8</v>
      </c>
      <c r="J18" s="49">
        <f t="shared" si="3"/>
        <v>-7.8700998803661335</v>
      </c>
      <c r="K18" s="49">
        <v>7.1084773112984454</v>
      </c>
      <c r="L18" s="49">
        <v>14.978577191664579</v>
      </c>
      <c r="M18" s="37">
        <f t="shared" ref="M18:U18" si="20">M14+M22</f>
        <v>-23</v>
      </c>
      <c r="N18" s="37">
        <f t="shared" si="20"/>
        <v>235</v>
      </c>
      <c r="O18" s="37">
        <f t="shared" si="20"/>
        <v>4</v>
      </c>
      <c r="P18" s="37">
        <f t="shared" si="20"/>
        <v>104</v>
      </c>
      <c r="Q18" s="37">
        <f t="shared" si="20"/>
        <v>131</v>
      </c>
      <c r="R18" s="37">
        <f t="shared" si="20"/>
        <v>258</v>
      </c>
      <c r="S18" s="37">
        <f t="shared" si="20"/>
        <v>21</v>
      </c>
      <c r="T18" s="37">
        <f t="shared" si="20"/>
        <v>111</v>
      </c>
      <c r="U18" s="37">
        <f t="shared" si="20"/>
        <v>147</v>
      </c>
      <c r="V18" s="49">
        <v>-5.8391063628522986</v>
      </c>
    </row>
    <row r="19" spans="1:22" ht="15" customHeight="1" x14ac:dyDescent="0.15">
      <c r="A19" s="2" t="s">
        <v>19</v>
      </c>
      <c r="B19" s="36">
        <f t="shared" ref="B19:I19" si="21">B15+B16+B21+B23</f>
        <v>194</v>
      </c>
      <c r="C19" s="36">
        <f t="shared" si="21"/>
        <v>695</v>
      </c>
      <c r="D19" s="36">
        <f t="shared" si="21"/>
        <v>-92</v>
      </c>
      <c r="E19" s="36">
        <f t="shared" si="21"/>
        <v>-31</v>
      </c>
      <c r="F19" s="36">
        <f t="shared" si="21"/>
        <v>84</v>
      </c>
      <c r="G19" s="36">
        <f t="shared" si="21"/>
        <v>8</v>
      </c>
      <c r="H19" s="36">
        <f t="shared" si="21"/>
        <v>115</v>
      </c>
      <c r="I19" s="36">
        <f t="shared" si="21"/>
        <v>2</v>
      </c>
      <c r="J19" s="53">
        <f t="shared" si="3"/>
        <v>-3.4240564553223436</v>
      </c>
      <c r="K19" s="53">
        <v>9.2780884595831203</v>
      </c>
      <c r="L19" s="53">
        <v>12.702144914905464</v>
      </c>
      <c r="M19" s="36">
        <f t="shared" ref="M19:U19" si="22">M15+M16+M21+M23</f>
        <v>225</v>
      </c>
      <c r="N19" s="36">
        <f t="shared" si="22"/>
        <v>770</v>
      </c>
      <c r="O19" s="36">
        <f t="shared" si="22"/>
        <v>11</v>
      </c>
      <c r="P19" s="36">
        <f t="shared" si="22"/>
        <v>451</v>
      </c>
      <c r="Q19" s="36">
        <f t="shared" si="22"/>
        <v>319</v>
      </c>
      <c r="R19" s="36">
        <f t="shared" si="22"/>
        <v>545</v>
      </c>
      <c r="S19" s="36">
        <f t="shared" si="22"/>
        <v>109</v>
      </c>
      <c r="T19" s="36">
        <f t="shared" si="22"/>
        <v>249</v>
      </c>
      <c r="U19" s="36">
        <f t="shared" si="22"/>
        <v>296</v>
      </c>
      <c r="V19" s="53">
        <v>24.852022659597651</v>
      </c>
    </row>
    <row r="20" spans="1:22" ht="15" customHeight="1" x14ac:dyDescent="0.15">
      <c r="A20" s="5" t="s">
        <v>18</v>
      </c>
      <c r="B20" s="40">
        <f>E20+M20</f>
        <v>40</v>
      </c>
      <c r="C20" s="40">
        <v>417</v>
      </c>
      <c r="D20" s="40">
        <f>G20-I20+O20-S20</f>
        <v>49</v>
      </c>
      <c r="E20" s="40">
        <f>F20-H20</f>
        <v>-49</v>
      </c>
      <c r="F20" s="40">
        <v>55</v>
      </c>
      <c r="G20" s="40">
        <v>3</v>
      </c>
      <c r="H20" s="40">
        <v>104</v>
      </c>
      <c r="I20" s="40">
        <v>-5</v>
      </c>
      <c r="J20" s="61">
        <f t="shared" si="3"/>
        <v>-6.4391975575333404</v>
      </c>
      <c r="K20" s="61">
        <v>7.2276707278435435</v>
      </c>
      <c r="L20" s="61">
        <v>13.666868285376884</v>
      </c>
      <c r="M20" s="40">
        <f>N20-R20</f>
        <v>89</v>
      </c>
      <c r="N20" s="40">
        <f>SUM(P20:Q20)</f>
        <v>679</v>
      </c>
      <c r="O20" s="41">
        <v>21</v>
      </c>
      <c r="P20" s="41">
        <v>491</v>
      </c>
      <c r="Q20" s="41">
        <v>188</v>
      </c>
      <c r="R20" s="41">
        <f>SUM(T20:U20)</f>
        <v>590</v>
      </c>
      <c r="S20" s="41">
        <v>-20</v>
      </c>
      <c r="T20" s="41">
        <v>396</v>
      </c>
      <c r="U20" s="41">
        <v>194</v>
      </c>
      <c r="V20" s="52">
        <v>11.695685359601356</v>
      </c>
    </row>
    <row r="21" spans="1:22" ht="15" customHeight="1" x14ac:dyDescent="0.15">
      <c r="A21" s="3" t="s">
        <v>17</v>
      </c>
      <c r="B21" s="42">
        <f t="shared" ref="B21:B38" si="23">E21+M21</f>
        <v>199</v>
      </c>
      <c r="C21" s="42">
        <v>546</v>
      </c>
      <c r="D21" s="42">
        <f t="shared" ref="D21:D38" si="24">G21-I21+O21-S21</f>
        <v>-61</v>
      </c>
      <c r="E21" s="42">
        <f t="shared" ref="E21:E38" si="25">F21-H21</f>
        <v>-11</v>
      </c>
      <c r="F21" s="42">
        <v>64</v>
      </c>
      <c r="G21" s="42">
        <v>9</v>
      </c>
      <c r="H21" s="42">
        <v>75</v>
      </c>
      <c r="I21" s="42">
        <v>16</v>
      </c>
      <c r="J21" s="62">
        <f t="shared" si="3"/>
        <v>-1.9051550696579742</v>
      </c>
      <c r="K21" s="62">
        <v>11.084538587100937</v>
      </c>
      <c r="L21" s="62">
        <v>12.989693656758911</v>
      </c>
      <c r="M21" s="42">
        <f t="shared" ref="M21:M38" si="26">N21-R21</f>
        <v>210</v>
      </c>
      <c r="N21" s="42">
        <f>SUM(P21:Q21)</f>
        <v>527</v>
      </c>
      <c r="O21" s="42">
        <v>-6</v>
      </c>
      <c r="P21" s="42">
        <v>311</v>
      </c>
      <c r="Q21" s="42">
        <v>216</v>
      </c>
      <c r="R21" s="42">
        <f t="shared" ref="R21:R38" si="27">SUM(T21:U21)</f>
        <v>317</v>
      </c>
      <c r="S21" s="42">
        <v>48</v>
      </c>
      <c r="T21" s="42">
        <v>153</v>
      </c>
      <c r="U21" s="42">
        <v>164</v>
      </c>
      <c r="V21" s="49">
        <v>36.371142238924939</v>
      </c>
    </row>
    <row r="22" spans="1:22" ht="15" customHeight="1" x14ac:dyDescent="0.15">
      <c r="A22" s="3" t="s">
        <v>16</v>
      </c>
      <c r="B22" s="42">
        <f t="shared" si="23"/>
        <v>-28</v>
      </c>
      <c r="C22" s="42">
        <v>57</v>
      </c>
      <c r="D22" s="42">
        <f t="shared" si="24"/>
        <v>-5</v>
      </c>
      <c r="E22" s="42">
        <f t="shared" si="25"/>
        <v>-11</v>
      </c>
      <c r="F22" s="42">
        <v>14</v>
      </c>
      <c r="G22" s="42">
        <v>-1</v>
      </c>
      <c r="H22" s="42">
        <v>25</v>
      </c>
      <c r="I22" s="42">
        <v>4</v>
      </c>
      <c r="J22" s="62">
        <f t="shared" si="3"/>
        <v>-5.9643180771573316</v>
      </c>
      <c r="K22" s="62">
        <v>7.5909502800184203</v>
      </c>
      <c r="L22" s="62">
        <v>13.555268357175752</v>
      </c>
      <c r="M22" s="42">
        <f>N22-R22</f>
        <v>-17</v>
      </c>
      <c r="N22" s="42">
        <f t="shared" ref="N22:N38" si="28">SUM(P22:Q22)</f>
        <v>138</v>
      </c>
      <c r="O22" s="42">
        <v>11</v>
      </c>
      <c r="P22" s="42">
        <v>70</v>
      </c>
      <c r="Q22" s="42">
        <v>68</v>
      </c>
      <c r="R22" s="42">
        <f t="shared" si="27"/>
        <v>155</v>
      </c>
      <c r="S22" s="42">
        <v>11</v>
      </c>
      <c r="T22" s="42">
        <v>76</v>
      </c>
      <c r="U22" s="42">
        <v>79</v>
      </c>
      <c r="V22" s="49">
        <v>-9.2175824828795214</v>
      </c>
    </row>
    <row r="23" spans="1:22" ht="15" customHeight="1" x14ac:dyDescent="0.15">
      <c r="A23" s="1" t="s">
        <v>15</v>
      </c>
      <c r="B23" s="43">
        <f t="shared" si="23"/>
        <v>45</v>
      </c>
      <c r="C23" s="43">
        <v>118</v>
      </c>
      <c r="D23" s="43">
        <f t="shared" si="24"/>
        <v>2</v>
      </c>
      <c r="E23" s="43">
        <f t="shared" si="25"/>
        <v>-2</v>
      </c>
      <c r="F23" s="43">
        <v>10</v>
      </c>
      <c r="G23" s="43">
        <v>5</v>
      </c>
      <c r="H23" s="43">
        <v>12</v>
      </c>
      <c r="I23" s="43">
        <v>-11</v>
      </c>
      <c r="J23" s="63">
        <f t="shared" si="3"/>
        <v>-1.5325187891002221</v>
      </c>
      <c r="K23" s="63">
        <v>7.6625939455011123</v>
      </c>
      <c r="L23" s="63">
        <v>9.1951127346013344</v>
      </c>
      <c r="M23" s="43">
        <f t="shared" si="26"/>
        <v>47</v>
      </c>
      <c r="N23" s="43">
        <f t="shared" si="28"/>
        <v>127</v>
      </c>
      <c r="O23" s="43">
        <v>9</v>
      </c>
      <c r="P23" s="43">
        <v>94</v>
      </c>
      <c r="Q23" s="43">
        <v>33</v>
      </c>
      <c r="R23" s="43">
        <f t="shared" si="27"/>
        <v>80</v>
      </c>
      <c r="S23" s="47">
        <v>23</v>
      </c>
      <c r="T23" s="47">
        <v>52</v>
      </c>
      <c r="U23" s="47">
        <v>28</v>
      </c>
      <c r="V23" s="54">
        <v>36.01419154385524</v>
      </c>
    </row>
    <row r="24" spans="1:22" ht="15" customHeight="1" x14ac:dyDescent="0.15">
      <c r="A24" s="7" t="s">
        <v>14</v>
      </c>
      <c r="B24" s="45">
        <f t="shared" si="23"/>
        <v>16</v>
      </c>
      <c r="C24" s="45">
        <v>27</v>
      </c>
      <c r="D24" s="45">
        <f t="shared" si="24"/>
        <v>2</v>
      </c>
      <c r="E24" s="40">
        <f t="shared" si="25"/>
        <v>2</v>
      </c>
      <c r="F24" s="45">
        <v>3</v>
      </c>
      <c r="G24" s="45">
        <v>0</v>
      </c>
      <c r="H24" s="45">
        <v>1</v>
      </c>
      <c r="I24" s="46">
        <v>-3</v>
      </c>
      <c r="J24" s="73">
        <f t="shared" si="3"/>
        <v>4.5937952300044049</v>
      </c>
      <c r="K24" s="73">
        <v>6.8906928450066074</v>
      </c>
      <c r="L24" s="73">
        <v>2.2968976150022025</v>
      </c>
      <c r="M24" s="40">
        <f t="shared" si="26"/>
        <v>14</v>
      </c>
      <c r="N24" s="45">
        <f t="shared" si="28"/>
        <v>26</v>
      </c>
      <c r="O24" s="45">
        <v>0</v>
      </c>
      <c r="P24" s="45">
        <v>11</v>
      </c>
      <c r="Q24" s="45">
        <v>15</v>
      </c>
      <c r="R24" s="45">
        <f t="shared" si="27"/>
        <v>12</v>
      </c>
      <c r="S24" s="45">
        <v>1</v>
      </c>
      <c r="T24" s="45">
        <v>5</v>
      </c>
      <c r="U24" s="45">
        <v>7</v>
      </c>
      <c r="V24" s="51">
        <v>32.156566610030836</v>
      </c>
    </row>
    <row r="25" spans="1:22" ht="15" customHeight="1" x14ac:dyDescent="0.15">
      <c r="A25" s="5" t="s">
        <v>13</v>
      </c>
      <c r="B25" s="40">
        <f t="shared" si="23"/>
        <v>-2</v>
      </c>
      <c r="C25" s="40">
        <v>6</v>
      </c>
      <c r="D25" s="40">
        <f t="shared" si="24"/>
        <v>-2</v>
      </c>
      <c r="E25" s="40">
        <f t="shared" si="25"/>
        <v>-4</v>
      </c>
      <c r="F25" s="40">
        <v>2</v>
      </c>
      <c r="G25" s="40">
        <v>1</v>
      </c>
      <c r="H25" s="40">
        <v>6</v>
      </c>
      <c r="I25" s="40">
        <v>4</v>
      </c>
      <c r="J25" s="61">
        <f t="shared" si="3"/>
        <v>-33.679354094579011</v>
      </c>
      <c r="K25" s="61">
        <v>16.839677047289502</v>
      </c>
      <c r="L25" s="61">
        <v>50.51903114186851</v>
      </c>
      <c r="M25" s="40">
        <f t="shared" si="26"/>
        <v>2</v>
      </c>
      <c r="N25" s="40">
        <f t="shared" si="28"/>
        <v>7</v>
      </c>
      <c r="O25" s="40">
        <v>3</v>
      </c>
      <c r="P25" s="40">
        <v>5</v>
      </c>
      <c r="Q25" s="40">
        <v>2</v>
      </c>
      <c r="R25" s="40">
        <f t="shared" si="27"/>
        <v>5</v>
      </c>
      <c r="S25" s="41">
        <v>2</v>
      </c>
      <c r="T25" s="41">
        <v>2</v>
      </c>
      <c r="U25" s="41">
        <v>3</v>
      </c>
      <c r="V25" s="52">
        <v>16.839677047289506</v>
      </c>
    </row>
    <row r="26" spans="1:22" ht="15" customHeight="1" x14ac:dyDescent="0.15">
      <c r="A26" s="3" t="s">
        <v>12</v>
      </c>
      <c r="B26" s="42">
        <f t="shared" si="23"/>
        <v>-11</v>
      </c>
      <c r="C26" s="42">
        <v>17</v>
      </c>
      <c r="D26" s="42">
        <f t="shared" si="24"/>
        <v>-13</v>
      </c>
      <c r="E26" s="42">
        <f t="shared" si="25"/>
        <v>0</v>
      </c>
      <c r="F26" s="42">
        <v>1</v>
      </c>
      <c r="G26" s="42">
        <v>-4</v>
      </c>
      <c r="H26" s="42">
        <v>1</v>
      </c>
      <c r="I26" s="42">
        <v>-7</v>
      </c>
      <c r="J26" s="62">
        <f t="shared" si="3"/>
        <v>0</v>
      </c>
      <c r="K26" s="62">
        <v>3.8747346072186835</v>
      </c>
      <c r="L26" s="62">
        <v>3.8747346072186835</v>
      </c>
      <c r="M26" s="42">
        <f t="shared" si="26"/>
        <v>-11</v>
      </c>
      <c r="N26" s="42">
        <f t="shared" si="28"/>
        <v>14</v>
      </c>
      <c r="O26" s="42">
        <v>-7</v>
      </c>
      <c r="P26" s="42">
        <v>10</v>
      </c>
      <c r="Q26" s="42">
        <v>4</v>
      </c>
      <c r="R26" s="42">
        <f t="shared" si="27"/>
        <v>25</v>
      </c>
      <c r="S26" s="42">
        <v>9</v>
      </c>
      <c r="T26" s="42">
        <v>10</v>
      </c>
      <c r="U26" s="42">
        <v>15</v>
      </c>
      <c r="V26" s="49">
        <v>-42.622080679405521</v>
      </c>
    </row>
    <row r="27" spans="1:22" ht="15" customHeight="1" x14ac:dyDescent="0.15">
      <c r="A27" s="1" t="s">
        <v>11</v>
      </c>
      <c r="B27" s="43">
        <f t="shared" si="23"/>
        <v>-2</v>
      </c>
      <c r="C27" s="43">
        <v>6</v>
      </c>
      <c r="D27" s="43">
        <f t="shared" si="24"/>
        <v>-2</v>
      </c>
      <c r="E27" s="43">
        <f t="shared" si="25"/>
        <v>-8</v>
      </c>
      <c r="F27" s="43">
        <v>3</v>
      </c>
      <c r="G27" s="43">
        <v>0</v>
      </c>
      <c r="H27" s="43">
        <v>11</v>
      </c>
      <c r="I27" s="43">
        <v>3</v>
      </c>
      <c r="J27" s="63">
        <f t="shared" si="3"/>
        <v>-12.472236459935074</v>
      </c>
      <c r="K27" s="63">
        <v>4.6770886724756533</v>
      </c>
      <c r="L27" s="63">
        <v>17.149325132410727</v>
      </c>
      <c r="M27" s="43">
        <f t="shared" si="26"/>
        <v>6</v>
      </c>
      <c r="N27" s="43">
        <f t="shared" si="28"/>
        <v>41</v>
      </c>
      <c r="O27" s="47">
        <v>3</v>
      </c>
      <c r="P27" s="47">
        <v>20</v>
      </c>
      <c r="Q27" s="47">
        <v>21</v>
      </c>
      <c r="R27" s="47">
        <f t="shared" si="27"/>
        <v>35</v>
      </c>
      <c r="S27" s="47">
        <v>2</v>
      </c>
      <c r="T27" s="47">
        <v>17</v>
      </c>
      <c r="U27" s="47">
        <v>18</v>
      </c>
      <c r="V27" s="54">
        <v>9.3541773449513101</v>
      </c>
    </row>
    <row r="28" spans="1:22" ht="15" customHeight="1" x14ac:dyDescent="0.15">
      <c r="A28" s="5" t="s">
        <v>10</v>
      </c>
      <c r="B28" s="40">
        <f t="shared" si="23"/>
        <v>-6</v>
      </c>
      <c r="C28" s="40">
        <v>-5</v>
      </c>
      <c r="D28" s="40">
        <f t="shared" si="24"/>
        <v>-8</v>
      </c>
      <c r="E28" s="40">
        <f t="shared" si="25"/>
        <v>-2</v>
      </c>
      <c r="F28" s="40">
        <v>2</v>
      </c>
      <c r="G28" s="40">
        <v>0</v>
      </c>
      <c r="H28" s="40">
        <v>4</v>
      </c>
      <c r="I28" s="40">
        <v>-2</v>
      </c>
      <c r="J28" s="61">
        <f t="shared" si="3"/>
        <v>-8.2513846501638977</v>
      </c>
      <c r="K28" s="61">
        <v>8.2513846501638977</v>
      </c>
      <c r="L28" s="61">
        <v>16.502769300327795</v>
      </c>
      <c r="M28" s="40">
        <f t="shared" si="26"/>
        <v>-4</v>
      </c>
      <c r="N28" s="40">
        <f t="shared" si="28"/>
        <v>8</v>
      </c>
      <c r="O28" s="40">
        <v>-2</v>
      </c>
      <c r="P28" s="40">
        <v>4</v>
      </c>
      <c r="Q28" s="40">
        <v>4</v>
      </c>
      <c r="R28" s="40">
        <f t="shared" si="27"/>
        <v>12</v>
      </c>
      <c r="S28" s="40">
        <v>8</v>
      </c>
      <c r="T28" s="40">
        <v>4</v>
      </c>
      <c r="U28" s="40">
        <v>8</v>
      </c>
      <c r="V28" s="48">
        <v>-16.502769300327799</v>
      </c>
    </row>
    <row r="29" spans="1:22" ht="15" customHeight="1" x14ac:dyDescent="0.15">
      <c r="A29" s="3" t="s">
        <v>9</v>
      </c>
      <c r="B29" s="42">
        <f t="shared" si="23"/>
        <v>-5</v>
      </c>
      <c r="C29" s="42">
        <v>25</v>
      </c>
      <c r="D29" s="42">
        <f t="shared" si="24"/>
        <v>-1</v>
      </c>
      <c r="E29" s="42">
        <f>F29-H29</f>
        <v>-7</v>
      </c>
      <c r="F29" s="42">
        <v>3</v>
      </c>
      <c r="G29" s="42">
        <v>-3</v>
      </c>
      <c r="H29" s="42">
        <v>10</v>
      </c>
      <c r="I29" s="42">
        <v>-1</v>
      </c>
      <c r="J29" s="62">
        <f t="shared" si="3"/>
        <v>-11.020531400966185</v>
      </c>
      <c r="K29" s="62">
        <v>4.7230848861283636</v>
      </c>
      <c r="L29" s="62">
        <v>15.743616287094548</v>
      </c>
      <c r="M29" s="42">
        <f t="shared" si="26"/>
        <v>2</v>
      </c>
      <c r="N29" s="42">
        <f t="shared" si="28"/>
        <v>37</v>
      </c>
      <c r="O29" s="42">
        <v>5</v>
      </c>
      <c r="P29" s="42">
        <v>12</v>
      </c>
      <c r="Q29" s="42">
        <v>25</v>
      </c>
      <c r="R29" s="42">
        <f t="shared" si="27"/>
        <v>35</v>
      </c>
      <c r="S29" s="42">
        <v>4</v>
      </c>
      <c r="T29" s="42">
        <v>13</v>
      </c>
      <c r="U29" s="42">
        <v>22</v>
      </c>
      <c r="V29" s="49">
        <v>3.148723257418915</v>
      </c>
    </row>
    <row r="30" spans="1:22" ht="15" customHeight="1" x14ac:dyDescent="0.15">
      <c r="A30" s="3" t="s">
        <v>8</v>
      </c>
      <c r="B30" s="42">
        <f t="shared" si="23"/>
        <v>-15</v>
      </c>
      <c r="C30" s="42">
        <v>12</v>
      </c>
      <c r="D30" s="42">
        <f t="shared" si="24"/>
        <v>-15</v>
      </c>
      <c r="E30" s="42">
        <f t="shared" si="25"/>
        <v>-11</v>
      </c>
      <c r="F30" s="42">
        <v>2</v>
      </c>
      <c r="G30" s="42">
        <v>-2</v>
      </c>
      <c r="H30" s="42">
        <v>13</v>
      </c>
      <c r="I30" s="42">
        <v>7</v>
      </c>
      <c r="J30" s="62">
        <f t="shared" si="3"/>
        <v>-16.917372435006111</v>
      </c>
      <c r="K30" s="62">
        <v>3.0758858972738383</v>
      </c>
      <c r="L30" s="62">
        <v>19.99325833227995</v>
      </c>
      <c r="M30" s="42">
        <f t="shared" si="26"/>
        <v>-4</v>
      </c>
      <c r="N30" s="42">
        <f t="shared" si="28"/>
        <v>26</v>
      </c>
      <c r="O30" s="42">
        <v>-10</v>
      </c>
      <c r="P30" s="42">
        <v>6</v>
      </c>
      <c r="Q30" s="42">
        <v>20</v>
      </c>
      <c r="R30" s="42">
        <f t="shared" si="27"/>
        <v>30</v>
      </c>
      <c r="S30" s="42">
        <v>-4</v>
      </c>
      <c r="T30" s="42">
        <v>10</v>
      </c>
      <c r="U30" s="42">
        <v>20</v>
      </c>
      <c r="V30" s="49">
        <v>-6.1517717945476704</v>
      </c>
    </row>
    <row r="31" spans="1:22" ht="15" customHeight="1" x14ac:dyDescent="0.15">
      <c r="A31" s="1" t="s">
        <v>7</v>
      </c>
      <c r="B31" s="43">
        <f t="shared" si="23"/>
        <v>0</v>
      </c>
      <c r="C31" s="43">
        <v>16</v>
      </c>
      <c r="D31" s="43">
        <f t="shared" si="24"/>
        <v>2</v>
      </c>
      <c r="E31" s="43">
        <f t="shared" si="25"/>
        <v>0</v>
      </c>
      <c r="F31" s="43">
        <v>7</v>
      </c>
      <c r="G31" s="43">
        <v>4</v>
      </c>
      <c r="H31" s="43">
        <v>7</v>
      </c>
      <c r="I31" s="43">
        <v>0</v>
      </c>
      <c r="J31" s="63">
        <f t="shared" si="3"/>
        <v>0</v>
      </c>
      <c r="K31" s="63">
        <v>12.348364023005171</v>
      </c>
      <c r="L31" s="63">
        <v>12.348364023005171</v>
      </c>
      <c r="M31" s="43">
        <f t="shared" si="26"/>
        <v>0</v>
      </c>
      <c r="N31" s="43">
        <f t="shared" si="28"/>
        <v>26</v>
      </c>
      <c r="O31" s="43">
        <v>0</v>
      </c>
      <c r="P31" s="43">
        <v>12</v>
      </c>
      <c r="Q31" s="43">
        <v>14</v>
      </c>
      <c r="R31" s="43">
        <f t="shared" si="27"/>
        <v>26</v>
      </c>
      <c r="S31" s="43">
        <v>2</v>
      </c>
      <c r="T31" s="43">
        <v>8</v>
      </c>
      <c r="U31" s="43">
        <v>18</v>
      </c>
      <c r="V31" s="53">
        <v>0</v>
      </c>
    </row>
    <row r="32" spans="1:22" ht="15" customHeight="1" x14ac:dyDescent="0.15">
      <c r="A32" s="5" t="s">
        <v>6</v>
      </c>
      <c r="B32" s="40">
        <f t="shared" si="23"/>
        <v>-2</v>
      </c>
      <c r="C32" s="40">
        <v>5</v>
      </c>
      <c r="D32" s="40">
        <f t="shared" si="24"/>
        <v>-9</v>
      </c>
      <c r="E32" s="40">
        <f t="shared" si="25"/>
        <v>0</v>
      </c>
      <c r="F32" s="40">
        <v>0</v>
      </c>
      <c r="G32" s="40">
        <v>-1</v>
      </c>
      <c r="H32" s="40">
        <v>0</v>
      </c>
      <c r="I32" s="40">
        <v>0</v>
      </c>
      <c r="J32" s="61">
        <f t="shared" si="3"/>
        <v>0</v>
      </c>
      <c r="K32" s="61">
        <v>0</v>
      </c>
      <c r="L32" s="61">
        <v>0</v>
      </c>
      <c r="M32" s="40">
        <f t="shared" si="26"/>
        <v>-2</v>
      </c>
      <c r="N32" s="40">
        <f t="shared" si="28"/>
        <v>8</v>
      </c>
      <c r="O32" s="41">
        <v>-7</v>
      </c>
      <c r="P32" s="41">
        <v>4</v>
      </c>
      <c r="Q32" s="41">
        <v>4</v>
      </c>
      <c r="R32" s="41">
        <f t="shared" si="27"/>
        <v>10</v>
      </c>
      <c r="S32" s="41">
        <v>1</v>
      </c>
      <c r="T32" s="41">
        <v>3</v>
      </c>
      <c r="U32" s="41">
        <v>7</v>
      </c>
      <c r="V32" s="52">
        <v>-15.123264967888957</v>
      </c>
    </row>
    <row r="33" spans="1:22" ht="15" customHeight="1" x14ac:dyDescent="0.15">
      <c r="A33" s="3" t="s">
        <v>5</v>
      </c>
      <c r="B33" s="42">
        <f t="shared" si="23"/>
        <v>1</v>
      </c>
      <c r="C33" s="42">
        <v>17</v>
      </c>
      <c r="D33" s="42">
        <f t="shared" si="24"/>
        <v>16</v>
      </c>
      <c r="E33" s="42">
        <f t="shared" si="25"/>
        <v>-9</v>
      </c>
      <c r="F33" s="42">
        <v>2</v>
      </c>
      <c r="G33" s="42">
        <v>-2</v>
      </c>
      <c r="H33" s="42">
        <v>11</v>
      </c>
      <c r="I33" s="42">
        <v>2</v>
      </c>
      <c r="J33" s="62">
        <f t="shared" si="3"/>
        <v>-14.424976946383874</v>
      </c>
      <c r="K33" s="62">
        <v>3.2055504325297499</v>
      </c>
      <c r="L33" s="62">
        <v>17.630527378913623</v>
      </c>
      <c r="M33" s="42">
        <f t="shared" si="26"/>
        <v>10</v>
      </c>
      <c r="N33" s="42">
        <f t="shared" si="28"/>
        <v>35</v>
      </c>
      <c r="O33" s="42">
        <v>15</v>
      </c>
      <c r="P33" s="42">
        <v>20</v>
      </c>
      <c r="Q33" s="42">
        <v>15</v>
      </c>
      <c r="R33" s="42">
        <f t="shared" si="27"/>
        <v>25</v>
      </c>
      <c r="S33" s="42">
        <v>-5</v>
      </c>
      <c r="T33" s="42">
        <v>7</v>
      </c>
      <c r="U33" s="42">
        <v>18</v>
      </c>
      <c r="V33" s="49">
        <v>16.02775216264876</v>
      </c>
    </row>
    <row r="34" spans="1:22" ht="15" customHeight="1" x14ac:dyDescent="0.15">
      <c r="A34" s="3" t="s">
        <v>4</v>
      </c>
      <c r="B34" s="42">
        <f t="shared" si="23"/>
        <v>-24</v>
      </c>
      <c r="C34" s="42">
        <v>-20</v>
      </c>
      <c r="D34" s="42">
        <f t="shared" si="24"/>
        <v>-34</v>
      </c>
      <c r="E34" s="42">
        <f t="shared" si="25"/>
        <v>2</v>
      </c>
      <c r="F34" s="42">
        <v>6</v>
      </c>
      <c r="G34" s="42">
        <v>2</v>
      </c>
      <c r="H34" s="42">
        <v>4</v>
      </c>
      <c r="I34" s="42">
        <v>-5</v>
      </c>
      <c r="J34" s="62">
        <f t="shared" si="3"/>
        <v>4.8232573505120602</v>
      </c>
      <c r="K34" s="62">
        <v>14.469772051536175</v>
      </c>
      <c r="L34" s="62">
        <v>9.646514701024115</v>
      </c>
      <c r="M34" s="42">
        <f t="shared" si="26"/>
        <v>-26</v>
      </c>
      <c r="N34" s="42">
        <f t="shared" si="28"/>
        <v>23</v>
      </c>
      <c r="O34" s="42">
        <v>-8</v>
      </c>
      <c r="P34" s="42">
        <v>9</v>
      </c>
      <c r="Q34" s="42">
        <v>14</v>
      </c>
      <c r="R34" s="42">
        <f t="shared" si="27"/>
        <v>49</v>
      </c>
      <c r="S34" s="42">
        <v>33</v>
      </c>
      <c r="T34" s="42">
        <v>18</v>
      </c>
      <c r="U34" s="42">
        <v>31</v>
      </c>
      <c r="V34" s="49">
        <v>-62.702345556656738</v>
      </c>
    </row>
    <row r="35" spans="1:22" ht="15" customHeight="1" x14ac:dyDescent="0.15">
      <c r="A35" s="1" t="s">
        <v>3</v>
      </c>
      <c r="B35" s="43">
        <f t="shared" si="23"/>
        <v>-14</v>
      </c>
      <c r="C35" s="43">
        <v>3</v>
      </c>
      <c r="D35" s="43">
        <f t="shared" si="24"/>
        <v>10</v>
      </c>
      <c r="E35" s="43">
        <f t="shared" si="25"/>
        <v>-4</v>
      </c>
      <c r="F35" s="43">
        <v>2</v>
      </c>
      <c r="G35" s="43">
        <v>-3</v>
      </c>
      <c r="H35" s="43">
        <v>6</v>
      </c>
      <c r="I35" s="43">
        <v>-3</v>
      </c>
      <c r="J35" s="63">
        <f t="shared" si="3"/>
        <v>-9.6426920282676178</v>
      </c>
      <c r="K35" s="63">
        <v>4.8213460141338089</v>
      </c>
      <c r="L35" s="63">
        <v>14.464038042401427</v>
      </c>
      <c r="M35" s="43">
        <f>N35-R35</f>
        <v>-10</v>
      </c>
      <c r="N35" s="43">
        <f t="shared" si="28"/>
        <v>20</v>
      </c>
      <c r="O35" s="47">
        <v>10</v>
      </c>
      <c r="P35" s="47">
        <v>7</v>
      </c>
      <c r="Q35" s="47">
        <v>13</v>
      </c>
      <c r="R35" s="47">
        <f t="shared" si="27"/>
        <v>30</v>
      </c>
      <c r="S35" s="47">
        <v>0</v>
      </c>
      <c r="T35" s="47">
        <v>9</v>
      </c>
      <c r="U35" s="47">
        <v>21</v>
      </c>
      <c r="V35" s="54">
        <v>-24.10673007066903</v>
      </c>
    </row>
    <row r="36" spans="1:22" ht="15" customHeight="1" x14ac:dyDescent="0.15">
      <c r="A36" s="5" t="s">
        <v>2</v>
      </c>
      <c r="B36" s="40">
        <f t="shared" si="23"/>
        <v>-3</v>
      </c>
      <c r="C36" s="40">
        <v>7</v>
      </c>
      <c r="D36" s="40">
        <f t="shared" si="24"/>
        <v>-1</v>
      </c>
      <c r="E36" s="40">
        <f t="shared" si="25"/>
        <v>-1</v>
      </c>
      <c r="F36" s="40">
        <v>0</v>
      </c>
      <c r="G36" s="40">
        <v>-1</v>
      </c>
      <c r="H36" s="40">
        <v>1</v>
      </c>
      <c r="I36" s="40">
        <v>-2</v>
      </c>
      <c r="J36" s="61">
        <f t="shared" si="3"/>
        <v>-5.9728358697430854</v>
      </c>
      <c r="K36" s="61">
        <v>0</v>
      </c>
      <c r="L36" s="61">
        <v>5.9728358697430854</v>
      </c>
      <c r="M36" s="40">
        <f t="shared" si="26"/>
        <v>-2</v>
      </c>
      <c r="N36" s="40">
        <f t="shared" si="28"/>
        <v>9</v>
      </c>
      <c r="O36" s="40">
        <v>2</v>
      </c>
      <c r="P36" s="40">
        <v>4</v>
      </c>
      <c r="Q36" s="40">
        <v>5</v>
      </c>
      <c r="R36" s="40">
        <f t="shared" si="27"/>
        <v>11</v>
      </c>
      <c r="S36" s="40">
        <v>4</v>
      </c>
      <c r="T36" s="40">
        <v>4</v>
      </c>
      <c r="U36" s="40">
        <v>7</v>
      </c>
      <c r="V36" s="48">
        <v>-11.945671739486166</v>
      </c>
    </row>
    <row r="37" spans="1:22" ht="15" customHeight="1" x14ac:dyDescent="0.15">
      <c r="A37" s="3" t="s">
        <v>1</v>
      </c>
      <c r="B37" s="42">
        <f t="shared" si="23"/>
        <v>-2</v>
      </c>
      <c r="C37" s="42">
        <v>8</v>
      </c>
      <c r="D37" s="42">
        <f t="shared" si="24"/>
        <v>-10</v>
      </c>
      <c r="E37" s="42">
        <f t="shared" si="25"/>
        <v>-3</v>
      </c>
      <c r="F37" s="42">
        <v>0</v>
      </c>
      <c r="G37" s="42">
        <v>-1</v>
      </c>
      <c r="H37" s="42">
        <v>3</v>
      </c>
      <c r="I37" s="42">
        <v>2</v>
      </c>
      <c r="J37" s="62">
        <f t="shared" si="3"/>
        <v>-26.127415891195419</v>
      </c>
      <c r="K37" s="62">
        <v>0</v>
      </c>
      <c r="L37" s="62">
        <v>26.127415891195419</v>
      </c>
      <c r="M37" s="42">
        <f t="shared" si="26"/>
        <v>1</v>
      </c>
      <c r="N37" s="42">
        <f t="shared" si="28"/>
        <v>14</v>
      </c>
      <c r="O37" s="42">
        <v>-5</v>
      </c>
      <c r="P37" s="42">
        <v>1</v>
      </c>
      <c r="Q37" s="42">
        <v>13</v>
      </c>
      <c r="R37" s="42">
        <f t="shared" si="27"/>
        <v>13</v>
      </c>
      <c r="S37" s="42">
        <v>2</v>
      </c>
      <c r="T37" s="42">
        <v>1</v>
      </c>
      <c r="U37" s="42">
        <v>12</v>
      </c>
      <c r="V37" s="49">
        <v>8.7091386303984706</v>
      </c>
    </row>
    <row r="38" spans="1:22" ht="15" customHeight="1" x14ac:dyDescent="0.15">
      <c r="A38" s="1" t="s">
        <v>0</v>
      </c>
      <c r="B38" s="43">
        <f t="shared" si="23"/>
        <v>-6</v>
      </c>
      <c r="C38" s="43">
        <v>11</v>
      </c>
      <c r="D38" s="43">
        <f t="shared" si="24"/>
        <v>-5</v>
      </c>
      <c r="E38" s="43">
        <f t="shared" si="25"/>
        <v>-3</v>
      </c>
      <c r="F38" s="43">
        <v>0</v>
      </c>
      <c r="G38" s="43">
        <v>0</v>
      </c>
      <c r="H38" s="43">
        <v>3</v>
      </c>
      <c r="I38" s="43">
        <v>3</v>
      </c>
      <c r="J38" s="63">
        <f t="shared" si="3"/>
        <v>-28.076923076923077</v>
      </c>
      <c r="K38" s="63">
        <v>0</v>
      </c>
      <c r="L38" s="63">
        <v>28.076923076923077</v>
      </c>
      <c r="M38" s="43">
        <f t="shared" si="26"/>
        <v>-3</v>
      </c>
      <c r="N38" s="43">
        <f t="shared" si="28"/>
        <v>7</v>
      </c>
      <c r="O38" s="43">
        <v>1</v>
      </c>
      <c r="P38" s="43">
        <v>1</v>
      </c>
      <c r="Q38" s="43">
        <v>6</v>
      </c>
      <c r="R38" s="43">
        <f t="shared" si="27"/>
        <v>10</v>
      </c>
      <c r="S38" s="43">
        <v>3</v>
      </c>
      <c r="T38" s="43">
        <v>2</v>
      </c>
      <c r="U38" s="43">
        <v>8</v>
      </c>
      <c r="V38" s="53">
        <v>-28.076923076923052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-103</v>
      </c>
      <c r="C9" s="34">
        <f t="shared" si="0"/>
        <v>814</v>
      </c>
      <c r="D9" s="34">
        <f t="shared" si="0"/>
        <v>-207</v>
      </c>
      <c r="E9" s="34">
        <f t="shared" si="0"/>
        <v>-139</v>
      </c>
      <c r="F9" s="34">
        <f t="shared" si="0"/>
        <v>147</v>
      </c>
      <c r="G9" s="34">
        <f t="shared" si="0"/>
        <v>-31</v>
      </c>
      <c r="H9" s="34">
        <f t="shared" si="0"/>
        <v>286</v>
      </c>
      <c r="I9" s="34">
        <f t="shared" si="0"/>
        <v>-4</v>
      </c>
      <c r="J9" s="51">
        <f>K9-L9</f>
        <v>-5.7699306266348227</v>
      </c>
      <c r="K9" s="51">
        <v>6.1020129648584103</v>
      </c>
      <c r="L9" s="51">
        <v>11.871943591493233</v>
      </c>
      <c r="M9" s="34">
        <f t="shared" ref="M9:U9" si="1">M10+M11</f>
        <v>36</v>
      </c>
      <c r="N9" s="34">
        <f t="shared" si="1"/>
        <v>1212</v>
      </c>
      <c r="O9" s="34">
        <f t="shared" si="1"/>
        <v>-135</v>
      </c>
      <c r="P9" s="34">
        <f t="shared" si="1"/>
        <v>683</v>
      </c>
      <c r="Q9" s="34">
        <f t="shared" si="1"/>
        <v>529</v>
      </c>
      <c r="R9" s="34">
        <f>R10+R11</f>
        <v>1176</v>
      </c>
      <c r="S9" s="34">
        <f t="shared" si="1"/>
        <v>45</v>
      </c>
      <c r="T9" s="34">
        <f t="shared" si="1"/>
        <v>647</v>
      </c>
      <c r="U9" s="34">
        <f t="shared" si="1"/>
        <v>529</v>
      </c>
      <c r="V9" s="51">
        <v>1.4943705220061361</v>
      </c>
    </row>
    <row r="10" spans="1:22" ht="15" customHeight="1" x14ac:dyDescent="0.15">
      <c r="A10" s="6" t="s">
        <v>28</v>
      </c>
      <c r="B10" s="35">
        <f t="shared" ref="B10:I10" si="2">B20+B21+B22+B23</f>
        <v>26</v>
      </c>
      <c r="C10" s="35">
        <f t="shared" si="2"/>
        <v>711</v>
      </c>
      <c r="D10" s="35">
        <f t="shared" si="2"/>
        <v>-146</v>
      </c>
      <c r="E10" s="35">
        <f t="shared" si="2"/>
        <v>-82</v>
      </c>
      <c r="F10" s="35">
        <f t="shared" si="2"/>
        <v>113</v>
      </c>
      <c r="G10" s="35">
        <f t="shared" si="2"/>
        <v>-19</v>
      </c>
      <c r="H10" s="35">
        <f t="shared" si="2"/>
        <v>195</v>
      </c>
      <c r="I10" s="35">
        <f t="shared" si="2"/>
        <v>11</v>
      </c>
      <c r="J10" s="48">
        <f t="shared" ref="J10:J38" si="3">K10-L10</f>
        <v>-4.5719226210115966</v>
      </c>
      <c r="K10" s="48">
        <v>6.3003323923696399</v>
      </c>
      <c r="L10" s="48">
        <v>10.872255013381237</v>
      </c>
      <c r="M10" s="35">
        <f t="shared" ref="M10:U10" si="4">M20+M21+M22+M23</f>
        <v>108</v>
      </c>
      <c r="N10" s="35">
        <f t="shared" si="4"/>
        <v>955</v>
      </c>
      <c r="O10" s="35">
        <f t="shared" si="4"/>
        <v>-137</v>
      </c>
      <c r="P10" s="35">
        <f t="shared" si="4"/>
        <v>594</v>
      </c>
      <c r="Q10" s="35">
        <f t="shared" si="4"/>
        <v>361</v>
      </c>
      <c r="R10" s="35">
        <f t="shared" si="4"/>
        <v>847</v>
      </c>
      <c r="S10" s="35">
        <f t="shared" si="4"/>
        <v>-21</v>
      </c>
      <c r="T10" s="35">
        <f t="shared" si="4"/>
        <v>526</v>
      </c>
      <c r="U10" s="35">
        <f t="shared" si="4"/>
        <v>321</v>
      </c>
      <c r="V10" s="48">
        <v>6.0215566227957495</v>
      </c>
    </row>
    <row r="11" spans="1:22" ht="15" customHeight="1" x14ac:dyDescent="0.15">
      <c r="A11" s="2" t="s">
        <v>27</v>
      </c>
      <c r="B11" s="36">
        <f t="shared" ref="B11:I11" si="5">B12+B13+B14+B15+B16</f>
        <v>-129</v>
      </c>
      <c r="C11" s="36">
        <f t="shared" si="5"/>
        <v>103</v>
      </c>
      <c r="D11" s="36">
        <f t="shared" si="5"/>
        <v>-61</v>
      </c>
      <c r="E11" s="36">
        <f t="shared" si="5"/>
        <v>-57</v>
      </c>
      <c r="F11" s="36">
        <f t="shared" si="5"/>
        <v>34</v>
      </c>
      <c r="G11" s="36">
        <f t="shared" si="5"/>
        <v>-12</v>
      </c>
      <c r="H11" s="36">
        <f t="shared" si="5"/>
        <v>91</v>
      </c>
      <c r="I11" s="36">
        <f t="shared" si="5"/>
        <v>-15</v>
      </c>
      <c r="J11" s="53">
        <f t="shared" si="3"/>
        <v>-9.2609903317130495</v>
      </c>
      <c r="K11" s="53">
        <v>5.524099496109538</v>
      </c>
      <c r="L11" s="53">
        <v>14.785089827822587</v>
      </c>
      <c r="M11" s="36">
        <f t="shared" ref="M11:U11" si="6">M12+M13+M14+M15+M16</f>
        <v>-72</v>
      </c>
      <c r="N11" s="36">
        <f t="shared" si="6"/>
        <v>257</v>
      </c>
      <c r="O11" s="36">
        <f t="shared" si="6"/>
        <v>2</v>
      </c>
      <c r="P11" s="36">
        <f t="shared" si="6"/>
        <v>89</v>
      </c>
      <c r="Q11" s="36">
        <f t="shared" si="6"/>
        <v>168</v>
      </c>
      <c r="R11" s="36">
        <f t="shared" si="6"/>
        <v>329</v>
      </c>
      <c r="S11" s="36">
        <f t="shared" si="6"/>
        <v>66</v>
      </c>
      <c r="T11" s="36">
        <f t="shared" si="6"/>
        <v>121</v>
      </c>
      <c r="U11" s="36">
        <f t="shared" si="6"/>
        <v>208</v>
      </c>
      <c r="V11" s="53">
        <v>-11.698093050584916</v>
      </c>
    </row>
    <row r="12" spans="1:22" ht="15" customHeight="1" x14ac:dyDescent="0.15">
      <c r="A12" s="6" t="s">
        <v>26</v>
      </c>
      <c r="B12" s="35">
        <f t="shared" ref="B12:I12" si="7">B24</f>
        <v>13</v>
      </c>
      <c r="C12" s="35">
        <f t="shared" si="7"/>
        <v>39</v>
      </c>
      <c r="D12" s="35">
        <f t="shared" si="7"/>
        <v>19</v>
      </c>
      <c r="E12" s="35">
        <f t="shared" si="7"/>
        <v>-7</v>
      </c>
      <c r="F12" s="35">
        <f t="shared" si="7"/>
        <v>0</v>
      </c>
      <c r="G12" s="35">
        <f t="shared" si="7"/>
        <v>-3</v>
      </c>
      <c r="H12" s="35">
        <f t="shared" si="7"/>
        <v>7</v>
      </c>
      <c r="I12" s="35">
        <f t="shared" si="7"/>
        <v>-5</v>
      </c>
      <c r="J12" s="48">
        <f t="shared" si="3"/>
        <v>-14.508801817149347</v>
      </c>
      <c r="K12" s="48">
        <v>0</v>
      </c>
      <c r="L12" s="48">
        <v>14.508801817149347</v>
      </c>
      <c r="M12" s="35">
        <f t="shared" ref="M12:U12" si="8">M24</f>
        <v>20</v>
      </c>
      <c r="N12" s="35">
        <f t="shared" si="8"/>
        <v>29</v>
      </c>
      <c r="O12" s="35">
        <f t="shared" si="8"/>
        <v>9</v>
      </c>
      <c r="P12" s="35">
        <f t="shared" si="8"/>
        <v>10</v>
      </c>
      <c r="Q12" s="35">
        <f t="shared" si="8"/>
        <v>19</v>
      </c>
      <c r="R12" s="35">
        <f t="shared" si="8"/>
        <v>9</v>
      </c>
      <c r="S12" s="35">
        <f t="shared" si="8"/>
        <v>-8</v>
      </c>
      <c r="T12" s="35">
        <f t="shared" si="8"/>
        <v>5</v>
      </c>
      <c r="U12" s="35">
        <f t="shared" si="8"/>
        <v>4</v>
      </c>
      <c r="V12" s="48">
        <v>41.453719477569557</v>
      </c>
    </row>
    <row r="13" spans="1:22" ht="15" customHeight="1" x14ac:dyDescent="0.15">
      <c r="A13" s="4" t="s">
        <v>25</v>
      </c>
      <c r="B13" s="37">
        <f t="shared" ref="B13:I13" si="9">B25+B26+B27</f>
        <v>-16</v>
      </c>
      <c r="C13" s="37">
        <f t="shared" si="9"/>
        <v>33</v>
      </c>
      <c r="D13" s="37">
        <f t="shared" si="9"/>
        <v>6</v>
      </c>
      <c r="E13" s="37">
        <f t="shared" si="9"/>
        <v>-10</v>
      </c>
      <c r="F13" s="37">
        <f t="shared" si="9"/>
        <v>5</v>
      </c>
      <c r="G13" s="37">
        <f t="shared" si="9"/>
        <v>-1</v>
      </c>
      <c r="H13" s="37">
        <f t="shared" si="9"/>
        <v>15</v>
      </c>
      <c r="I13" s="37">
        <f t="shared" si="9"/>
        <v>-3</v>
      </c>
      <c r="J13" s="49">
        <f t="shared" si="3"/>
        <v>-8.856858605712068</v>
      </c>
      <c r="K13" s="49">
        <v>4.4284293028560331</v>
      </c>
      <c r="L13" s="49">
        <v>13.285287908568101</v>
      </c>
      <c r="M13" s="37">
        <f t="shared" ref="M13:U13" si="10">M25+M26+M27</f>
        <v>-6</v>
      </c>
      <c r="N13" s="37">
        <f t="shared" si="10"/>
        <v>49</v>
      </c>
      <c r="O13" s="37">
        <f t="shared" si="10"/>
        <v>8</v>
      </c>
      <c r="P13" s="37">
        <f t="shared" si="10"/>
        <v>28</v>
      </c>
      <c r="Q13" s="37">
        <f t="shared" si="10"/>
        <v>21</v>
      </c>
      <c r="R13" s="37">
        <f t="shared" si="10"/>
        <v>55</v>
      </c>
      <c r="S13" s="37">
        <f t="shared" si="10"/>
        <v>4</v>
      </c>
      <c r="T13" s="37">
        <f t="shared" si="10"/>
        <v>21</v>
      </c>
      <c r="U13" s="37">
        <f t="shared" si="10"/>
        <v>34</v>
      </c>
      <c r="V13" s="49">
        <v>-5.314115163427239</v>
      </c>
    </row>
    <row r="14" spans="1:22" ht="15" customHeight="1" x14ac:dyDescent="0.15">
      <c r="A14" s="4" t="s">
        <v>24</v>
      </c>
      <c r="B14" s="37">
        <f t="shared" ref="B14:I14" si="11">B28+B29+B30+B31</f>
        <v>-29</v>
      </c>
      <c r="C14" s="37">
        <f t="shared" si="11"/>
        <v>45</v>
      </c>
      <c r="D14" s="37">
        <f t="shared" si="11"/>
        <v>-34</v>
      </c>
      <c r="E14" s="37">
        <f t="shared" si="11"/>
        <v>-12</v>
      </c>
      <c r="F14" s="37">
        <f t="shared" si="11"/>
        <v>19</v>
      </c>
      <c r="G14" s="37">
        <f t="shared" si="11"/>
        <v>3</v>
      </c>
      <c r="H14" s="37">
        <f t="shared" si="11"/>
        <v>31</v>
      </c>
      <c r="I14" s="37">
        <f t="shared" si="11"/>
        <v>-5</v>
      </c>
      <c r="J14" s="49">
        <f t="shared" si="3"/>
        <v>-5.167227039462043</v>
      </c>
      <c r="K14" s="49">
        <v>8.181442812481567</v>
      </c>
      <c r="L14" s="49">
        <v>13.34866985194361</v>
      </c>
      <c r="M14" s="37">
        <f t="shared" ref="M14:U14" si="12">M28+M29+M30+M31</f>
        <v>-17</v>
      </c>
      <c r="N14" s="37">
        <f t="shared" si="12"/>
        <v>97</v>
      </c>
      <c r="O14" s="37">
        <f t="shared" si="12"/>
        <v>-20</v>
      </c>
      <c r="P14" s="37">
        <f t="shared" si="12"/>
        <v>20</v>
      </c>
      <c r="Q14" s="37">
        <f t="shared" si="12"/>
        <v>77</v>
      </c>
      <c r="R14" s="37">
        <f t="shared" si="12"/>
        <v>114</v>
      </c>
      <c r="S14" s="37">
        <f t="shared" si="12"/>
        <v>22</v>
      </c>
      <c r="T14" s="37">
        <f t="shared" si="12"/>
        <v>47</v>
      </c>
      <c r="U14" s="37">
        <f t="shared" si="12"/>
        <v>67</v>
      </c>
      <c r="V14" s="49">
        <v>-7.320238305904553</v>
      </c>
    </row>
    <row r="15" spans="1:22" ht="15" customHeight="1" x14ac:dyDescent="0.15">
      <c r="A15" s="4" t="s">
        <v>23</v>
      </c>
      <c r="B15" s="37">
        <f t="shared" ref="B15:I15" si="13">B32+B33+B34+B35</f>
        <v>-58</v>
      </c>
      <c r="C15" s="37">
        <f t="shared" si="13"/>
        <v>-1</v>
      </c>
      <c r="D15" s="37">
        <f t="shared" si="13"/>
        <v>-33</v>
      </c>
      <c r="E15" s="37">
        <f t="shared" si="13"/>
        <v>-20</v>
      </c>
      <c r="F15" s="37">
        <f t="shared" si="13"/>
        <v>10</v>
      </c>
      <c r="G15" s="37">
        <f t="shared" si="13"/>
        <v>-9</v>
      </c>
      <c r="H15" s="37">
        <f t="shared" si="13"/>
        <v>30</v>
      </c>
      <c r="I15" s="37">
        <f t="shared" si="13"/>
        <v>6</v>
      </c>
      <c r="J15" s="49">
        <f t="shared" si="3"/>
        <v>-11.285285842377021</v>
      </c>
      <c r="K15" s="49">
        <v>5.6426429211885099</v>
      </c>
      <c r="L15" s="49">
        <v>16.927928763565532</v>
      </c>
      <c r="M15" s="37">
        <f t="shared" ref="M15:U15" si="14">M32+M33+M34+M35</f>
        <v>-38</v>
      </c>
      <c r="N15" s="37">
        <f t="shared" si="14"/>
        <v>69</v>
      </c>
      <c r="O15" s="37">
        <f t="shared" si="14"/>
        <v>3</v>
      </c>
      <c r="P15" s="37">
        <f t="shared" si="14"/>
        <v>23</v>
      </c>
      <c r="Q15" s="37">
        <f t="shared" si="14"/>
        <v>46</v>
      </c>
      <c r="R15" s="37">
        <f t="shared" si="14"/>
        <v>107</v>
      </c>
      <c r="S15" s="37">
        <f t="shared" si="14"/>
        <v>21</v>
      </c>
      <c r="T15" s="37">
        <f t="shared" si="14"/>
        <v>37</v>
      </c>
      <c r="U15" s="37">
        <f t="shared" si="14"/>
        <v>70</v>
      </c>
      <c r="V15" s="49">
        <v>-21.442043100516351</v>
      </c>
    </row>
    <row r="16" spans="1:22" ht="15" customHeight="1" x14ac:dyDescent="0.15">
      <c r="A16" s="2" t="s">
        <v>22</v>
      </c>
      <c r="B16" s="36">
        <f t="shared" ref="B16:I16" si="15">B36+B37+B38</f>
        <v>-39</v>
      </c>
      <c r="C16" s="36">
        <f t="shared" si="15"/>
        <v>-13</v>
      </c>
      <c r="D16" s="36">
        <f t="shared" si="15"/>
        <v>-19</v>
      </c>
      <c r="E16" s="36">
        <f t="shared" si="15"/>
        <v>-8</v>
      </c>
      <c r="F16" s="36">
        <f t="shared" si="15"/>
        <v>0</v>
      </c>
      <c r="G16" s="36">
        <f t="shared" si="15"/>
        <v>-2</v>
      </c>
      <c r="H16" s="36">
        <f t="shared" si="15"/>
        <v>8</v>
      </c>
      <c r="I16" s="36">
        <f t="shared" si="15"/>
        <v>-8</v>
      </c>
      <c r="J16" s="53">
        <f t="shared" si="3"/>
        <v>-17.826617826617827</v>
      </c>
      <c r="K16" s="53">
        <v>0</v>
      </c>
      <c r="L16" s="53">
        <v>17.826617826617827</v>
      </c>
      <c r="M16" s="36">
        <f t="shared" ref="M16:U16" si="16">M36+M37+M38</f>
        <v>-31</v>
      </c>
      <c r="N16" s="36">
        <f t="shared" si="16"/>
        <v>13</v>
      </c>
      <c r="O16" s="36">
        <f t="shared" si="16"/>
        <v>2</v>
      </c>
      <c r="P16" s="36">
        <f t="shared" si="16"/>
        <v>8</v>
      </c>
      <c r="Q16" s="36">
        <f t="shared" si="16"/>
        <v>5</v>
      </c>
      <c r="R16" s="36">
        <f t="shared" si="16"/>
        <v>44</v>
      </c>
      <c r="S16" s="36">
        <f t="shared" si="16"/>
        <v>27</v>
      </c>
      <c r="T16" s="36">
        <f t="shared" si="16"/>
        <v>11</v>
      </c>
      <c r="U16" s="36">
        <f t="shared" si="16"/>
        <v>33</v>
      </c>
      <c r="V16" s="53">
        <v>-69.078144078144049</v>
      </c>
    </row>
    <row r="17" spans="1:22" ht="15" customHeight="1" x14ac:dyDescent="0.15">
      <c r="A17" s="6" t="s">
        <v>21</v>
      </c>
      <c r="B17" s="35">
        <f t="shared" ref="B17:I17" si="17">B12+B13+B20</f>
        <v>-56</v>
      </c>
      <c r="C17" s="35">
        <f t="shared" si="17"/>
        <v>314</v>
      </c>
      <c r="D17" s="35">
        <f t="shared" si="17"/>
        <v>-72</v>
      </c>
      <c r="E17" s="35">
        <f t="shared" si="17"/>
        <v>-54</v>
      </c>
      <c r="F17" s="35">
        <f t="shared" si="17"/>
        <v>51</v>
      </c>
      <c r="G17" s="35">
        <f t="shared" si="17"/>
        <v>-3</v>
      </c>
      <c r="H17" s="35">
        <f t="shared" si="17"/>
        <v>105</v>
      </c>
      <c r="I17" s="35">
        <f t="shared" si="17"/>
        <v>-8</v>
      </c>
      <c r="J17" s="48">
        <f t="shared" si="3"/>
        <v>-5.5947748039274119</v>
      </c>
      <c r="K17" s="48">
        <v>5.2839539814870014</v>
      </c>
      <c r="L17" s="48">
        <v>10.878728785414413</v>
      </c>
      <c r="M17" s="35">
        <f t="shared" ref="M17:U17" si="18">M12+M13+M20</f>
        <v>-2</v>
      </c>
      <c r="N17" s="35">
        <f t="shared" si="18"/>
        <v>480</v>
      </c>
      <c r="O17" s="35">
        <f t="shared" si="18"/>
        <v>-104</v>
      </c>
      <c r="P17" s="35">
        <f t="shared" si="18"/>
        <v>318</v>
      </c>
      <c r="Q17" s="35">
        <f t="shared" si="18"/>
        <v>162</v>
      </c>
      <c r="R17" s="35">
        <f t="shared" si="18"/>
        <v>482</v>
      </c>
      <c r="S17" s="35">
        <f t="shared" si="18"/>
        <v>-27</v>
      </c>
      <c r="T17" s="35">
        <f t="shared" si="18"/>
        <v>313</v>
      </c>
      <c r="U17" s="35">
        <f t="shared" si="18"/>
        <v>169</v>
      </c>
      <c r="V17" s="48">
        <v>-0.20721388162694865</v>
      </c>
    </row>
    <row r="18" spans="1:22" ht="15" customHeight="1" x14ac:dyDescent="0.15">
      <c r="A18" s="4" t="s">
        <v>20</v>
      </c>
      <c r="B18" s="37">
        <f t="shared" ref="B18:I18" si="19">B14+B22</f>
        <v>-51</v>
      </c>
      <c r="C18" s="37">
        <f t="shared" si="19"/>
        <v>138</v>
      </c>
      <c r="D18" s="37">
        <f t="shared" si="19"/>
        <v>-2</v>
      </c>
      <c r="E18" s="37">
        <f t="shared" si="19"/>
        <v>-25</v>
      </c>
      <c r="F18" s="37">
        <f t="shared" si="19"/>
        <v>33</v>
      </c>
      <c r="G18" s="37">
        <f t="shared" si="19"/>
        <v>1</v>
      </c>
      <c r="H18" s="37">
        <f t="shared" si="19"/>
        <v>58</v>
      </c>
      <c r="I18" s="37">
        <f t="shared" si="19"/>
        <v>-6</v>
      </c>
      <c r="J18" s="49">
        <f t="shared" si="3"/>
        <v>-5.6999544003647955</v>
      </c>
      <c r="K18" s="49">
        <v>7.5239398084815328</v>
      </c>
      <c r="L18" s="49">
        <v>13.223894208846328</v>
      </c>
      <c r="M18" s="37">
        <f t="shared" ref="M18:U18" si="20">M14+M22</f>
        <v>-26</v>
      </c>
      <c r="N18" s="37">
        <f t="shared" si="20"/>
        <v>206</v>
      </c>
      <c r="O18" s="37">
        <f t="shared" si="20"/>
        <v>-1</v>
      </c>
      <c r="P18" s="37">
        <f t="shared" si="20"/>
        <v>72</v>
      </c>
      <c r="Q18" s="37">
        <f t="shared" si="20"/>
        <v>134</v>
      </c>
      <c r="R18" s="37">
        <f t="shared" si="20"/>
        <v>232</v>
      </c>
      <c r="S18" s="37">
        <f t="shared" si="20"/>
        <v>8</v>
      </c>
      <c r="T18" s="37">
        <f t="shared" si="20"/>
        <v>108</v>
      </c>
      <c r="U18" s="37">
        <f t="shared" si="20"/>
        <v>124</v>
      </c>
      <c r="V18" s="49">
        <v>-5.9279525763793899</v>
      </c>
    </row>
    <row r="19" spans="1:22" ht="15" customHeight="1" x14ac:dyDescent="0.15">
      <c r="A19" s="2" t="s">
        <v>19</v>
      </c>
      <c r="B19" s="36">
        <f t="shared" ref="B19:I19" si="21">B15+B16+B21+B23</f>
        <v>4</v>
      </c>
      <c r="C19" s="36">
        <f t="shared" si="21"/>
        <v>362</v>
      </c>
      <c r="D19" s="36">
        <f t="shared" si="21"/>
        <v>-133</v>
      </c>
      <c r="E19" s="36">
        <f t="shared" si="21"/>
        <v>-60</v>
      </c>
      <c r="F19" s="36">
        <f t="shared" si="21"/>
        <v>63</v>
      </c>
      <c r="G19" s="36">
        <f t="shared" si="21"/>
        <v>-29</v>
      </c>
      <c r="H19" s="36">
        <f t="shared" si="21"/>
        <v>123</v>
      </c>
      <c r="I19" s="36">
        <f t="shared" si="21"/>
        <v>10</v>
      </c>
      <c r="J19" s="53">
        <f t="shared" si="3"/>
        <v>-5.9686360440207329</v>
      </c>
      <c r="K19" s="53">
        <v>6.2670678462217717</v>
      </c>
      <c r="L19" s="53">
        <v>12.235703890242505</v>
      </c>
      <c r="M19" s="36">
        <f t="shared" ref="M19:U19" si="22">M15+M16+M21+M23</f>
        <v>64</v>
      </c>
      <c r="N19" s="36">
        <f t="shared" si="22"/>
        <v>526</v>
      </c>
      <c r="O19" s="36">
        <f t="shared" si="22"/>
        <v>-30</v>
      </c>
      <c r="P19" s="36">
        <f t="shared" si="22"/>
        <v>293</v>
      </c>
      <c r="Q19" s="36">
        <f t="shared" si="22"/>
        <v>233</v>
      </c>
      <c r="R19" s="36">
        <f t="shared" si="22"/>
        <v>462</v>
      </c>
      <c r="S19" s="36">
        <f t="shared" si="22"/>
        <v>64</v>
      </c>
      <c r="T19" s="36">
        <f t="shared" si="22"/>
        <v>226</v>
      </c>
      <c r="U19" s="36">
        <f t="shared" si="22"/>
        <v>236</v>
      </c>
      <c r="V19" s="53">
        <v>6.3665451136221236</v>
      </c>
    </row>
    <row r="20" spans="1:22" ht="15" customHeight="1" x14ac:dyDescent="0.15">
      <c r="A20" s="5" t="s">
        <v>18</v>
      </c>
      <c r="B20" s="40">
        <f>E20+M20</f>
        <v>-53</v>
      </c>
      <c r="C20" s="40">
        <v>242</v>
      </c>
      <c r="D20" s="40">
        <f>G20-I20+O20-S20</f>
        <v>-97</v>
      </c>
      <c r="E20" s="40">
        <f>F20-H20</f>
        <v>-37</v>
      </c>
      <c r="F20" s="40">
        <v>46</v>
      </c>
      <c r="G20" s="40">
        <v>1</v>
      </c>
      <c r="H20" s="40">
        <v>83</v>
      </c>
      <c r="I20" s="40">
        <v>0</v>
      </c>
      <c r="J20" s="61">
        <f t="shared" si="3"/>
        <v>-4.6018018754770464</v>
      </c>
      <c r="K20" s="61">
        <v>5.721159088430924</v>
      </c>
      <c r="L20" s="61">
        <v>10.32296096390797</v>
      </c>
      <c r="M20" s="40">
        <f>N20-R20</f>
        <v>-16</v>
      </c>
      <c r="N20" s="40">
        <f>SUM(P20:Q20)</f>
        <v>402</v>
      </c>
      <c r="O20" s="41">
        <v>-121</v>
      </c>
      <c r="P20" s="41">
        <v>280</v>
      </c>
      <c r="Q20" s="41">
        <v>122</v>
      </c>
      <c r="R20" s="41">
        <f>SUM(T20:U20)</f>
        <v>418</v>
      </c>
      <c r="S20" s="41">
        <v>-23</v>
      </c>
      <c r="T20" s="41">
        <v>287</v>
      </c>
      <c r="U20" s="41">
        <v>131</v>
      </c>
      <c r="V20" s="52">
        <v>-1.9899683785846705</v>
      </c>
    </row>
    <row r="21" spans="1:22" ht="15" customHeight="1" x14ac:dyDescent="0.15">
      <c r="A21" s="3" t="s">
        <v>17</v>
      </c>
      <c r="B21" s="42">
        <f t="shared" ref="B21:B38" si="23">E21+M21</f>
        <v>89</v>
      </c>
      <c r="C21" s="42">
        <v>290</v>
      </c>
      <c r="D21" s="42">
        <f t="shared" ref="D21:D38" si="24">G21-I21+O21-S21</f>
        <v>-73</v>
      </c>
      <c r="E21" s="42">
        <f t="shared" ref="E21:E38" si="25">F21-H21</f>
        <v>-17</v>
      </c>
      <c r="F21" s="42">
        <v>48</v>
      </c>
      <c r="G21" s="42">
        <v>-11</v>
      </c>
      <c r="H21" s="42">
        <v>65</v>
      </c>
      <c r="I21" s="42">
        <v>6</v>
      </c>
      <c r="J21" s="62">
        <f t="shared" si="3"/>
        <v>-2.653035919669235</v>
      </c>
      <c r="K21" s="62">
        <v>7.4909249496543149</v>
      </c>
      <c r="L21" s="62">
        <v>10.14396086932355</v>
      </c>
      <c r="M21" s="42">
        <f t="shared" ref="M21:M38" si="26">N21-R21</f>
        <v>106</v>
      </c>
      <c r="N21" s="42">
        <f>SUM(P21:Q21)</f>
        <v>366</v>
      </c>
      <c r="O21" s="42">
        <v>-36</v>
      </c>
      <c r="P21" s="42">
        <v>211</v>
      </c>
      <c r="Q21" s="42">
        <v>155</v>
      </c>
      <c r="R21" s="42">
        <f t="shared" ref="R21:R38" si="27">SUM(T21:U21)</f>
        <v>260</v>
      </c>
      <c r="S21" s="42">
        <v>20</v>
      </c>
      <c r="T21" s="42">
        <v>145</v>
      </c>
      <c r="U21" s="42">
        <v>115</v>
      </c>
      <c r="V21" s="49">
        <v>16.542459263819943</v>
      </c>
    </row>
    <row r="22" spans="1:22" ht="15" customHeight="1" x14ac:dyDescent="0.15">
      <c r="A22" s="3" t="s">
        <v>16</v>
      </c>
      <c r="B22" s="42">
        <f t="shared" si="23"/>
        <v>-22</v>
      </c>
      <c r="C22" s="42">
        <v>93</v>
      </c>
      <c r="D22" s="42">
        <f t="shared" si="24"/>
        <v>32</v>
      </c>
      <c r="E22" s="42">
        <f t="shared" si="25"/>
        <v>-13</v>
      </c>
      <c r="F22" s="42">
        <v>14</v>
      </c>
      <c r="G22" s="42">
        <v>-2</v>
      </c>
      <c r="H22" s="42">
        <v>27</v>
      </c>
      <c r="I22" s="42">
        <v>-1</v>
      </c>
      <c r="J22" s="62">
        <f t="shared" si="3"/>
        <v>-6.2994530295788849</v>
      </c>
      <c r="K22" s="62">
        <v>6.784026339546493</v>
      </c>
      <c r="L22" s="62">
        <v>13.083479369125378</v>
      </c>
      <c r="M22" s="42">
        <f t="shared" si="26"/>
        <v>-9</v>
      </c>
      <c r="N22" s="42">
        <f t="shared" ref="N22:N38" si="28">SUM(P22:Q22)</f>
        <v>109</v>
      </c>
      <c r="O22" s="42">
        <v>19</v>
      </c>
      <c r="P22" s="42">
        <v>52</v>
      </c>
      <c r="Q22" s="42">
        <v>57</v>
      </c>
      <c r="R22" s="42">
        <f t="shared" si="27"/>
        <v>118</v>
      </c>
      <c r="S22" s="42">
        <v>-14</v>
      </c>
      <c r="T22" s="42">
        <v>61</v>
      </c>
      <c r="U22" s="42">
        <v>57</v>
      </c>
      <c r="V22" s="49">
        <v>-4.3611597897084593</v>
      </c>
    </row>
    <row r="23" spans="1:22" ht="15" customHeight="1" x14ac:dyDescent="0.15">
      <c r="A23" s="1" t="s">
        <v>15</v>
      </c>
      <c r="B23" s="43">
        <f t="shared" si="23"/>
        <v>12</v>
      </c>
      <c r="C23" s="43">
        <v>86</v>
      </c>
      <c r="D23" s="43">
        <f t="shared" si="24"/>
        <v>-8</v>
      </c>
      <c r="E23" s="43">
        <f t="shared" si="25"/>
        <v>-15</v>
      </c>
      <c r="F23" s="43">
        <v>5</v>
      </c>
      <c r="G23" s="43">
        <v>-7</v>
      </c>
      <c r="H23" s="43">
        <v>20</v>
      </c>
      <c r="I23" s="43">
        <v>6</v>
      </c>
      <c r="J23" s="63">
        <f t="shared" si="3"/>
        <v>-10.535126710154131</v>
      </c>
      <c r="K23" s="63">
        <v>3.5117089033847102</v>
      </c>
      <c r="L23" s="63">
        <v>14.046835613538841</v>
      </c>
      <c r="M23" s="43">
        <f t="shared" si="26"/>
        <v>27</v>
      </c>
      <c r="N23" s="43">
        <f t="shared" si="28"/>
        <v>78</v>
      </c>
      <c r="O23" s="43">
        <v>1</v>
      </c>
      <c r="P23" s="43">
        <v>51</v>
      </c>
      <c r="Q23" s="43">
        <v>27</v>
      </c>
      <c r="R23" s="43">
        <f t="shared" si="27"/>
        <v>51</v>
      </c>
      <c r="S23" s="47">
        <v>-4</v>
      </c>
      <c r="T23" s="47">
        <v>33</v>
      </c>
      <c r="U23" s="47">
        <v>18</v>
      </c>
      <c r="V23" s="54">
        <v>18.963228078277432</v>
      </c>
    </row>
    <row r="24" spans="1:22" ht="15" customHeight="1" x14ac:dyDescent="0.15">
      <c r="A24" s="7" t="s">
        <v>14</v>
      </c>
      <c r="B24" s="45">
        <f t="shared" si="23"/>
        <v>13</v>
      </c>
      <c r="C24" s="45">
        <v>39</v>
      </c>
      <c r="D24" s="45">
        <f t="shared" si="24"/>
        <v>19</v>
      </c>
      <c r="E24" s="40">
        <f t="shared" si="25"/>
        <v>-7</v>
      </c>
      <c r="F24" s="45">
        <v>0</v>
      </c>
      <c r="G24" s="45">
        <v>-3</v>
      </c>
      <c r="H24" s="45">
        <v>7</v>
      </c>
      <c r="I24" s="46">
        <v>-5</v>
      </c>
      <c r="J24" s="73">
        <f t="shared" si="3"/>
        <v>-14.508801817149347</v>
      </c>
      <c r="K24" s="73">
        <v>0</v>
      </c>
      <c r="L24" s="73">
        <v>14.508801817149347</v>
      </c>
      <c r="M24" s="40">
        <f t="shared" si="26"/>
        <v>20</v>
      </c>
      <c r="N24" s="45">
        <f t="shared" si="28"/>
        <v>29</v>
      </c>
      <c r="O24" s="45">
        <v>9</v>
      </c>
      <c r="P24" s="45">
        <v>10</v>
      </c>
      <c r="Q24" s="45">
        <v>19</v>
      </c>
      <c r="R24" s="45">
        <f t="shared" si="27"/>
        <v>9</v>
      </c>
      <c r="S24" s="45">
        <v>-8</v>
      </c>
      <c r="T24" s="45">
        <v>5</v>
      </c>
      <c r="U24" s="45">
        <v>4</v>
      </c>
      <c r="V24" s="51">
        <v>41.453719477569557</v>
      </c>
    </row>
    <row r="25" spans="1:22" ht="15" customHeight="1" x14ac:dyDescent="0.15">
      <c r="A25" s="5" t="s">
        <v>13</v>
      </c>
      <c r="B25" s="40">
        <f t="shared" si="23"/>
        <v>-6</v>
      </c>
      <c r="C25" s="40">
        <v>10</v>
      </c>
      <c r="D25" s="40">
        <f t="shared" si="24"/>
        <v>-4</v>
      </c>
      <c r="E25" s="40">
        <f t="shared" si="25"/>
        <v>-6</v>
      </c>
      <c r="F25" s="40">
        <v>0</v>
      </c>
      <c r="G25" s="40">
        <v>0</v>
      </c>
      <c r="H25" s="40">
        <v>6</v>
      </c>
      <c r="I25" s="40">
        <v>5</v>
      </c>
      <c r="J25" s="61">
        <f t="shared" si="3"/>
        <v>-45.006165228113439</v>
      </c>
      <c r="K25" s="61">
        <v>0</v>
      </c>
      <c r="L25" s="61">
        <v>45.006165228113439</v>
      </c>
      <c r="M25" s="40">
        <f t="shared" si="26"/>
        <v>0</v>
      </c>
      <c r="N25" s="40">
        <f t="shared" si="28"/>
        <v>5</v>
      </c>
      <c r="O25" s="40">
        <v>0</v>
      </c>
      <c r="P25" s="40">
        <v>2</v>
      </c>
      <c r="Q25" s="40">
        <v>3</v>
      </c>
      <c r="R25" s="40">
        <f t="shared" si="27"/>
        <v>5</v>
      </c>
      <c r="S25" s="41">
        <v>-1</v>
      </c>
      <c r="T25" s="41">
        <v>0</v>
      </c>
      <c r="U25" s="41">
        <v>5</v>
      </c>
      <c r="V25" s="52">
        <v>0</v>
      </c>
    </row>
    <row r="26" spans="1:22" ht="15" customHeight="1" x14ac:dyDescent="0.15">
      <c r="A26" s="3" t="s">
        <v>12</v>
      </c>
      <c r="B26" s="42">
        <f t="shared" si="23"/>
        <v>-14</v>
      </c>
      <c r="C26" s="42">
        <v>7</v>
      </c>
      <c r="D26" s="42">
        <f t="shared" si="24"/>
        <v>-6</v>
      </c>
      <c r="E26" s="42">
        <f t="shared" si="25"/>
        <v>-3</v>
      </c>
      <c r="F26" s="42">
        <v>2</v>
      </c>
      <c r="G26" s="42">
        <v>0</v>
      </c>
      <c r="H26" s="42">
        <v>5</v>
      </c>
      <c r="I26" s="42">
        <v>-5</v>
      </c>
      <c r="J26" s="62">
        <f t="shared" si="3"/>
        <v>-10.105204872646731</v>
      </c>
      <c r="K26" s="62">
        <v>6.7368032484311557</v>
      </c>
      <c r="L26" s="62">
        <v>16.842008121077885</v>
      </c>
      <c r="M26" s="42">
        <f t="shared" si="26"/>
        <v>-11</v>
      </c>
      <c r="N26" s="42">
        <f t="shared" si="28"/>
        <v>10</v>
      </c>
      <c r="O26" s="42">
        <v>-2</v>
      </c>
      <c r="P26" s="42">
        <v>8</v>
      </c>
      <c r="Q26" s="42">
        <v>2</v>
      </c>
      <c r="R26" s="42">
        <f t="shared" si="27"/>
        <v>21</v>
      </c>
      <c r="S26" s="42">
        <v>9</v>
      </c>
      <c r="T26" s="42">
        <v>10</v>
      </c>
      <c r="U26" s="42">
        <v>11</v>
      </c>
      <c r="V26" s="49">
        <v>-37.05241786637135</v>
      </c>
    </row>
    <row r="27" spans="1:22" ht="15" customHeight="1" x14ac:dyDescent="0.15">
      <c r="A27" s="1" t="s">
        <v>11</v>
      </c>
      <c r="B27" s="43">
        <f t="shared" si="23"/>
        <v>4</v>
      </c>
      <c r="C27" s="43">
        <v>16</v>
      </c>
      <c r="D27" s="43">
        <f t="shared" si="24"/>
        <v>16</v>
      </c>
      <c r="E27" s="43">
        <f t="shared" si="25"/>
        <v>-1</v>
      </c>
      <c r="F27" s="43">
        <v>3</v>
      </c>
      <c r="G27" s="43">
        <v>-1</v>
      </c>
      <c r="H27" s="43">
        <v>4</v>
      </c>
      <c r="I27" s="43">
        <v>-3</v>
      </c>
      <c r="J27" s="63">
        <f t="shared" si="3"/>
        <v>-1.4308675369477433</v>
      </c>
      <c r="K27" s="63">
        <v>4.2926026108432316</v>
      </c>
      <c r="L27" s="63">
        <v>5.7234701477909748</v>
      </c>
      <c r="M27" s="43">
        <f t="shared" si="26"/>
        <v>5</v>
      </c>
      <c r="N27" s="43">
        <f t="shared" si="28"/>
        <v>34</v>
      </c>
      <c r="O27" s="47">
        <v>10</v>
      </c>
      <c r="P27" s="47">
        <v>18</v>
      </c>
      <c r="Q27" s="47">
        <v>16</v>
      </c>
      <c r="R27" s="47">
        <f t="shared" si="27"/>
        <v>29</v>
      </c>
      <c r="S27" s="47">
        <v>-4</v>
      </c>
      <c r="T27" s="47">
        <v>11</v>
      </c>
      <c r="U27" s="47">
        <v>18</v>
      </c>
      <c r="V27" s="54">
        <v>7.1543376847387137</v>
      </c>
    </row>
    <row r="28" spans="1:22" ht="15" customHeight="1" x14ac:dyDescent="0.15">
      <c r="A28" s="5" t="s">
        <v>10</v>
      </c>
      <c r="B28" s="40">
        <f t="shared" si="23"/>
        <v>1</v>
      </c>
      <c r="C28" s="40">
        <v>2</v>
      </c>
      <c r="D28" s="40">
        <f t="shared" si="24"/>
        <v>-8</v>
      </c>
      <c r="E28" s="40">
        <f t="shared" si="25"/>
        <v>-1</v>
      </c>
      <c r="F28" s="40">
        <v>4</v>
      </c>
      <c r="G28" s="40">
        <v>2</v>
      </c>
      <c r="H28" s="40">
        <v>5</v>
      </c>
      <c r="I28" s="40">
        <v>1</v>
      </c>
      <c r="J28" s="61">
        <f t="shared" si="3"/>
        <v>-3.685751792386144</v>
      </c>
      <c r="K28" s="61">
        <v>14.743007169544581</v>
      </c>
      <c r="L28" s="61">
        <v>18.428758961930725</v>
      </c>
      <c r="M28" s="40">
        <f t="shared" si="26"/>
        <v>2</v>
      </c>
      <c r="N28" s="40">
        <f t="shared" si="28"/>
        <v>15</v>
      </c>
      <c r="O28" s="40">
        <v>-2</v>
      </c>
      <c r="P28" s="40">
        <v>4</v>
      </c>
      <c r="Q28" s="40">
        <v>11</v>
      </c>
      <c r="R28" s="40">
        <f t="shared" si="27"/>
        <v>13</v>
      </c>
      <c r="S28" s="40">
        <v>7</v>
      </c>
      <c r="T28" s="40">
        <v>8</v>
      </c>
      <c r="U28" s="40">
        <v>5</v>
      </c>
      <c r="V28" s="48">
        <v>7.3715035847722845</v>
      </c>
    </row>
    <row r="29" spans="1:22" ht="15" customHeight="1" x14ac:dyDescent="0.15">
      <c r="A29" s="3" t="s">
        <v>9</v>
      </c>
      <c r="B29" s="42">
        <f t="shared" si="23"/>
        <v>-13</v>
      </c>
      <c r="C29" s="42">
        <v>-5</v>
      </c>
      <c r="D29" s="42">
        <f t="shared" si="24"/>
        <v>-23</v>
      </c>
      <c r="E29" s="42">
        <f t="shared" si="25"/>
        <v>-2</v>
      </c>
      <c r="F29" s="42">
        <v>6</v>
      </c>
      <c r="G29" s="42">
        <v>1</v>
      </c>
      <c r="H29" s="42">
        <v>8</v>
      </c>
      <c r="I29" s="42">
        <v>3</v>
      </c>
      <c r="J29" s="62">
        <f t="shared" si="3"/>
        <v>-2.8705123667964294</v>
      </c>
      <c r="K29" s="62">
        <v>8.6115371003892882</v>
      </c>
      <c r="L29" s="62">
        <v>11.482049467185718</v>
      </c>
      <c r="M29" s="42">
        <f t="shared" si="26"/>
        <v>-11</v>
      </c>
      <c r="N29" s="42">
        <f t="shared" si="28"/>
        <v>31</v>
      </c>
      <c r="O29" s="42">
        <v>-7</v>
      </c>
      <c r="P29" s="42">
        <v>5</v>
      </c>
      <c r="Q29" s="42">
        <v>26</v>
      </c>
      <c r="R29" s="42">
        <f t="shared" si="27"/>
        <v>42</v>
      </c>
      <c r="S29" s="42">
        <v>14</v>
      </c>
      <c r="T29" s="42">
        <v>18</v>
      </c>
      <c r="U29" s="42">
        <v>24</v>
      </c>
      <c r="V29" s="49">
        <v>-15.78781801738036</v>
      </c>
    </row>
    <row r="30" spans="1:22" ht="15" customHeight="1" x14ac:dyDescent="0.15">
      <c r="A30" s="3" t="s">
        <v>8</v>
      </c>
      <c r="B30" s="42">
        <f t="shared" si="23"/>
        <v>-12</v>
      </c>
      <c r="C30" s="42">
        <v>17</v>
      </c>
      <c r="D30" s="42">
        <f t="shared" si="24"/>
        <v>-13</v>
      </c>
      <c r="E30" s="42">
        <f t="shared" si="25"/>
        <v>-5</v>
      </c>
      <c r="F30" s="42">
        <v>6</v>
      </c>
      <c r="G30" s="42">
        <v>1</v>
      </c>
      <c r="H30" s="42">
        <v>11</v>
      </c>
      <c r="I30" s="42">
        <v>1</v>
      </c>
      <c r="J30" s="62">
        <f t="shared" si="3"/>
        <v>-6.829067504864538</v>
      </c>
      <c r="K30" s="62">
        <v>8.1948810058374502</v>
      </c>
      <c r="L30" s="62">
        <v>15.023948510701988</v>
      </c>
      <c r="M30" s="42">
        <f t="shared" si="26"/>
        <v>-7</v>
      </c>
      <c r="N30" s="42">
        <f t="shared" si="28"/>
        <v>26</v>
      </c>
      <c r="O30" s="42">
        <v>-10</v>
      </c>
      <c r="P30" s="42">
        <v>7</v>
      </c>
      <c r="Q30" s="42">
        <v>19</v>
      </c>
      <c r="R30" s="42">
        <f t="shared" si="27"/>
        <v>33</v>
      </c>
      <c r="S30" s="42">
        <v>3</v>
      </c>
      <c r="T30" s="42">
        <v>11</v>
      </c>
      <c r="U30" s="42">
        <v>22</v>
      </c>
      <c r="V30" s="49">
        <v>-9.560694506810357</v>
      </c>
    </row>
    <row r="31" spans="1:22" ht="15" customHeight="1" x14ac:dyDescent="0.15">
      <c r="A31" s="1" t="s">
        <v>7</v>
      </c>
      <c r="B31" s="43">
        <f t="shared" si="23"/>
        <v>-5</v>
      </c>
      <c r="C31" s="43">
        <v>31</v>
      </c>
      <c r="D31" s="43">
        <f t="shared" si="24"/>
        <v>10</v>
      </c>
      <c r="E31" s="43">
        <f t="shared" si="25"/>
        <v>-4</v>
      </c>
      <c r="F31" s="43">
        <v>3</v>
      </c>
      <c r="G31" s="43">
        <v>-1</v>
      </c>
      <c r="H31" s="43">
        <v>7</v>
      </c>
      <c r="I31" s="43">
        <v>-10</v>
      </c>
      <c r="J31" s="63">
        <f t="shared" si="3"/>
        <v>-6.4297353239089272</v>
      </c>
      <c r="K31" s="63">
        <v>4.822301492931695</v>
      </c>
      <c r="L31" s="63">
        <v>11.252036816840622</v>
      </c>
      <c r="M31" s="43">
        <f t="shared" si="26"/>
        <v>-1</v>
      </c>
      <c r="N31" s="43">
        <f t="shared" si="28"/>
        <v>25</v>
      </c>
      <c r="O31" s="43">
        <v>-1</v>
      </c>
      <c r="P31" s="43">
        <v>4</v>
      </c>
      <c r="Q31" s="43">
        <v>21</v>
      </c>
      <c r="R31" s="43">
        <f t="shared" si="27"/>
        <v>26</v>
      </c>
      <c r="S31" s="43">
        <v>-2</v>
      </c>
      <c r="T31" s="43">
        <v>10</v>
      </c>
      <c r="U31" s="43">
        <v>16</v>
      </c>
      <c r="V31" s="53">
        <v>-1.6074338309772358</v>
      </c>
    </row>
    <row r="32" spans="1:22" ht="15" customHeight="1" x14ac:dyDescent="0.15">
      <c r="A32" s="5" t="s">
        <v>6</v>
      </c>
      <c r="B32" s="40">
        <f t="shared" si="23"/>
        <v>-6</v>
      </c>
      <c r="C32" s="40">
        <v>-7</v>
      </c>
      <c r="D32" s="40">
        <f t="shared" si="24"/>
        <v>-10</v>
      </c>
      <c r="E32" s="40">
        <f t="shared" si="25"/>
        <v>0</v>
      </c>
      <c r="F32" s="40">
        <v>2</v>
      </c>
      <c r="G32" s="40">
        <v>0</v>
      </c>
      <c r="H32" s="40">
        <v>2</v>
      </c>
      <c r="I32" s="40">
        <v>0</v>
      </c>
      <c r="J32" s="61">
        <f t="shared" si="3"/>
        <v>0</v>
      </c>
      <c r="K32" s="61">
        <v>12.888418079096045</v>
      </c>
      <c r="L32" s="61">
        <v>12.888418079096045</v>
      </c>
      <c r="M32" s="40">
        <f t="shared" si="26"/>
        <v>-6</v>
      </c>
      <c r="N32" s="40">
        <f t="shared" si="28"/>
        <v>9</v>
      </c>
      <c r="O32" s="41">
        <v>-3</v>
      </c>
      <c r="P32" s="41">
        <v>2</v>
      </c>
      <c r="Q32" s="41">
        <v>7</v>
      </c>
      <c r="R32" s="41">
        <f t="shared" si="27"/>
        <v>15</v>
      </c>
      <c r="S32" s="41">
        <v>7</v>
      </c>
      <c r="T32" s="41">
        <v>4</v>
      </c>
      <c r="U32" s="41">
        <v>11</v>
      </c>
      <c r="V32" s="52">
        <v>-38.665254237288146</v>
      </c>
    </row>
    <row r="33" spans="1:22" ht="15" customHeight="1" x14ac:dyDescent="0.15">
      <c r="A33" s="3" t="s">
        <v>5</v>
      </c>
      <c r="B33" s="42">
        <f t="shared" si="23"/>
        <v>-12</v>
      </c>
      <c r="C33" s="42">
        <v>15</v>
      </c>
      <c r="D33" s="42">
        <f t="shared" si="24"/>
        <v>3</v>
      </c>
      <c r="E33" s="42">
        <f>F33-H33</f>
        <v>-10</v>
      </c>
      <c r="F33" s="42">
        <v>0</v>
      </c>
      <c r="G33" s="42">
        <v>-9</v>
      </c>
      <c r="H33" s="42">
        <v>10</v>
      </c>
      <c r="I33" s="42">
        <v>-2</v>
      </c>
      <c r="J33" s="62">
        <f t="shared" si="3"/>
        <v>-14.609349983989754</v>
      </c>
      <c r="K33" s="62">
        <v>0</v>
      </c>
      <c r="L33" s="62">
        <v>14.609349983989754</v>
      </c>
      <c r="M33" s="42">
        <f>N33-R33</f>
        <v>-2</v>
      </c>
      <c r="N33" s="42">
        <f t="shared" si="28"/>
        <v>23</v>
      </c>
      <c r="O33" s="42">
        <v>2</v>
      </c>
      <c r="P33" s="42">
        <v>9</v>
      </c>
      <c r="Q33" s="42">
        <v>14</v>
      </c>
      <c r="R33" s="42">
        <f t="shared" si="27"/>
        <v>25</v>
      </c>
      <c r="S33" s="42">
        <v>-8</v>
      </c>
      <c r="T33" s="42">
        <v>10</v>
      </c>
      <c r="U33" s="42">
        <v>15</v>
      </c>
      <c r="V33" s="49">
        <v>-2.9218699967979518</v>
      </c>
    </row>
    <row r="34" spans="1:22" ht="15" customHeight="1" x14ac:dyDescent="0.15">
      <c r="A34" s="3" t="s">
        <v>4</v>
      </c>
      <c r="B34" s="42">
        <f t="shared" si="23"/>
        <v>-23</v>
      </c>
      <c r="C34" s="42">
        <v>-5</v>
      </c>
      <c r="D34" s="42">
        <f t="shared" si="24"/>
        <v>-31</v>
      </c>
      <c r="E34" s="42">
        <f t="shared" si="25"/>
        <v>-2</v>
      </c>
      <c r="F34" s="42">
        <v>4</v>
      </c>
      <c r="G34" s="42">
        <v>0</v>
      </c>
      <c r="H34" s="42">
        <v>6</v>
      </c>
      <c r="I34" s="42">
        <v>4</v>
      </c>
      <c r="J34" s="62">
        <f t="shared" si="3"/>
        <v>-4.3243883656181499</v>
      </c>
      <c r="K34" s="62">
        <v>8.6487767312363015</v>
      </c>
      <c r="L34" s="62">
        <v>12.973165096854451</v>
      </c>
      <c r="M34" s="42">
        <f t="shared" si="26"/>
        <v>-21</v>
      </c>
      <c r="N34" s="42">
        <f t="shared" si="28"/>
        <v>18</v>
      </c>
      <c r="O34" s="42">
        <v>-6</v>
      </c>
      <c r="P34" s="42">
        <v>8</v>
      </c>
      <c r="Q34" s="42">
        <v>10</v>
      </c>
      <c r="R34" s="42">
        <f t="shared" si="27"/>
        <v>39</v>
      </c>
      <c r="S34" s="42">
        <v>21</v>
      </c>
      <c r="T34" s="42">
        <v>13</v>
      </c>
      <c r="U34" s="42">
        <v>26</v>
      </c>
      <c r="V34" s="49">
        <v>-45.406077838990591</v>
      </c>
    </row>
    <row r="35" spans="1:22" ht="15" customHeight="1" x14ac:dyDescent="0.15">
      <c r="A35" s="1" t="s">
        <v>3</v>
      </c>
      <c r="B35" s="43">
        <f t="shared" si="23"/>
        <v>-17</v>
      </c>
      <c r="C35" s="43">
        <v>-4</v>
      </c>
      <c r="D35" s="43">
        <f t="shared" si="24"/>
        <v>5</v>
      </c>
      <c r="E35" s="43">
        <f t="shared" si="25"/>
        <v>-8</v>
      </c>
      <c r="F35" s="43">
        <v>4</v>
      </c>
      <c r="G35" s="43">
        <v>0</v>
      </c>
      <c r="H35" s="43">
        <v>12</v>
      </c>
      <c r="I35" s="43">
        <v>4</v>
      </c>
      <c r="J35" s="63">
        <f t="shared" si="3"/>
        <v>-17.019292417089236</v>
      </c>
      <c r="K35" s="63">
        <v>8.5096462085446163</v>
      </c>
      <c r="L35" s="63">
        <v>25.528938625633852</v>
      </c>
      <c r="M35" s="43">
        <f t="shared" si="26"/>
        <v>-9</v>
      </c>
      <c r="N35" s="43">
        <f t="shared" si="28"/>
        <v>19</v>
      </c>
      <c r="O35" s="47">
        <v>10</v>
      </c>
      <c r="P35" s="47">
        <v>4</v>
      </c>
      <c r="Q35" s="47">
        <v>15</v>
      </c>
      <c r="R35" s="47">
        <f t="shared" si="27"/>
        <v>28</v>
      </c>
      <c r="S35" s="47">
        <v>1</v>
      </c>
      <c r="T35" s="47">
        <v>10</v>
      </c>
      <c r="U35" s="47">
        <v>18</v>
      </c>
      <c r="V35" s="54">
        <v>-19.146703969225392</v>
      </c>
    </row>
    <row r="36" spans="1:22" ht="15" customHeight="1" x14ac:dyDescent="0.15">
      <c r="A36" s="5" t="s">
        <v>2</v>
      </c>
      <c r="B36" s="40">
        <f t="shared" si="23"/>
        <v>-18</v>
      </c>
      <c r="C36" s="40">
        <v>-9</v>
      </c>
      <c r="D36" s="40">
        <f t="shared" si="24"/>
        <v>-9</v>
      </c>
      <c r="E36" s="40">
        <f t="shared" si="25"/>
        <v>-5</v>
      </c>
      <c r="F36" s="40">
        <v>0</v>
      </c>
      <c r="G36" s="40">
        <v>0</v>
      </c>
      <c r="H36" s="40">
        <v>5</v>
      </c>
      <c r="I36" s="40">
        <v>-1</v>
      </c>
      <c r="J36" s="61">
        <f t="shared" si="3"/>
        <v>-26.380456779416015</v>
      </c>
      <c r="K36" s="61">
        <v>0</v>
      </c>
      <c r="L36" s="61">
        <v>26.380456779416015</v>
      </c>
      <c r="M36" s="40">
        <f t="shared" si="26"/>
        <v>-13</v>
      </c>
      <c r="N36" s="40">
        <f t="shared" si="28"/>
        <v>7</v>
      </c>
      <c r="O36" s="40">
        <v>6</v>
      </c>
      <c r="P36" s="40">
        <v>3</v>
      </c>
      <c r="Q36" s="40">
        <v>4</v>
      </c>
      <c r="R36" s="40">
        <f t="shared" si="27"/>
        <v>20</v>
      </c>
      <c r="S36" s="40">
        <v>16</v>
      </c>
      <c r="T36" s="40">
        <v>5</v>
      </c>
      <c r="U36" s="40">
        <v>15</v>
      </c>
      <c r="V36" s="48">
        <v>-68.589187626481646</v>
      </c>
    </row>
    <row r="37" spans="1:22" ht="15" customHeight="1" x14ac:dyDescent="0.15">
      <c r="A37" s="3" t="s">
        <v>1</v>
      </c>
      <c r="B37" s="42">
        <f t="shared" si="23"/>
        <v>-12</v>
      </c>
      <c r="C37" s="42">
        <v>-12</v>
      </c>
      <c r="D37" s="42">
        <f t="shared" si="24"/>
        <v>-11</v>
      </c>
      <c r="E37" s="42">
        <f t="shared" si="25"/>
        <v>-1</v>
      </c>
      <c r="F37" s="42">
        <v>0</v>
      </c>
      <c r="G37" s="42">
        <v>0</v>
      </c>
      <c r="H37" s="42">
        <v>1</v>
      </c>
      <c r="I37" s="42">
        <v>-3</v>
      </c>
      <c r="J37" s="62">
        <f t="shared" si="3"/>
        <v>-7.414178346536664</v>
      </c>
      <c r="K37" s="62">
        <v>0</v>
      </c>
      <c r="L37" s="62">
        <v>7.414178346536664</v>
      </c>
      <c r="M37" s="42">
        <f t="shared" si="26"/>
        <v>-11</v>
      </c>
      <c r="N37" s="42">
        <f t="shared" si="28"/>
        <v>3</v>
      </c>
      <c r="O37" s="42">
        <v>-4</v>
      </c>
      <c r="P37" s="42">
        <v>3</v>
      </c>
      <c r="Q37" s="42">
        <v>0</v>
      </c>
      <c r="R37" s="42">
        <f t="shared" si="27"/>
        <v>14</v>
      </c>
      <c r="S37" s="42">
        <v>10</v>
      </c>
      <c r="T37" s="42">
        <v>4</v>
      </c>
      <c r="U37" s="42">
        <v>10</v>
      </c>
      <c r="V37" s="49">
        <v>-81.555961811903316</v>
      </c>
    </row>
    <row r="38" spans="1:22" ht="15" customHeight="1" x14ac:dyDescent="0.15">
      <c r="A38" s="1" t="s">
        <v>0</v>
      </c>
      <c r="B38" s="43">
        <f t="shared" si="23"/>
        <v>-9</v>
      </c>
      <c r="C38" s="43">
        <v>8</v>
      </c>
      <c r="D38" s="43">
        <f t="shared" si="24"/>
        <v>1</v>
      </c>
      <c r="E38" s="43">
        <f t="shared" si="25"/>
        <v>-2</v>
      </c>
      <c r="F38" s="43">
        <v>0</v>
      </c>
      <c r="G38" s="43">
        <v>-2</v>
      </c>
      <c r="H38" s="43">
        <v>2</v>
      </c>
      <c r="I38" s="43">
        <v>-4</v>
      </c>
      <c r="J38" s="63">
        <f t="shared" si="3"/>
        <v>-16.082837629433797</v>
      </c>
      <c r="K38" s="63">
        <v>0</v>
      </c>
      <c r="L38" s="63">
        <v>16.082837629433797</v>
      </c>
      <c r="M38" s="43">
        <f t="shared" si="26"/>
        <v>-7</v>
      </c>
      <c r="N38" s="43">
        <f t="shared" si="28"/>
        <v>3</v>
      </c>
      <c r="O38" s="43">
        <v>0</v>
      </c>
      <c r="P38" s="43">
        <v>2</v>
      </c>
      <c r="Q38" s="43">
        <v>1</v>
      </c>
      <c r="R38" s="43">
        <f t="shared" si="27"/>
        <v>10</v>
      </c>
      <c r="S38" s="43">
        <v>1</v>
      </c>
      <c r="T38" s="43">
        <v>2</v>
      </c>
      <c r="U38" s="43">
        <v>8</v>
      </c>
      <c r="V38" s="53">
        <v>-56.289931703018276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2018-05-15T07:02:05Z</cp:lastPrinted>
  <dcterms:created xsi:type="dcterms:W3CDTF">2017-09-15T07:21:02Z</dcterms:created>
  <dcterms:modified xsi:type="dcterms:W3CDTF">2018-05-15T07:02:08Z</dcterms:modified>
</cp:coreProperties>
</file>