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 各歳別推計人口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<sst xmlns="http://schemas.openxmlformats.org/spreadsheetml/2006/main" count="147" uniqueCount="127">
  <si>
    <t>総　数</t>
  </si>
  <si>
    <t>男</t>
  </si>
  <si>
    <t>女</t>
  </si>
  <si>
    <t>総　　数</t>
  </si>
  <si>
    <t>年齢不詳</t>
  </si>
  <si>
    <t>(単位：人)</t>
  </si>
  <si>
    <t>第２表　各歳別推計人口</t>
  </si>
  <si>
    <r>
      <t>第２表　各歳別推計人口</t>
    </r>
    <r>
      <rPr>
        <sz val="11"/>
        <rFont val="ＭＳ Ｐゴシック"/>
        <family val="3"/>
      </rPr>
      <t xml:space="preserve"> （続き）</t>
    </r>
  </si>
  <si>
    <t>０ ～ ４歳</t>
  </si>
  <si>
    <t>２　歳</t>
  </si>
  <si>
    <t>３　歳</t>
  </si>
  <si>
    <t>５　歳</t>
  </si>
  <si>
    <t>６　歳</t>
  </si>
  <si>
    <t>７　歳</t>
  </si>
  <si>
    <t>８　歳</t>
  </si>
  <si>
    <t>９　歳</t>
  </si>
  <si>
    <t>５ ～ ９歳</t>
  </si>
  <si>
    <t>０　歳</t>
  </si>
  <si>
    <t>１　歳</t>
  </si>
  <si>
    <t>４　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</si>
  <si>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</si>
  <si>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</si>
  <si>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</si>
  <si>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</si>
  <si>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</si>
  <si>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</si>
  <si>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</si>
  <si>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</si>
  <si>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</si>
  <si>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</si>
  <si>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</si>
  <si>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</si>
  <si>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</si>
  <si>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</si>
  <si>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</si>
  <si>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</si>
  <si>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</si>
  <si>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</si>
  <si>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</si>
  <si>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</si>
  <si>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</si>
  <si>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</si>
  <si>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</si>
  <si>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</si>
  <si>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</si>
  <si>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</si>
  <si>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</si>
  <si>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</si>
  <si>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</si>
  <si>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</si>
  <si>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</si>
  <si>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</si>
  <si>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</si>
  <si>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</si>
  <si>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</si>
  <si>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</si>
  <si>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</si>
  <si>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</si>
  <si>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</si>
  <si>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</si>
  <si>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</si>
  <si>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</si>
  <si>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</si>
  <si>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</si>
  <si>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</si>
  <si>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</si>
  <si>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</si>
  <si>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</si>
  <si>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</si>
  <si>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</si>
  <si>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</si>
  <si>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</si>
  <si>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</si>
  <si>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</si>
  <si>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</si>
  <si>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</si>
  <si>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</si>
  <si>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</si>
  <si>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</si>
  <si>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</si>
  <si>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</si>
  <si>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</si>
  <si>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</si>
  <si>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</si>
  <si>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</si>
  <si>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</si>
  <si>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</si>
  <si>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</si>
  <si>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</si>
  <si>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</si>
  <si>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</si>
  <si>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</si>
  <si>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</si>
  <si>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</si>
  <si>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</si>
  <si>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</si>
  <si>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</si>
  <si>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</si>
  <si>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</si>
  <si>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</si>
  <si>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</si>
  <si>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</si>
  <si>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</si>
  <si>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</si>
  <si>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</si>
  <si>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</si>
  <si>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</si>
  <si>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</si>
  <si>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</si>
  <si>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</si>
  <si>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</si>
  <si>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</si>
  <si>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</si>
  <si>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</si>
  <si>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</si>
  <si>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</si>
  <si>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</si>
  <si>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</si>
  <si>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</si>
  <si>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</si>
  <si>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</si>
  <si>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</si>
  <si>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</si>
  <si>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平成１７年１０月１日現在</t>
  </si>
  <si>
    <t>平成１８年１０月１日現在</t>
  </si>
  <si>
    <t>平成１８年１０月１日現在</t>
  </si>
  <si>
    <t>平成１７年１０月１日現在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</si>
</sst>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2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SheetLayoutView="100" workbookViewId="0" topLeftCell="A22">
      <selection activeCell="I18" sqref="I18"/>
    </sheetView>
  </sheetViews>
  <sheetFormatPr defaultColWidth="9.00390625" defaultRowHeight="13.5"/>
  <cols>
    <col min="1" max="7" width="10.875" style="0" customWidth="1"/>
    <col min="8" max="10" width="8.00390625" style="0" customWidth="1"/>
    <col min="11" max="11" width="4.625" style="0" customWidth="1"/>
    <col min="12" max="14" width="8.00390625" style="0" customWidth="1"/>
    <col min="15" max="15" width="8.875" style="0" customWidth="1"/>
    <col min="16" max="21" width="8.00390625" style="0" customWidth="1"/>
  </cols>
  <sheetData>
    <row r="1" spans="1:21" ht="15.75" customHeight="1">
      <c r="A1" s="1" t="s">
        <v>6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14" ht="15.75" customHeight="1">
      <c r="A3" s="1"/>
      <c r="B3" s="1"/>
      <c r="C3" s="1"/>
      <c r="D3" s="1"/>
      <c r="E3" s="1"/>
      <c r="F3" s="1"/>
      <c r="G3" s="10" t="s">
        <v>5</v>
      </c>
      <c r="H3" s="9"/>
      <c r="I3" s="9"/>
      <c r="J3" s="9"/>
      <c r="K3" s="9"/>
      <c r="L3" s="9"/>
      <c r="M3" s="9"/>
      <c r="N3" s="9"/>
    </row>
    <row r="4" spans="1:11" ht="21" customHeight="1">
      <c r="A4" s="45"/>
      <c r="B4" s="41"/>
      <c r="C4" s="41" t="s">
        <v>124</v>
      </c>
      <c r="D4" s="19"/>
      <c r="E4" s="3" t="s">
        <v>123</v>
      </c>
      <c r="F4" s="4"/>
      <c r="G4" s="4"/>
      <c r="K4" s="9"/>
    </row>
    <row r="5" spans="1:11" ht="21" customHeight="1">
      <c r="A5" s="46"/>
      <c r="B5" s="18" t="s">
        <v>0</v>
      </c>
      <c r="C5" s="32" t="s">
        <v>1</v>
      </c>
      <c r="D5" s="19" t="s">
        <v>2</v>
      </c>
      <c r="E5" s="18" t="s">
        <v>0</v>
      </c>
      <c r="F5" s="32" t="s">
        <v>1</v>
      </c>
      <c r="G5" s="19" t="s">
        <v>2</v>
      </c>
      <c r="K5" s="9"/>
    </row>
    <row r="6" spans="1:11" s="12" customFormat="1" ht="20.25" customHeight="1">
      <c r="A6" s="11" t="s">
        <v>3</v>
      </c>
      <c r="B6" s="20">
        <f>C6+D6</f>
        <v>603987</v>
      </c>
      <c r="C6" s="33">
        <f>C7+C13+C19+C25+C31+C37+C43+C56+C62+C68+C74+C80+C86+C92+C106+C112+C118+C124+C130+C136+C137</f>
        <v>288622</v>
      </c>
      <c r="D6" s="26">
        <f>D7+D13+D19+D25+D31+D37+D43+D56+D62+D68+D74+D80+D86+D92+D106+D112+D118+D124+D130+D136+D137</f>
        <v>315365</v>
      </c>
      <c r="E6" s="20">
        <f>F6+G6</f>
        <v>607012</v>
      </c>
      <c r="F6" s="33">
        <f>F7+F13+F19+F25+F31+F37+F43+F56+F62+F68+F74+F80+F86+F92+F106+F112+F118+F124+F130+F136+F137</f>
        <v>290190</v>
      </c>
      <c r="G6" s="26">
        <f>G7+G13+G19+G25+G31+G37+G43+G56+G62+G68+G74+G80+G86+G92+G106+G112+G118+G124+G130+G136+G137</f>
        <v>316822</v>
      </c>
      <c r="K6" s="13"/>
    </row>
    <row r="7" spans="1:11" s="12" customFormat="1" ht="15.75" customHeight="1">
      <c r="A7" s="14" t="s">
        <v>8</v>
      </c>
      <c r="B7" s="21">
        <f aca="true" t="shared" si="0" ref="B7:B12">C7+D7</f>
        <v>25723</v>
      </c>
      <c r="C7" s="34">
        <f>SUM(C8:C12)</f>
        <v>13167</v>
      </c>
      <c r="D7" s="27">
        <f>SUM(D8:D12)</f>
        <v>12556</v>
      </c>
      <c r="E7" s="21">
        <f aca="true" t="shared" si="1" ref="E7:E48">F7+G7</f>
        <v>26333</v>
      </c>
      <c r="F7" s="34">
        <f>SUM(F8:F12)</f>
        <v>13372</v>
      </c>
      <c r="G7" s="27">
        <f>SUM(G8:G12)</f>
        <v>12961</v>
      </c>
      <c r="K7" s="13"/>
    </row>
    <row r="8" spans="1:11" ht="15.75" customHeight="1">
      <c r="A8" s="15" t="s">
        <v>17</v>
      </c>
      <c r="B8" s="22">
        <f t="shared" si="0"/>
        <v>5108</v>
      </c>
      <c r="C8" s="35">
        <v>2676</v>
      </c>
      <c r="D8" s="28">
        <v>2432</v>
      </c>
      <c r="E8" s="22">
        <f t="shared" si="1"/>
        <v>4901</v>
      </c>
      <c r="F8" s="35">
        <v>2452</v>
      </c>
      <c r="G8" s="28">
        <v>2449</v>
      </c>
      <c r="K8" s="9"/>
    </row>
    <row r="9" spans="1:11" ht="15.75" customHeight="1">
      <c r="A9" s="6" t="s">
        <v>18</v>
      </c>
      <c r="B9" s="23">
        <f t="shared" si="0"/>
        <v>4877</v>
      </c>
      <c r="C9" s="36">
        <v>2436</v>
      </c>
      <c r="D9" s="29">
        <v>2441</v>
      </c>
      <c r="E9" s="23">
        <f t="shared" si="1"/>
        <v>5187</v>
      </c>
      <c r="F9" s="36">
        <v>2642</v>
      </c>
      <c r="G9" s="29">
        <v>2545</v>
      </c>
      <c r="K9" s="9"/>
    </row>
    <row r="10" spans="1:11" ht="15.75" customHeight="1">
      <c r="A10" s="6" t="s">
        <v>9</v>
      </c>
      <c r="B10" s="23">
        <f t="shared" si="0"/>
        <v>5150</v>
      </c>
      <c r="C10" s="36">
        <v>2626</v>
      </c>
      <c r="D10" s="29">
        <v>2524</v>
      </c>
      <c r="E10" s="23">
        <f t="shared" si="1"/>
        <v>5352</v>
      </c>
      <c r="F10" s="36">
        <v>2736</v>
      </c>
      <c r="G10" s="29">
        <v>2616</v>
      </c>
      <c r="K10" s="9"/>
    </row>
    <row r="11" spans="1:11" ht="15.75" customHeight="1">
      <c r="A11" s="6" t="s">
        <v>10</v>
      </c>
      <c r="B11" s="23">
        <f t="shared" si="0"/>
        <v>5327</v>
      </c>
      <c r="C11" s="36">
        <v>2732</v>
      </c>
      <c r="D11" s="29">
        <v>2595</v>
      </c>
      <c r="E11" s="23">
        <f t="shared" si="1"/>
        <v>5277</v>
      </c>
      <c r="F11" s="36">
        <v>2691</v>
      </c>
      <c r="G11" s="29">
        <v>2586</v>
      </c>
      <c r="K11" s="9"/>
    </row>
    <row r="12" spans="1:11" ht="15.75" customHeight="1">
      <c r="A12" s="6" t="s">
        <v>19</v>
      </c>
      <c r="B12" s="24">
        <f t="shared" si="0"/>
        <v>5261</v>
      </c>
      <c r="C12" s="37">
        <v>2697</v>
      </c>
      <c r="D12" s="30">
        <v>2564</v>
      </c>
      <c r="E12" s="24">
        <f t="shared" si="1"/>
        <v>5616</v>
      </c>
      <c r="F12" s="37">
        <v>2851</v>
      </c>
      <c r="G12" s="30">
        <v>2765</v>
      </c>
      <c r="K12" s="9"/>
    </row>
    <row r="13" spans="1:11" s="12" customFormat="1" ht="15.75" customHeight="1">
      <c r="A13" s="16" t="s">
        <v>16</v>
      </c>
      <c r="B13" s="25">
        <f aca="true" t="shared" si="2" ref="B13:B18">C13+D13</f>
        <v>27895</v>
      </c>
      <c r="C13" s="38">
        <f>SUM(C14:C18)</f>
        <v>14350</v>
      </c>
      <c r="D13" s="31">
        <f>SUM(D14:D18)</f>
        <v>13545</v>
      </c>
      <c r="E13" s="25">
        <f t="shared" si="1"/>
        <v>27945</v>
      </c>
      <c r="F13" s="38">
        <f>SUM(F14:F18)</f>
        <v>14347</v>
      </c>
      <c r="G13" s="31">
        <f>SUM(G14:G18)</f>
        <v>13598</v>
      </c>
      <c r="K13" s="13"/>
    </row>
    <row r="14" spans="1:11" ht="15.75" customHeight="1">
      <c r="A14" s="6" t="s">
        <v>11</v>
      </c>
      <c r="B14" s="23">
        <f t="shared" si="2"/>
        <v>5601</v>
      </c>
      <c r="C14" s="36">
        <v>2845</v>
      </c>
      <c r="D14" s="29">
        <v>2756</v>
      </c>
      <c r="E14" s="23">
        <f t="shared" si="1"/>
        <v>5486</v>
      </c>
      <c r="F14" s="36">
        <v>2837</v>
      </c>
      <c r="G14" s="29">
        <v>2649</v>
      </c>
      <c r="K14" s="9"/>
    </row>
    <row r="15" spans="1:11" ht="15.75" customHeight="1">
      <c r="A15" s="6" t="s">
        <v>12</v>
      </c>
      <c r="B15" s="23">
        <f t="shared" si="2"/>
        <v>5487</v>
      </c>
      <c r="C15" s="36">
        <v>2839</v>
      </c>
      <c r="D15" s="29">
        <v>2648</v>
      </c>
      <c r="E15" s="23">
        <f t="shared" si="1"/>
        <v>5553</v>
      </c>
      <c r="F15" s="36">
        <v>2904</v>
      </c>
      <c r="G15" s="29">
        <v>2649</v>
      </c>
      <c r="K15" s="9"/>
    </row>
    <row r="16" spans="1:11" ht="15.75" customHeight="1">
      <c r="A16" s="6" t="s">
        <v>13</v>
      </c>
      <c r="B16" s="23">
        <f t="shared" si="2"/>
        <v>5534</v>
      </c>
      <c r="C16" s="36">
        <v>2884</v>
      </c>
      <c r="D16" s="29">
        <v>2650</v>
      </c>
      <c r="E16" s="23">
        <f t="shared" si="1"/>
        <v>5570</v>
      </c>
      <c r="F16" s="36">
        <v>2844</v>
      </c>
      <c r="G16" s="29">
        <v>2726</v>
      </c>
      <c r="K16" s="9"/>
    </row>
    <row r="17" spans="1:11" ht="15.75" customHeight="1">
      <c r="A17" s="6" t="s">
        <v>14</v>
      </c>
      <c r="B17" s="23">
        <f t="shared" si="2"/>
        <v>5557</v>
      </c>
      <c r="C17" s="36">
        <v>2841</v>
      </c>
      <c r="D17" s="29">
        <v>2716</v>
      </c>
      <c r="E17" s="23">
        <f t="shared" si="1"/>
        <v>5719</v>
      </c>
      <c r="F17" s="36">
        <v>2941</v>
      </c>
      <c r="G17" s="29">
        <v>2778</v>
      </c>
      <c r="K17" s="9"/>
    </row>
    <row r="18" spans="1:11" ht="15.75" customHeight="1">
      <c r="A18" s="6" t="s">
        <v>15</v>
      </c>
      <c r="B18" s="24">
        <f t="shared" si="2"/>
        <v>5716</v>
      </c>
      <c r="C18" s="37">
        <v>2941</v>
      </c>
      <c r="D18" s="30">
        <v>2775</v>
      </c>
      <c r="E18" s="24">
        <f t="shared" si="1"/>
        <v>5617</v>
      </c>
      <c r="F18" s="37">
        <v>2821</v>
      </c>
      <c r="G18" s="30">
        <v>2796</v>
      </c>
      <c r="K18" s="9"/>
    </row>
    <row r="19" spans="1:11" s="12" customFormat="1" ht="15.75" customHeight="1">
      <c r="A19" s="14" t="s">
        <v>20</v>
      </c>
      <c r="B19" s="21">
        <f aca="true" t="shared" si="3" ref="B19:B24">C19+D19</f>
        <v>29737</v>
      </c>
      <c r="C19" s="34">
        <f>SUM(C20:C24)</f>
        <v>15072</v>
      </c>
      <c r="D19" s="27">
        <f>SUM(D20:D24)</f>
        <v>14665</v>
      </c>
      <c r="E19" s="21">
        <f t="shared" si="1"/>
        <v>30545</v>
      </c>
      <c r="F19" s="34">
        <f>SUM(F20:F24)</f>
        <v>15565</v>
      </c>
      <c r="G19" s="27">
        <f>SUM(G20:G24)</f>
        <v>14980</v>
      </c>
      <c r="K19" s="13"/>
    </row>
    <row r="20" spans="1:11" ht="15.75" customHeight="1">
      <c r="A20" s="15" t="s">
        <v>22</v>
      </c>
      <c r="B20" s="22">
        <f t="shared" si="3"/>
        <v>5619</v>
      </c>
      <c r="C20" s="35">
        <v>2838</v>
      </c>
      <c r="D20" s="28">
        <v>2781</v>
      </c>
      <c r="E20" s="22">
        <f t="shared" si="1"/>
        <v>5869</v>
      </c>
      <c r="F20" s="35">
        <v>2993</v>
      </c>
      <c r="G20" s="28">
        <v>2876</v>
      </c>
      <c r="K20" s="9"/>
    </row>
    <row r="21" spans="1:11" ht="15.75" customHeight="1">
      <c r="A21" s="6" t="s">
        <v>23</v>
      </c>
      <c r="B21" s="23">
        <f t="shared" si="3"/>
        <v>5866</v>
      </c>
      <c r="C21" s="36">
        <v>2989</v>
      </c>
      <c r="D21" s="29">
        <v>2877</v>
      </c>
      <c r="E21" s="23">
        <f t="shared" si="1"/>
        <v>6065</v>
      </c>
      <c r="F21" s="36">
        <v>2995</v>
      </c>
      <c r="G21" s="29">
        <v>3070</v>
      </c>
      <c r="K21" s="9"/>
    </row>
    <row r="22" spans="1:11" ht="15.75" customHeight="1">
      <c r="A22" s="6" t="s">
        <v>24</v>
      </c>
      <c r="B22" s="23">
        <f t="shared" si="3"/>
        <v>6058</v>
      </c>
      <c r="C22" s="36">
        <v>2991</v>
      </c>
      <c r="D22" s="29">
        <v>3067</v>
      </c>
      <c r="E22" s="23">
        <f t="shared" si="1"/>
        <v>5989</v>
      </c>
      <c r="F22" s="36">
        <v>3047</v>
      </c>
      <c r="G22" s="29">
        <v>2942</v>
      </c>
      <c r="K22" s="9"/>
    </row>
    <row r="23" spans="1:11" ht="15.75" customHeight="1">
      <c r="A23" s="6" t="s">
        <v>25</v>
      </c>
      <c r="B23" s="23">
        <f t="shared" si="3"/>
        <v>5982</v>
      </c>
      <c r="C23" s="36">
        <v>3034</v>
      </c>
      <c r="D23" s="29">
        <v>2948</v>
      </c>
      <c r="E23" s="23">
        <f t="shared" si="1"/>
        <v>6214</v>
      </c>
      <c r="F23" s="36">
        <v>3225</v>
      </c>
      <c r="G23" s="29">
        <v>2989</v>
      </c>
      <c r="K23" s="9"/>
    </row>
    <row r="24" spans="1:11" ht="15.75" customHeight="1">
      <c r="A24" s="6" t="s">
        <v>26</v>
      </c>
      <c r="B24" s="24">
        <f t="shared" si="3"/>
        <v>6212</v>
      </c>
      <c r="C24" s="37">
        <v>3220</v>
      </c>
      <c r="D24" s="30">
        <v>2992</v>
      </c>
      <c r="E24" s="24">
        <f t="shared" si="1"/>
        <v>6408</v>
      </c>
      <c r="F24" s="37">
        <v>3305</v>
      </c>
      <c r="G24" s="30">
        <v>3103</v>
      </c>
      <c r="K24" s="9"/>
    </row>
    <row r="25" spans="1:11" s="12" customFormat="1" ht="15.75" customHeight="1">
      <c r="A25" s="16" t="s">
        <v>122</v>
      </c>
      <c r="B25" s="25">
        <f aca="true" t="shared" si="4" ref="B25:B30">C25+D25</f>
        <v>32838</v>
      </c>
      <c r="C25" s="38">
        <f>SUM(C26:C30)</f>
        <v>16923</v>
      </c>
      <c r="D25" s="31">
        <f>SUM(D26:D30)</f>
        <v>15915</v>
      </c>
      <c r="E25" s="25">
        <f t="shared" si="1"/>
        <v>32239</v>
      </c>
      <c r="F25" s="38">
        <f>SUM(F26:F30)</f>
        <v>16797</v>
      </c>
      <c r="G25" s="31">
        <f>SUM(G26:G30)</f>
        <v>15442</v>
      </c>
      <c r="K25" s="13"/>
    </row>
    <row r="26" spans="1:11" ht="15.75" customHeight="1">
      <c r="A26" s="6" t="s">
        <v>21</v>
      </c>
      <c r="B26" s="23">
        <f t="shared" si="4"/>
        <v>6405</v>
      </c>
      <c r="C26" s="36">
        <v>3308</v>
      </c>
      <c r="D26" s="29">
        <v>3097</v>
      </c>
      <c r="E26" s="23">
        <f t="shared" si="1"/>
        <v>6656</v>
      </c>
      <c r="F26" s="36">
        <v>3374</v>
      </c>
      <c r="G26" s="29">
        <v>3282</v>
      </c>
      <c r="K26" s="9"/>
    </row>
    <row r="27" spans="1:11" ht="15.75" customHeight="1">
      <c r="A27" s="6" t="s">
        <v>27</v>
      </c>
      <c r="B27" s="23">
        <f t="shared" si="4"/>
        <v>6665</v>
      </c>
      <c r="C27" s="36">
        <v>3383</v>
      </c>
      <c r="D27" s="29">
        <v>3282</v>
      </c>
      <c r="E27" s="23">
        <f t="shared" si="1"/>
        <v>6820</v>
      </c>
      <c r="F27" s="36">
        <v>3542</v>
      </c>
      <c r="G27" s="29">
        <v>3278</v>
      </c>
      <c r="K27" s="9"/>
    </row>
    <row r="28" spans="1:11" ht="15.75" customHeight="1">
      <c r="A28" s="6" t="s">
        <v>28</v>
      </c>
      <c r="B28" s="23">
        <f t="shared" si="4"/>
        <v>6822</v>
      </c>
      <c r="C28" s="36">
        <v>3540</v>
      </c>
      <c r="D28" s="29">
        <v>3282</v>
      </c>
      <c r="E28" s="23">
        <f t="shared" si="1"/>
        <v>7011</v>
      </c>
      <c r="F28" s="36">
        <v>3573</v>
      </c>
      <c r="G28" s="29">
        <v>3438</v>
      </c>
      <c r="K28" s="9"/>
    </row>
    <row r="29" spans="1:11" ht="15.75" customHeight="1">
      <c r="A29" s="6" t="s">
        <v>29</v>
      </c>
      <c r="B29" s="23">
        <f t="shared" si="4"/>
        <v>6795</v>
      </c>
      <c r="C29" s="36">
        <v>3470</v>
      </c>
      <c r="D29" s="29">
        <v>3325</v>
      </c>
      <c r="E29" s="23">
        <f t="shared" si="1"/>
        <v>6335</v>
      </c>
      <c r="F29" s="36">
        <v>3340</v>
      </c>
      <c r="G29" s="29">
        <v>2995</v>
      </c>
      <c r="K29" s="9"/>
    </row>
    <row r="30" spans="1:11" ht="15.75" customHeight="1">
      <c r="A30" s="6" t="s">
        <v>30</v>
      </c>
      <c r="B30" s="24">
        <f t="shared" si="4"/>
        <v>6151</v>
      </c>
      <c r="C30" s="37">
        <v>3222</v>
      </c>
      <c r="D30" s="30">
        <v>2929</v>
      </c>
      <c r="E30" s="24">
        <f t="shared" si="1"/>
        <v>5417</v>
      </c>
      <c r="F30" s="37">
        <v>2968</v>
      </c>
      <c r="G30" s="30">
        <v>2449</v>
      </c>
      <c r="K30" s="9"/>
    </row>
    <row r="31" spans="1:11" s="12" customFormat="1" ht="15.75" customHeight="1">
      <c r="A31" s="14" t="s">
        <v>31</v>
      </c>
      <c r="B31" s="21">
        <f aca="true" t="shared" si="5" ref="B31:B36">C31+D31</f>
        <v>29290</v>
      </c>
      <c r="C31" s="34">
        <f>SUM(C32:C36)</f>
        <v>15517</v>
      </c>
      <c r="D31" s="27">
        <f>SUM(D32:D36)</f>
        <v>13773</v>
      </c>
      <c r="E31" s="21">
        <f t="shared" si="1"/>
        <v>31331</v>
      </c>
      <c r="F31" s="34">
        <f>SUM(F32:F36)</f>
        <v>16397</v>
      </c>
      <c r="G31" s="27">
        <f>SUM(G32:G36)</f>
        <v>14934</v>
      </c>
      <c r="K31" s="13"/>
    </row>
    <row r="32" spans="1:11" ht="15.75" customHeight="1">
      <c r="A32" s="15" t="s">
        <v>32</v>
      </c>
      <c r="B32" s="22">
        <f t="shared" si="5"/>
        <v>5259</v>
      </c>
      <c r="C32" s="35">
        <v>2872</v>
      </c>
      <c r="D32" s="28">
        <v>2387</v>
      </c>
      <c r="E32" s="22">
        <f t="shared" si="1"/>
        <v>5873</v>
      </c>
      <c r="F32" s="35">
        <v>3133</v>
      </c>
      <c r="G32" s="28">
        <v>2740</v>
      </c>
      <c r="K32" s="9"/>
    </row>
    <row r="33" spans="1:11" ht="15.75" customHeight="1">
      <c r="A33" s="6" t="s">
        <v>33</v>
      </c>
      <c r="B33" s="23">
        <f t="shared" si="5"/>
        <v>5568</v>
      </c>
      <c r="C33" s="36">
        <v>2961</v>
      </c>
      <c r="D33" s="29">
        <v>2607</v>
      </c>
      <c r="E33" s="23">
        <f t="shared" si="1"/>
        <v>6085</v>
      </c>
      <c r="F33" s="36">
        <v>3231</v>
      </c>
      <c r="G33" s="29">
        <v>2854</v>
      </c>
      <c r="K33" s="9"/>
    </row>
    <row r="34" spans="1:11" ht="15.75" customHeight="1">
      <c r="A34" s="6" t="s">
        <v>34</v>
      </c>
      <c r="B34" s="23">
        <f t="shared" si="5"/>
        <v>5953</v>
      </c>
      <c r="C34" s="36">
        <v>3170</v>
      </c>
      <c r="D34" s="29">
        <v>2783</v>
      </c>
      <c r="E34" s="23">
        <f t="shared" si="1"/>
        <v>6432</v>
      </c>
      <c r="F34" s="36">
        <v>3351</v>
      </c>
      <c r="G34" s="29">
        <v>3081</v>
      </c>
      <c r="K34" s="9"/>
    </row>
    <row r="35" spans="1:11" ht="15.75" customHeight="1">
      <c r="A35" s="6" t="s">
        <v>35</v>
      </c>
      <c r="B35" s="23">
        <f t="shared" si="5"/>
        <v>6232</v>
      </c>
      <c r="C35" s="36">
        <v>3256</v>
      </c>
      <c r="D35" s="29">
        <v>2976</v>
      </c>
      <c r="E35" s="23">
        <f t="shared" si="1"/>
        <v>6420</v>
      </c>
      <c r="F35" s="36">
        <v>3334</v>
      </c>
      <c r="G35" s="29">
        <v>3086</v>
      </c>
      <c r="K35" s="9"/>
    </row>
    <row r="36" spans="1:11" ht="15.75" customHeight="1">
      <c r="A36" s="6" t="s">
        <v>36</v>
      </c>
      <c r="B36" s="24">
        <f t="shared" si="5"/>
        <v>6278</v>
      </c>
      <c r="C36" s="37">
        <v>3258</v>
      </c>
      <c r="D36" s="30">
        <v>3020</v>
      </c>
      <c r="E36" s="24">
        <f t="shared" si="1"/>
        <v>6521</v>
      </c>
      <c r="F36" s="37">
        <v>3348</v>
      </c>
      <c r="G36" s="30">
        <v>3173</v>
      </c>
      <c r="K36" s="9"/>
    </row>
    <row r="37" spans="1:11" s="12" customFormat="1" ht="15.75" customHeight="1">
      <c r="A37" s="16" t="s">
        <v>37</v>
      </c>
      <c r="B37" s="25">
        <f aca="true" t="shared" si="6" ref="B37:B42">C37+D37</f>
        <v>34069</v>
      </c>
      <c r="C37" s="38">
        <f>SUM(C38:C42)</f>
        <v>17269</v>
      </c>
      <c r="D37" s="31">
        <f>SUM(D38:D42)</f>
        <v>16800</v>
      </c>
      <c r="E37" s="25">
        <f t="shared" si="1"/>
        <v>35464</v>
      </c>
      <c r="F37" s="38">
        <f>SUM(F38:F42)</f>
        <v>17954</v>
      </c>
      <c r="G37" s="31">
        <f>SUM(G38:G42)</f>
        <v>17510</v>
      </c>
      <c r="K37" s="13"/>
    </row>
    <row r="38" spans="1:11" ht="15.75" customHeight="1">
      <c r="A38" s="6" t="s">
        <v>38</v>
      </c>
      <c r="B38" s="23">
        <f t="shared" si="6"/>
        <v>6350</v>
      </c>
      <c r="C38" s="36">
        <v>3246</v>
      </c>
      <c r="D38" s="29">
        <v>3104</v>
      </c>
      <c r="E38" s="23">
        <f t="shared" si="1"/>
        <v>6806</v>
      </c>
      <c r="F38" s="36">
        <v>3465</v>
      </c>
      <c r="G38" s="29">
        <v>3341</v>
      </c>
      <c r="K38" s="9"/>
    </row>
    <row r="39" spans="1:11" ht="15.75" customHeight="1">
      <c r="A39" s="6" t="s">
        <v>39</v>
      </c>
      <c r="B39" s="23">
        <f t="shared" si="6"/>
        <v>6702</v>
      </c>
      <c r="C39" s="36">
        <v>3376</v>
      </c>
      <c r="D39" s="29">
        <v>3326</v>
      </c>
      <c r="E39" s="23">
        <f t="shared" si="1"/>
        <v>6790</v>
      </c>
      <c r="F39" s="36">
        <v>3441</v>
      </c>
      <c r="G39" s="29">
        <v>3349</v>
      </c>
      <c r="K39" s="9"/>
    </row>
    <row r="40" spans="1:11" ht="15.75" customHeight="1">
      <c r="A40" s="6" t="s">
        <v>40</v>
      </c>
      <c r="B40" s="23">
        <f t="shared" si="6"/>
        <v>6773</v>
      </c>
      <c r="C40" s="36">
        <v>3440</v>
      </c>
      <c r="D40" s="29">
        <v>3333</v>
      </c>
      <c r="E40" s="23">
        <f t="shared" si="1"/>
        <v>6996</v>
      </c>
      <c r="F40" s="36">
        <v>3508</v>
      </c>
      <c r="G40" s="29">
        <v>3488</v>
      </c>
      <c r="K40" s="9"/>
    </row>
    <row r="41" spans="1:11" ht="15.75" customHeight="1">
      <c r="A41" s="6" t="s">
        <v>41</v>
      </c>
      <c r="B41" s="23">
        <f t="shared" si="6"/>
        <v>6993</v>
      </c>
      <c r="C41" s="36">
        <v>3475</v>
      </c>
      <c r="D41" s="29">
        <v>3518</v>
      </c>
      <c r="E41" s="23">
        <f t="shared" si="1"/>
        <v>7251</v>
      </c>
      <c r="F41" s="36">
        <v>3703</v>
      </c>
      <c r="G41" s="29">
        <v>3548</v>
      </c>
      <c r="K41" s="9"/>
    </row>
    <row r="42" spans="1:11" ht="15.75" customHeight="1">
      <c r="A42" s="6" t="s">
        <v>42</v>
      </c>
      <c r="B42" s="24">
        <f t="shared" si="6"/>
        <v>7251</v>
      </c>
      <c r="C42" s="37">
        <v>3732</v>
      </c>
      <c r="D42" s="30">
        <v>3519</v>
      </c>
      <c r="E42" s="24">
        <f t="shared" si="1"/>
        <v>7621</v>
      </c>
      <c r="F42" s="37">
        <v>3837</v>
      </c>
      <c r="G42" s="30">
        <v>3784</v>
      </c>
      <c r="K42" s="9"/>
    </row>
    <row r="43" spans="1:11" s="12" customFormat="1" ht="15.75" customHeight="1">
      <c r="A43" s="14" t="s">
        <v>43</v>
      </c>
      <c r="B43" s="21">
        <f aca="true" t="shared" si="7" ref="B43:B48">C43+D43</f>
        <v>39061</v>
      </c>
      <c r="C43" s="34">
        <f>SUM(C44:C48)</f>
        <v>19729</v>
      </c>
      <c r="D43" s="27">
        <f>SUM(D44:D48)</f>
        <v>19332</v>
      </c>
      <c r="E43" s="21">
        <f t="shared" si="1"/>
        <v>38890</v>
      </c>
      <c r="F43" s="34">
        <f>SUM(F44:F48)</f>
        <v>19617</v>
      </c>
      <c r="G43" s="27">
        <f>SUM(G44:G48)</f>
        <v>19273</v>
      </c>
      <c r="K43" s="13"/>
    </row>
    <row r="44" spans="1:11" ht="15.75" customHeight="1">
      <c r="A44" s="15" t="s">
        <v>44</v>
      </c>
      <c r="B44" s="22">
        <f t="shared" si="7"/>
        <v>7595</v>
      </c>
      <c r="C44" s="35">
        <v>3827</v>
      </c>
      <c r="D44" s="28">
        <v>3768</v>
      </c>
      <c r="E44" s="22">
        <f t="shared" si="1"/>
        <v>7637</v>
      </c>
      <c r="F44" s="35">
        <v>3944</v>
      </c>
      <c r="G44" s="28">
        <v>3693</v>
      </c>
      <c r="K44" s="9"/>
    </row>
    <row r="45" spans="1:11" ht="15.75" customHeight="1">
      <c r="A45" s="6" t="s">
        <v>45</v>
      </c>
      <c r="B45" s="23">
        <f t="shared" si="7"/>
        <v>7587</v>
      </c>
      <c r="C45" s="36">
        <v>3933</v>
      </c>
      <c r="D45" s="29">
        <v>3654</v>
      </c>
      <c r="E45" s="23">
        <f t="shared" si="1"/>
        <v>8017</v>
      </c>
      <c r="F45" s="36">
        <v>4033</v>
      </c>
      <c r="G45" s="29">
        <v>3984</v>
      </c>
      <c r="K45" s="9"/>
    </row>
    <row r="46" spans="1:11" ht="15.75" customHeight="1">
      <c r="A46" s="6" t="s">
        <v>46</v>
      </c>
      <c r="B46" s="23">
        <f t="shared" si="7"/>
        <v>7995</v>
      </c>
      <c r="C46" s="36">
        <v>4019</v>
      </c>
      <c r="D46" s="29">
        <v>3976</v>
      </c>
      <c r="E46" s="23">
        <f t="shared" si="1"/>
        <v>8033</v>
      </c>
      <c r="F46" s="36">
        <v>3992</v>
      </c>
      <c r="G46" s="29">
        <v>4041</v>
      </c>
      <c r="K46" s="9"/>
    </row>
    <row r="47" spans="1:11" ht="15.75" customHeight="1">
      <c r="A47" s="6" t="s">
        <v>47</v>
      </c>
      <c r="B47" s="23">
        <f t="shared" si="7"/>
        <v>8001</v>
      </c>
      <c r="C47" s="36">
        <v>3979</v>
      </c>
      <c r="D47" s="29">
        <v>4022</v>
      </c>
      <c r="E47" s="23">
        <f t="shared" si="1"/>
        <v>7908</v>
      </c>
      <c r="F47" s="36">
        <v>3980</v>
      </c>
      <c r="G47" s="29">
        <v>3928</v>
      </c>
      <c r="K47" s="9"/>
    </row>
    <row r="48" spans="1:11" ht="15.75" customHeight="1">
      <c r="A48" s="7" t="s">
        <v>48</v>
      </c>
      <c r="B48" s="24">
        <f t="shared" si="7"/>
        <v>7883</v>
      </c>
      <c r="C48" s="37">
        <v>3971</v>
      </c>
      <c r="D48" s="30">
        <v>3912</v>
      </c>
      <c r="E48" s="24">
        <f t="shared" si="1"/>
        <v>7295</v>
      </c>
      <c r="F48" s="37">
        <v>3668</v>
      </c>
      <c r="G48" s="30">
        <v>3627</v>
      </c>
      <c r="K48" s="9"/>
    </row>
    <row r="49" spans="1:21" ht="15.75" customHeight="1">
      <c r="A49" s="8"/>
      <c r="B49" s="1"/>
      <c r="C49" s="1"/>
      <c r="D49" s="1"/>
      <c r="E49" s="1"/>
      <c r="F49" s="1"/>
      <c r="G49" s="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 customHeight="1">
      <c r="A50" s="8"/>
      <c r="B50" s="1"/>
      <c r="C50" s="1"/>
      <c r="D50" s="1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ht="15.75" customHeight="1">
      <c r="A51" s="1" t="s">
        <v>7</v>
      </c>
    </row>
    <row r="52" ht="15.75" customHeight="1"/>
    <row r="53" ht="15.75" customHeight="1">
      <c r="G53" s="10" t="s">
        <v>5</v>
      </c>
    </row>
    <row r="54" spans="1:7" ht="21" customHeight="1">
      <c r="A54" s="2"/>
      <c r="B54" s="42" t="s">
        <v>125</v>
      </c>
      <c r="C54" s="43"/>
      <c r="D54" s="44"/>
      <c r="E54" s="42" t="s">
        <v>126</v>
      </c>
      <c r="F54" s="43"/>
      <c r="G54" s="44"/>
    </row>
    <row r="55" spans="1:7" ht="21" customHeight="1">
      <c r="A55" s="5"/>
      <c r="B55" s="18" t="s">
        <v>0</v>
      </c>
      <c r="C55" s="32" t="s">
        <v>1</v>
      </c>
      <c r="D55" s="19" t="s">
        <v>2</v>
      </c>
      <c r="E55" s="18" t="s">
        <v>0</v>
      </c>
      <c r="F55" s="32" t="s">
        <v>1</v>
      </c>
      <c r="G55" s="19" t="s">
        <v>2</v>
      </c>
    </row>
    <row r="56" spans="1:7" s="12" customFormat="1" ht="15.75" customHeight="1">
      <c r="A56" s="14" t="s">
        <v>49</v>
      </c>
      <c r="B56" s="21">
        <f aca="true" t="shared" si="8" ref="B56:B61">C56+D56</f>
        <v>35057</v>
      </c>
      <c r="C56" s="34">
        <f>SUM(C57:C61)</f>
        <v>17441</v>
      </c>
      <c r="D56" s="27">
        <f>SUM(D57:D61)</f>
        <v>17616</v>
      </c>
      <c r="E56" s="21">
        <f aca="true" t="shared" si="9" ref="E56:E97">F56+G56</f>
        <v>33490</v>
      </c>
      <c r="F56" s="34">
        <f>SUM(F57:F61)</f>
        <v>16548</v>
      </c>
      <c r="G56" s="27">
        <f>SUM(G57:G61)</f>
        <v>16942</v>
      </c>
    </row>
    <row r="57" spans="1:7" ht="15.75" customHeight="1">
      <c r="A57" s="15" t="s">
        <v>50</v>
      </c>
      <c r="B57" s="22">
        <f t="shared" si="8"/>
        <v>7274</v>
      </c>
      <c r="C57" s="35">
        <v>3659</v>
      </c>
      <c r="D57" s="28">
        <v>3615</v>
      </c>
      <c r="E57" s="22">
        <f t="shared" si="9"/>
        <v>7028</v>
      </c>
      <c r="F57" s="35">
        <v>3553</v>
      </c>
      <c r="G57" s="28">
        <v>3475</v>
      </c>
    </row>
    <row r="58" spans="1:7" ht="15.75" customHeight="1">
      <c r="A58" s="6" t="s">
        <v>51</v>
      </c>
      <c r="B58" s="23">
        <f t="shared" si="8"/>
        <v>6982</v>
      </c>
      <c r="C58" s="36">
        <v>3544</v>
      </c>
      <c r="D58" s="29">
        <v>3438</v>
      </c>
      <c r="E58" s="23">
        <f t="shared" si="9"/>
        <v>6895</v>
      </c>
      <c r="F58" s="36">
        <v>3442</v>
      </c>
      <c r="G58" s="29">
        <v>3453</v>
      </c>
    </row>
    <row r="59" spans="1:7" ht="15.75" customHeight="1">
      <c r="A59" s="6" t="s">
        <v>52</v>
      </c>
      <c r="B59" s="23">
        <f t="shared" si="8"/>
        <v>6866</v>
      </c>
      <c r="C59" s="36">
        <v>3426</v>
      </c>
      <c r="D59" s="29">
        <v>3440</v>
      </c>
      <c r="E59" s="23">
        <f t="shared" si="9"/>
        <v>6797</v>
      </c>
      <c r="F59" s="36">
        <v>3369</v>
      </c>
      <c r="G59" s="29">
        <v>3428</v>
      </c>
    </row>
    <row r="60" spans="1:7" ht="15.75" customHeight="1">
      <c r="A60" s="6" t="s">
        <v>53</v>
      </c>
      <c r="B60" s="23">
        <f t="shared" si="8"/>
        <v>6786</v>
      </c>
      <c r="C60" s="36">
        <v>3360</v>
      </c>
      <c r="D60" s="29">
        <v>3426</v>
      </c>
      <c r="E60" s="23">
        <f t="shared" si="9"/>
        <v>7165</v>
      </c>
      <c r="F60" s="36">
        <v>3470</v>
      </c>
      <c r="G60" s="29">
        <v>3695</v>
      </c>
    </row>
    <row r="61" spans="1:7" ht="15.75" customHeight="1">
      <c r="A61" s="6" t="s">
        <v>54</v>
      </c>
      <c r="B61" s="24">
        <f t="shared" si="8"/>
        <v>7149</v>
      </c>
      <c r="C61" s="37">
        <v>3452</v>
      </c>
      <c r="D61" s="30">
        <v>3697</v>
      </c>
      <c r="E61" s="24">
        <f t="shared" si="9"/>
        <v>5605</v>
      </c>
      <c r="F61" s="37">
        <v>2714</v>
      </c>
      <c r="G61" s="30">
        <v>2891</v>
      </c>
    </row>
    <row r="62" spans="1:7" s="12" customFormat="1" ht="15.75" customHeight="1">
      <c r="A62" s="16" t="s">
        <v>55</v>
      </c>
      <c r="B62" s="25">
        <f aca="true" t="shared" si="10" ref="B62:B67">C62+D62</f>
        <v>33589</v>
      </c>
      <c r="C62" s="38">
        <f>SUM(C63:C67)</f>
        <v>16410</v>
      </c>
      <c r="D62" s="31">
        <f>SUM(D63:D67)</f>
        <v>17179</v>
      </c>
      <c r="E62" s="25">
        <f t="shared" si="9"/>
        <v>35032</v>
      </c>
      <c r="F62" s="38">
        <f>SUM(F63:F67)</f>
        <v>17222</v>
      </c>
      <c r="G62" s="31">
        <f>SUM(G63:G67)</f>
        <v>17810</v>
      </c>
    </row>
    <row r="63" spans="1:7" ht="15.75" customHeight="1">
      <c r="A63" s="6" t="s">
        <v>56</v>
      </c>
      <c r="B63" s="23">
        <f t="shared" si="10"/>
        <v>5605</v>
      </c>
      <c r="C63" s="36">
        <v>2705</v>
      </c>
      <c r="D63" s="29">
        <v>2900</v>
      </c>
      <c r="E63" s="23">
        <f t="shared" si="9"/>
        <v>7026</v>
      </c>
      <c r="F63" s="36">
        <v>3492</v>
      </c>
      <c r="G63" s="29">
        <v>3534</v>
      </c>
    </row>
    <row r="64" spans="1:7" ht="15.75" customHeight="1">
      <c r="A64" s="6" t="s">
        <v>57</v>
      </c>
      <c r="B64" s="23">
        <f t="shared" si="10"/>
        <v>6992</v>
      </c>
      <c r="C64" s="36">
        <v>3480</v>
      </c>
      <c r="D64" s="29">
        <v>3512</v>
      </c>
      <c r="E64" s="23">
        <f t="shared" si="9"/>
        <v>6991</v>
      </c>
      <c r="F64" s="36">
        <v>3441</v>
      </c>
      <c r="G64" s="29">
        <v>3550</v>
      </c>
    </row>
    <row r="65" spans="1:7" ht="15.75" customHeight="1">
      <c r="A65" s="6" t="s">
        <v>58</v>
      </c>
      <c r="B65" s="23">
        <f t="shared" si="10"/>
        <v>7002</v>
      </c>
      <c r="C65" s="36">
        <v>3450</v>
      </c>
      <c r="D65" s="29">
        <v>3552</v>
      </c>
      <c r="E65" s="23">
        <f t="shared" si="9"/>
        <v>6938</v>
      </c>
      <c r="F65" s="36">
        <v>3417</v>
      </c>
      <c r="G65" s="29">
        <v>3521</v>
      </c>
    </row>
    <row r="66" spans="1:7" ht="15.75" customHeight="1">
      <c r="A66" s="6" t="s">
        <v>59</v>
      </c>
      <c r="B66" s="23">
        <f t="shared" si="10"/>
        <v>6921</v>
      </c>
      <c r="C66" s="36">
        <v>3397</v>
      </c>
      <c r="D66" s="29">
        <v>3524</v>
      </c>
      <c r="E66" s="23">
        <f t="shared" si="9"/>
        <v>7076</v>
      </c>
      <c r="F66" s="36">
        <v>3382</v>
      </c>
      <c r="G66" s="29">
        <v>3694</v>
      </c>
    </row>
    <row r="67" spans="1:7" ht="15.75" customHeight="1">
      <c r="A67" s="6" t="s">
        <v>60</v>
      </c>
      <c r="B67" s="24">
        <f t="shared" si="10"/>
        <v>7069</v>
      </c>
      <c r="C67" s="37">
        <v>3378</v>
      </c>
      <c r="D67" s="30">
        <v>3691</v>
      </c>
      <c r="E67" s="24">
        <f t="shared" si="9"/>
        <v>7001</v>
      </c>
      <c r="F67" s="37">
        <v>3490</v>
      </c>
      <c r="G67" s="30">
        <v>3511</v>
      </c>
    </row>
    <row r="68" spans="1:7" s="12" customFormat="1" ht="15.75" customHeight="1">
      <c r="A68" s="14" t="s">
        <v>61</v>
      </c>
      <c r="B68" s="21">
        <f aca="true" t="shared" si="11" ref="B68:B73">C68+D68</f>
        <v>37510</v>
      </c>
      <c r="C68" s="34">
        <f>SUM(C69:C73)</f>
        <v>18628</v>
      </c>
      <c r="D68" s="27">
        <f>SUM(D69:D73)</f>
        <v>18882</v>
      </c>
      <c r="E68" s="21">
        <f t="shared" si="9"/>
        <v>38768</v>
      </c>
      <c r="F68" s="34">
        <f>SUM(F69:F73)</f>
        <v>19263</v>
      </c>
      <c r="G68" s="27">
        <f>SUM(G69:G73)</f>
        <v>19505</v>
      </c>
    </row>
    <row r="69" spans="1:7" ht="15.75" customHeight="1">
      <c r="A69" s="15" t="s">
        <v>62</v>
      </c>
      <c r="B69" s="22">
        <f t="shared" si="11"/>
        <v>6980</v>
      </c>
      <c r="C69" s="35">
        <v>3475</v>
      </c>
      <c r="D69" s="28">
        <v>3505</v>
      </c>
      <c r="E69" s="22">
        <f t="shared" si="9"/>
        <v>7387</v>
      </c>
      <c r="F69" s="35">
        <v>3606</v>
      </c>
      <c r="G69" s="28">
        <v>3781</v>
      </c>
    </row>
    <row r="70" spans="1:7" ht="15.75" customHeight="1">
      <c r="A70" s="6" t="s">
        <v>63</v>
      </c>
      <c r="B70" s="23">
        <f t="shared" si="11"/>
        <v>7369</v>
      </c>
      <c r="C70" s="36">
        <v>3593</v>
      </c>
      <c r="D70" s="29">
        <v>3776</v>
      </c>
      <c r="E70" s="23">
        <f t="shared" si="9"/>
        <v>7767</v>
      </c>
      <c r="F70" s="36">
        <v>3892</v>
      </c>
      <c r="G70" s="29">
        <v>3875</v>
      </c>
    </row>
    <row r="71" spans="1:7" ht="15.75" customHeight="1">
      <c r="A71" s="6" t="s">
        <v>64</v>
      </c>
      <c r="B71" s="23">
        <f t="shared" si="11"/>
        <v>7743</v>
      </c>
      <c r="C71" s="36">
        <v>3880</v>
      </c>
      <c r="D71" s="29">
        <v>3863</v>
      </c>
      <c r="E71" s="23">
        <f t="shared" si="9"/>
        <v>7535</v>
      </c>
      <c r="F71" s="36">
        <v>3730</v>
      </c>
      <c r="G71" s="29">
        <v>3805</v>
      </c>
    </row>
    <row r="72" spans="1:7" ht="15.75" customHeight="1">
      <c r="A72" s="6" t="s">
        <v>65</v>
      </c>
      <c r="B72" s="23">
        <f t="shared" si="11"/>
        <v>7515</v>
      </c>
      <c r="C72" s="36">
        <v>3714</v>
      </c>
      <c r="D72" s="29">
        <v>3801</v>
      </c>
      <c r="E72" s="23">
        <f t="shared" si="9"/>
        <v>7924</v>
      </c>
      <c r="F72" s="36">
        <v>3978</v>
      </c>
      <c r="G72" s="29">
        <v>3946</v>
      </c>
    </row>
    <row r="73" spans="1:7" ht="15.75" customHeight="1">
      <c r="A73" s="6" t="s">
        <v>66</v>
      </c>
      <c r="B73" s="24">
        <f t="shared" si="11"/>
        <v>7903</v>
      </c>
      <c r="C73" s="37">
        <v>3966</v>
      </c>
      <c r="D73" s="30">
        <v>3937</v>
      </c>
      <c r="E73" s="24">
        <f t="shared" si="9"/>
        <v>8155</v>
      </c>
      <c r="F73" s="37">
        <v>4057</v>
      </c>
      <c r="G73" s="30">
        <v>4098</v>
      </c>
    </row>
    <row r="74" spans="1:7" s="12" customFormat="1" ht="15.75" customHeight="1">
      <c r="A74" s="16" t="s">
        <v>67</v>
      </c>
      <c r="B74" s="25">
        <f aca="true" t="shared" si="12" ref="B74:B79">C74+D74</f>
        <v>43312</v>
      </c>
      <c r="C74" s="38">
        <f>SUM(C75:C79)</f>
        <v>21827</v>
      </c>
      <c r="D74" s="31">
        <f>SUM(D75:D79)</f>
        <v>21485</v>
      </c>
      <c r="E74" s="25">
        <f t="shared" si="9"/>
        <v>44873</v>
      </c>
      <c r="F74" s="38">
        <f>SUM(F75:F79)</f>
        <v>22733</v>
      </c>
      <c r="G74" s="31">
        <f>SUM(G75:G79)</f>
        <v>22140</v>
      </c>
    </row>
    <row r="75" spans="1:7" ht="15.75" customHeight="1">
      <c r="A75" s="6" t="s">
        <v>68</v>
      </c>
      <c r="B75" s="23">
        <f t="shared" si="12"/>
        <v>8122</v>
      </c>
      <c r="C75" s="36">
        <v>4035</v>
      </c>
      <c r="D75" s="29">
        <v>4087</v>
      </c>
      <c r="E75" s="23">
        <f t="shared" si="9"/>
        <v>8459</v>
      </c>
      <c r="F75" s="36">
        <v>4251</v>
      </c>
      <c r="G75" s="29">
        <v>4208</v>
      </c>
    </row>
    <row r="76" spans="1:7" ht="15.75" customHeight="1">
      <c r="A76" s="6" t="s">
        <v>69</v>
      </c>
      <c r="B76" s="23">
        <f t="shared" si="12"/>
        <v>8428</v>
      </c>
      <c r="C76" s="36">
        <v>4233</v>
      </c>
      <c r="D76" s="29">
        <v>4195</v>
      </c>
      <c r="E76" s="23">
        <f t="shared" si="9"/>
        <v>8563</v>
      </c>
      <c r="F76" s="36">
        <v>4387</v>
      </c>
      <c r="G76" s="29">
        <v>4176</v>
      </c>
    </row>
    <row r="77" spans="1:7" ht="15.75" customHeight="1">
      <c r="A77" s="6" t="s">
        <v>70</v>
      </c>
      <c r="B77" s="23">
        <f t="shared" si="12"/>
        <v>8523</v>
      </c>
      <c r="C77" s="36">
        <v>4363</v>
      </c>
      <c r="D77" s="29">
        <v>4160</v>
      </c>
      <c r="E77" s="23">
        <f t="shared" si="9"/>
        <v>8985</v>
      </c>
      <c r="F77" s="36">
        <v>4544</v>
      </c>
      <c r="G77" s="29">
        <v>4441</v>
      </c>
    </row>
    <row r="78" spans="1:7" ht="15.75" customHeight="1">
      <c r="A78" s="6" t="s">
        <v>71</v>
      </c>
      <c r="B78" s="23">
        <f t="shared" si="12"/>
        <v>8947</v>
      </c>
      <c r="C78" s="36">
        <v>4514</v>
      </c>
      <c r="D78" s="29">
        <v>4433</v>
      </c>
      <c r="E78" s="23">
        <f t="shared" si="9"/>
        <v>9311</v>
      </c>
      <c r="F78" s="36">
        <v>4712</v>
      </c>
      <c r="G78" s="29">
        <v>4599</v>
      </c>
    </row>
    <row r="79" spans="1:7" ht="15.75" customHeight="1">
      <c r="A79" s="6" t="s">
        <v>72</v>
      </c>
      <c r="B79" s="24">
        <f t="shared" si="12"/>
        <v>9292</v>
      </c>
      <c r="C79" s="37">
        <v>4682</v>
      </c>
      <c r="D79" s="30">
        <v>4610</v>
      </c>
      <c r="E79" s="24">
        <f t="shared" si="9"/>
        <v>9555</v>
      </c>
      <c r="F79" s="37">
        <v>4839</v>
      </c>
      <c r="G79" s="30">
        <v>4716</v>
      </c>
    </row>
    <row r="80" spans="1:7" s="12" customFormat="1" ht="15.75" customHeight="1">
      <c r="A80" s="16" t="s">
        <v>73</v>
      </c>
      <c r="B80" s="21">
        <f aca="true" t="shared" si="13" ref="B80:B85">C80+D80</f>
        <v>51659</v>
      </c>
      <c r="C80" s="34">
        <f>SUM(C81:C85)</f>
        <v>26015</v>
      </c>
      <c r="D80" s="27">
        <f>SUM(D81:D85)</f>
        <v>25644</v>
      </c>
      <c r="E80" s="21">
        <f t="shared" si="9"/>
        <v>48068</v>
      </c>
      <c r="F80" s="34">
        <f>SUM(F81:F85)</f>
        <v>24157</v>
      </c>
      <c r="G80" s="27">
        <f>SUM(G81:G85)</f>
        <v>23911</v>
      </c>
    </row>
    <row r="81" spans="1:7" ht="15.75" customHeight="1">
      <c r="A81" s="6" t="s">
        <v>74</v>
      </c>
      <c r="B81" s="22">
        <f t="shared" si="13"/>
        <v>9525</v>
      </c>
      <c r="C81" s="35">
        <v>4823</v>
      </c>
      <c r="D81" s="28">
        <v>4702</v>
      </c>
      <c r="E81" s="22">
        <f t="shared" si="9"/>
        <v>10043</v>
      </c>
      <c r="F81" s="35">
        <v>4962</v>
      </c>
      <c r="G81" s="28">
        <v>5081</v>
      </c>
    </row>
    <row r="82" spans="1:7" ht="15.75" customHeight="1">
      <c r="A82" s="6" t="s">
        <v>75</v>
      </c>
      <c r="B82" s="23">
        <f t="shared" si="13"/>
        <v>10011</v>
      </c>
      <c r="C82" s="36">
        <v>4934</v>
      </c>
      <c r="D82" s="29">
        <v>5077</v>
      </c>
      <c r="E82" s="23">
        <f t="shared" si="9"/>
        <v>11027</v>
      </c>
      <c r="F82" s="36">
        <v>5615</v>
      </c>
      <c r="G82" s="29">
        <v>5412</v>
      </c>
    </row>
    <row r="83" spans="1:7" ht="15.75" customHeight="1">
      <c r="A83" s="6" t="s">
        <v>76</v>
      </c>
      <c r="B83" s="23">
        <f t="shared" si="13"/>
        <v>11004</v>
      </c>
      <c r="C83" s="36">
        <v>5590</v>
      </c>
      <c r="D83" s="29">
        <v>5414</v>
      </c>
      <c r="E83" s="23">
        <f t="shared" si="9"/>
        <v>11214</v>
      </c>
      <c r="F83" s="36">
        <v>5694</v>
      </c>
      <c r="G83" s="29">
        <v>5520</v>
      </c>
    </row>
    <row r="84" spans="1:7" ht="15.75" customHeight="1">
      <c r="A84" s="6" t="s">
        <v>77</v>
      </c>
      <c r="B84" s="23">
        <f t="shared" si="13"/>
        <v>11176</v>
      </c>
      <c r="C84" s="36">
        <v>5660</v>
      </c>
      <c r="D84" s="29">
        <v>5516</v>
      </c>
      <c r="E84" s="23">
        <f t="shared" si="9"/>
        <v>9992</v>
      </c>
      <c r="F84" s="36">
        <v>5051</v>
      </c>
      <c r="G84" s="29">
        <v>4941</v>
      </c>
    </row>
    <row r="85" spans="1:7" ht="15.75" customHeight="1">
      <c r="A85" s="6" t="s">
        <v>78</v>
      </c>
      <c r="B85" s="24">
        <f t="shared" si="13"/>
        <v>9943</v>
      </c>
      <c r="C85" s="37">
        <v>5008</v>
      </c>
      <c r="D85" s="30">
        <v>4935</v>
      </c>
      <c r="E85" s="24">
        <f t="shared" si="9"/>
        <v>5792</v>
      </c>
      <c r="F85" s="37">
        <v>2835</v>
      </c>
      <c r="G85" s="30">
        <v>2957</v>
      </c>
    </row>
    <row r="86" spans="1:7" s="12" customFormat="1" ht="15.75" customHeight="1">
      <c r="A86" s="16" t="s">
        <v>79</v>
      </c>
      <c r="B86" s="25">
        <f aca="true" t="shared" si="14" ref="B86:B91">C86+D86</f>
        <v>35114</v>
      </c>
      <c r="C86" s="38">
        <f>SUM(C87:C91)</f>
        <v>17003</v>
      </c>
      <c r="D86" s="31">
        <f>SUM(D87:D91)</f>
        <v>18111</v>
      </c>
      <c r="E86" s="25">
        <f t="shared" si="9"/>
        <v>37384</v>
      </c>
      <c r="F86" s="38">
        <f>SUM(F87:F91)</f>
        <v>18060</v>
      </c>
      <c r="G86" s="31">
        <f>SUM(G87:G91)</f>
        <v>19324</v>
      </c>
    </row>
    <row r="87" spans="1:7" ht="15.75" customHeight="1">
      <c r="A87" s="6" t="s">
        <v>80</v>
      </c>
      <c r="B87" s="23">
        <f t="shared" si="14"/>
        <v>5776</v>
      </c>
      <c r="C87" s="36">
        <v>2832</v>
      </c>
      <c r="D87" s="29">
        <v>2944</v>
      </c>
      <c r="E87" s="23">
        <f t="shared" si="9"/>
        <v>6649</v>
      </c>
      <c r="F87" s="36">
        <v>3276</v>
      </c>
      <c r="G87" s="29">
        <v>3373</v>
      </c>
    </row>
    <row r="88" spans="1:7" ht="15.75" customHeight="1">
      <c r="A88" s="6" t="s">
        <v>81</v>
      </c>
      <c r="B88" s="23">
        <f t="shared" si="14"/>
        <v>6613</v>
      </c>
      <c r="C88" s="36">
        <v>3245</v>
      </c>
      <c r="D88" s="29">
        <v>3368</v>
      </c>
      <c r="E88" s="23">
        <f t="shared" si="9"/>
        <v>7815</v>
      </c>
      <c r="F88" s="36">
        <v>3830</v>
      </c>
      <c r="G88" s="29">
        <v>3985</v>
      </c>
    </row>
    <row r="89" spans="1:7" ht="15.75" customHeight="1">
      <c r="A89" s="6" t="s">
        <v>82</v>
      </c>
      <c r="B89" s="23">
        <f t="shared" si="14"/>
        <v>7780</v>
      </c>
      <c r="C89" s="36">
        <v>3793</v>
      </c>
      <c r="D89" s="29">
        <v>3987</v>
      </c>
      <c r="E89" s="23">
        <f t="shared" si="9"/>
        <v>7473</v>
      </c>
      <c r="F89" s="36">
        <v>3616</v>
      </c>
      <c r="G89" s="29">
        <v>3857</v>
      </c>
    </row>
    <row r="90" spans="1:7" ht="15.75" customHeight="1">
      <c r="A90" s="6" t="s">
        <v>83</v>
      </c>
      <c r="B90" s="23">
        <f t="shared" si="14"/>
        <v>7430</v>
      </c>
      <c r="C90" s="36">
        <v>3588</v>
      </c>
      <c r="D90" s="29">
        <v>3842</v>
      </c>
      <c r="E90" s="23">
        <f t="shared" si="9"/>
        <v>7564</v>
      </c>
      <c r="F90" s="36">
        <v>3582</v>
      </c>
      <c r="G90" s="29">
        <v>3982</v>
      </c>
    </row>
    <row r="91" spans="1:7" ht="15.75" customHeight="1">
      <c r="A91" s="6" t="s">
        <v>84</v>
      </c>
      <c r="B91" s="24">
        <f t="shared" si="14"/>
        <v>7515</v>
      </c>
      <c r="C91" s="37">
        <v>3545</v>
      </c>
      <c r="D91" s="30">
        <v>3970</v>
      </c>
      <c r="E91" s="24">
        <f t="shared" si="9"/>
        <v>7883</v>
      </c>
      <c r="F91" s="37">
        <v>3756</v>
      </c>
      <c r="G91" s="30">
        <v>4127</v>
      </c>
    </row>
    <row r="92" spans="1:7" s="12" customFormat="1" ht="15.75" customHeight="1">
      <c r="A92" s="14" t="s">
        <v>85</v>
      </c>
      <c r="B92" s="21">
        <f aca="true" t="shared" si="15" ref="B92:B97">C92+D92</f>
        <v>34775</v>
      </c>
      <c r="C92" s="34">
        <f>SUM(C93:C97)</f>
        <v>15921</v>
      </c>
      <c r="D92" s="27">
        <f>SUM(D93:D97)</f>
        <v>18854</v>
      </c>
      <c r="E92" s="21">
        <f t="shared" si="9"/>
        <v>35001</v>
      </c>
      <c r="F92" s="34">
        <f>SUM(F93:F97)</f>
        <v>15975</v>
      </c>
      <c r="G92" s="27">
        <f>SUM(G93:G97)</f>
        <v>19026</v>
      </c>
    </row>
    <row r="93" spans="1:7" ht="15.75" customHeight="1">
      <c r="A93" s="15" t="s">
        <v>86</v>
      </c>
      <c r="B93" s="22">
        <f t="shared" si="15"/>
        <v>7818</v>
      </c>
      <c r="C93" s="35">
        <v>3713</v>
      </c>
      <c r="D93" s="28">
        <v>4105</v>
      </c>
      <c r="E93" s="22">
        <f t="shared" si="9"/>
        <v>6746</v>
      </c>
      <c r="F93" s="35">
        <v>3105</v>
      </c>
      <c r="G93" s="28">
        <v>3641</v>
      </c>
    </row>
    <row r="94" spans="1:7" ht="15.75" customHeight="1">
      <c r="A94" s="6" t="s">
        <v>87</v>
      </c>
      <c r="B94" s="23">
        <f t="shared" si="15"/>
        <v>6674</v>
      </c>
      <c r="C94" s="36">
        <v>3053</v>
      </c>
      <c r="D94" s="29">
        <v>3621</v>
      </c>
      <c r="E94" s="23">
        <f t="shared" si="9"/>
        <v>6186</v>
      </c>
      <c r="F94" s="36">
        <v>2807</v>
      </c>
      <c r="G94" s="29">
        <v>3379</v>
      </c>
    </row>
    <row r="95" spans="1:7" ht="15.75" customHeight="1">
      <c r="A95" s="6" t="s">
        <v>88</v>
      </c>
      <c r="B95" s="23">
        <f t="shared" si="15"/>
        <v>6123</v>
      </c>
      <c r="C95" s="36">
        <v>2760</v>
      </c>
      <c r="D95" s="29">
        <v>3363</v>
      </c>
      <c r="E95" s="23">
        <f t="shared" si="9"/>
        <v>6966</v>
      </c>
      <c r="F95" s="36">
        <v>3186</v>
      </c>
      <c r="G95" s="29">
        <v>3780</v>
      </c>
    </row>
    <row r="96" spans="1:7" ht="15.75" customHeight="1">
      <c r="A96" s="6" t="s">
        <v>89</v>
      </c>
      <c r="B96" s="23">
        <f t="shared" si="15"/>
        <v>6883</v>
      </c>
      <c r="C96" s="36">
        <v>3136</v>
      </c>
      <c r="D96" s="29">
        <v>3747</v>
      </c>
      <c r="E96" s="23">
        <f t="shared" si="9"/>
        <v>7380</v>
      </c>
      <c r="F96" s="36">
        <v>3333</v>
      </c>
      <c r="G96" s="29">
        <v>4047</v>
      </c>
    </row>
    <row r="97" spans="1:7" ht="15.75" customHeight="1">
      <c r="A97" s="7" t="s">
        <v>90</v>
      </c>
      <c r="B97" s="24">
        <f t="shared" si="15"/>
        <v>7277</v>
      </c>
      <c r="C97" s="37">
        <v>3259</v>
      </c>
      <c r="D97" s="30">
        <v>4018</v>
      </c>
      <c r="E97" s="24">
        <f t="shared" si="9"/>
        <v>7723</v>
      </c>
      <c r="F97" s="37">
        <v>3544</v>
      </c>
      <c r="G97" s="30">
        <v>4179</v>
      </c>
    </row>
    <row r="98" ht="15.75" customHeight="1"/>
    <row r="99" ht="15.75" customHeight="1"/>
    <row r="100" ht="15.75" customHeight="1"/>
    <row r="101" ht="15.75" customHeight="1">
      <c r="A101" s="1" t="s">
        <v>7</v>
      </c>
    </row>
    <row r="102" ht="15.75" customHeight="1"/>
    <row r="103" spans="1:7" ht="15.75" customHeight="1">
      <c r="A103" s="9"/>
      <c r="B103" s="9"/>
      <c r="C103" s="9"/>
      <c r="D103" s="9"/>
      <c r="E103" s="9"/>
      <c r="F103" s="9"/>
      <c r="G103" s="10" t="s">
        <v>5</v>
      </c>
    </row>
    <row r="104" spans="1:7" ht="21" customHeight="1">
      <c r="A104" s="2"/>
      <c r="B104" s="3"/>
      <c r="C104" s="18" t="s">
        <v>125</v>
      </c>
      <c r="D104" s="4"/>
      <c r="E104" s="3" t="s">
        <v>126</v>
      </c>
      <c r="F104" s="4"/>
      <c r="G104" s="4"/>
    </row>
    <row r="105" spans="1:7" ht="21" customHeight="1">
      <c r="A105" s="5"/>
      <c r="B105" s="18" t="s">
        <v>0</v>
      </c>
      <c r="C105" s="32" t="s">
        <v>1</v>
      </c>
      <c r="D105" s="19" t="s">
        <v>2</v>
      </c>
      <c r="E105" s="18" t="s">
        <v>0</v>
      </c>
      <c r="F105" s="32" t="s">
        <v>1</v>
      </c>
      <c r="G105" s="19" t="s">
        <v>2</v>
      </c>
    </row>
    <row r="106" spans="1:7" s="12" customFormat="1" ht="15.75" customHeight="1">
      <c r="A106" s="14" t="s">
        <v>91</v>
      </c>
      <c r="B106" s="21">
        <f aca="true" t="shared" si="16" ref="B106:B111">C106+D106</f>
        <v>36022</v>
      </c>
      <c r="C106" s="34">
        <f>SUM(C107:C111)</f>
        <v>15968</v>
      </c>
      <c r="D106" s="27">
        <f>SUM(D107:D111)</f>
        <v>20054</v>
      </c>
      <c r="E106" s="21">
        <f aca="true" t="shared" si="17" ref="E106:E135">F106+G106</f>
        <v>36028</v>
      </c>
      <c r="F106" s="34">
        <f>SUM(F107:F111)</f>
        <v>15809</v>
      </c>
      <c r="G106" s="27">
        <f>SUM(G107:G111)</f>
        <v>20219</v>
      </c>
    </row>
    <row r="107" spans="1:7" ht="15.75" customHeight="1">
      <c r="A107" s="15" t="s">
        <v>92</v>
      </c>
      <c r="B107" s="22">
        <f t="shared" si="16"/>
        <v>7647</v>
      </c>
      <c r="C107" s="35">
        <v>3489</v>
      </c>
      <c r="D107" s="28">
        <v>4158</v>
      </c>
      <c r="E107" s="22">
        <f t="shared" si="17"/>
        <v>7236</v>
      </c>
      <c r="F107" s="35">
        <v>3200</v>
      </c>
      <c r="G107" s="28">
        <v>4036</v>
      </c>
    </row>
    <row r="108" spans="1:7" ht="15.75" customHeight="1">
      <c r="A108" s="6" t="s">
        <v>93</v>
      </c>
      <c r="B108" s="23">
        <f t="shared" si="16"/>
        <v>7125</v>
      </c>
      <c r="C108" s="36">
        <v>3126</v>
      </c>
      <c r="D108" s="29">
        <v>3999</v>
      </c>
      <c r="E108" s="23">
        <f t="shared" si="17"/>
        <v>7211</v>
      </c>
      <c r="F108" s="36">
        <v>3191</v>
      </c>
      <c r="G108" s="29">
        <v>4020</v>
      </c>
    </row>
    <row r="109" spans="1:7" ht="15.75" customHeight="1">
      <c r="A109" s="6" t="s">
        <v>94</v>
      </c>
      <c r="B109" s="23">
        <f t="shared" si="16"/>
        <v>7080</v>
      </c>
      <c r="C109" s="36">
        <v>3110</v>
      </c>
      <c r="D109" s="29">
        <v>3970</v>
      </c>
      <c r="E109" s="23">
        <f t="shared" si="17"/>
        <v>7190</v>
      </c>
      <c r="F109" s="36">
        <v>3252</v>
      </c>
      <c r="G109" s="29">
        <v>3938</v>
      </c>
    </row>
    <row r="110" spans="1:7" ht="15.75" customHeight="1">
      <c r="A110" s="6" t="s">
        <v>95</v>
      </c>
      <c r="B110" s="23">
        <f t="shared" si="16"/>
        <v>7082</v>
      </c>
      <c r="C110" s="36">
        <v>3179</v>
      </c>
      <c r="D110" s="29">
        <v>3903</v>
      </c>
      <c r="E110" s="23">
        <f t="shared" si="17"/>
        <v>7224</v>
      </c>
      <c r="F110" s="36">
        <v>3156</v>
      </c>
      <c r="G110" s="29">
        <v>4068</v>
      </c>
    </row>
    <row r="111" spans="1:7" ht="15.75" customHeight="1">
      <c r="A111" s="6" t="s">
        <v>96</v>
      </c>
      <c r="B111" s="24">
        <f t="shared" si="16"/>
        <v>7088</v>
      </c>
      <c r="C111" s="37">
        <v>3064</v>
      </c>
      <c r="D111" s="30">
        <v>4024</v>
      </c>
      <c r="E111" s="24">
        <f t="shared" si="17"/>
        <v>7167</v>
      </c>
      <c r="F111" s="37">
        <v>3010</v>
      </c>
      <c r="G111" s="30">
        <v>4157</v>
      </c>
    </row>
    <row r="112" spans="1:7" s="12" customFormat="1" ht="15.75" customHeight="1">
      <c r="A112" s="16" t="s">
        <v>97</v>
      </c>
      <c r="B112" s="25">
        <f aca="true" t="shared" si="18" ref="B112:B117">C112+D112</f>
        <v>32635</v>
      </c>
      <c r="C112" s="38">
        <f>SUM(C113:C117)</f>
        <v>13304</v>
      </c>
      <c r="D112" s="31">
        <f>SUM(D113:D117)</f>
        <v>19331</v>
      </c>
      <c r="E112" s="25">
        <f t="shared" si="17"/>
        <v>32420</v>
      </c>
      <c r="F112" s="38">
        <f>SUM(F113:F117)</f>
        <v>13255</v>
      </c>
      <c r="G112" s="31">
        <f>SUM(G113:G117)</f>
        <v>19165</v>
      </c>
    </row>
    <row r="113" spans="1:7" ht="15.75" customHeight="1">
      <c r="A113" s="6" t="s">
        <v>98</v>
      </c>
      <c r="B113" s="23">
        <f t="shared" si="18"/>
        <v>6995</v>
      </c>
      <c r="C113" s="36">
        <v>2897</v>
      </c>
      <c r="D113" s="29">
        <v>4098</v>
      </c>
      <c r="E113" s="23">
        <f t="shared" si="17"/>
        <v>6851</v>
      </c>
      <c r="F113" s="36">
        <v>2917</v>
      </c>
      <c r="G113" s="29">
        <v>3934</v>
      </c>
    </row>
    <row r="114" spans="1:7" ht="15.75" customHeight="1">
      <c r="A114" s="6" t="s">
        <v>99</v>
      </c>
      <c r="B114" s="23">
        <f t="shared" si="18"/>
        <v>6676</v>
      </c>
      <c r="C114" s="36">
        <v>2802</v>
      </c>
      <c r="D114" s="29">
        <v>3874</v>
      </c>
      <c r="E114" s="23">
        <f t="shared" si="17"/>
        <v>6882</v>
      </c>
      <c r="F114" s="36">
        <v>2886</v>
      </c>
      <c r="G114" s="29">
        <v>3996</v>
      </c>
    </row>
    <row r="115" spans="1:7" ht="15.75" customHeight="1">
      <c r="A115" s="6" t="s">
        <v>100</v>
      </c>
      <c r="B115" s="23">
        <f t="shared" si="18"/>
        <v>6692</v>
      </c>
      <c r="C115" s="36">
        <v>2772</v>
      </c>
      <c r="D115" s="29">
        <v>3920</v>
      </c>
      <c r="E115" s="23">
        <f t="shared" si="17"/>
        <v>6219</v>
      </c>
      <c r="F115" s="36">
        <v>2520</v>
      </c>
      <c r="G115" s="29">
        <v>3699</v>
      </c>
    </row>
    <row r="116" spans="1:7" ht="15.75" customHeight="1">
      <c r="A116" s="6" t="s">
        <v>101</v>
      </c>
      <c r="B116" s="23">
        <f t="shared" si="18"/>
        <v>6045</v>
      </c>
      <c r="C116" s="36">
        <v>2403</v>
      </c>
      <c r="D116" s="29">
        <v>3642</v>
      </c>
      <c r="E116" s="23">
        <f t="shared" si="17"/>
        <v>6446</v>
      </c>
      <c r="F116" s="36">
        <v>2561</v>
      </c>
      <c r="G116" s="29">
        <v>3885</v>
      </c>
    </row>
    <row r="117" spans="1:7" ht="15.75" customHeight="1">
      <c r="A117" s="6" t="s">
        <v>102</v>
      </c>
      <c r="B117" s="24">
        <f t="shared" si="18"/>
        <v>6227</v>
      </c>
      <c r="C117" s="37">
        <v>2430</v>
      </c>
      <c r="D117" s="30">
        <v>3797</v>
      </c>
      <c r="E117" s="24">
        <f t="shared" si="17"/>
        <v>6022</v>
      </c>
      <c r="F117" s="37">
        <v>2371</v>
      </c>
      <c r="G117" s="30">
        <v>3651</v>
      </c>
    </row>
    <row r="118" spans="1:7" s="12" customFormat="1" ht="15.75" customHeight="1">
      <c r="A118" s="14" t="s">
        <v>103</v>
      </c>
      <c r="B118" s="21">
        <f aca="true" t="shared" si="19" ref="B118:B123">C118+D118</f>
        <v>24001</v>
      </c>
      <c r="C118" s="34">
        <f>SUM(C119:C123)</f>
        <v>8425</v>
      </c>
      <c r="D118" s="27">
        <f>SUM(D119:D123)</f>
        <v>15576</v>
      </c>
      <c r="E118" s="21">
        <f t="shared" si="17"/>
        <v>22804</v>
      </c>
      <c r="F118" s="34">
        <f>SUM(F119:F123)</f>
        <v>7749</v>
      </c>
      <c r="G118" s="27">
        <f>SUM(G119:G123)</f>
        <v>15055</v>
      </c>
    </row>
    <row r="119" spans="1:7" ht="15.75" customHeight="1">
      <c r="A119" s="15" t="s">
        <v>104</v>
      </c>
      <c r="B119" s="22">
        <f t="shared" si="19"/>
        <v>5808</v>
      </c>
      <c r="C119" s="35">
        <v>2241</v>
      </c>
      <c r="D119" s="28">
        <v>3567</v>
      </c>
      <c r="E119" s="22">
        <f t="shared" si="17"/>
        <v>5762</v>
      </c>
      <c r="F119" s="35">
        <v>2146</v>
      </c>
      <c r="G119" s="28">
        <v>3616</v>
      </c>
    </row>
    <row r="120" spans="1:7" ht="15.75" customHeight="1">
      <c r="A120" s="6" t="s">
        <v>105</v>
      </c>
      <c r="B120" s="23">
        <f t="shared" si="19"/>
        <v>5516</v>
      </c>
      <c r="C120" s="36">
        <v>2014</v>
      </c>
      <c r="D120" s="29">
        <v>3502</v>
      </c>
      <c r="E120" s="23">
        <f t="shared" si="17"/>
        <v>5043</v>
      </c>
      <c r="F120" s="36">
        <v>1903</v>
      </c>
      <c r="G120" s="29">
        <v>3140</v>
      </c>
    </row>
    <row r="121" spans="1:7" ht="15.75" customHeight="1">
      <c r="A121" s="6" t="s">
        <v>106</v>
      </c>
      <c r="B121" s="23">
        <f t="shared" si="19"/>
        <v>4782</v>
      </c>
      <c r="C121" s="36">
        <v>1759</v>
      </c>
      <c r="D121" s="29">
        <v>3023</v>
      </c>
      <c r="E121" s="23">
        <f t="shared" si="17"/>
        <v>4237</v>
      </c>
      <c r="F121" s="36">
        <v>1361</v>
      </c>
      <c r="G121" s="29">
        <v>2876</v>
      </c>
    </row>
    <row r="122" spans="1:7" ht="15.75" customHeight="1">
      <c r="A122" s="6" t="s">
        <v>107</v>
      </c>
      <c r="B122" s="23">
        <f t="shared" si="19"/>
        <v>4035</v>
      </c>
      <c r="C122" s="36">
        <v>1258</v>
      </c>
      <c r="D122" s="29">
        <v>2777</v>
      </c>
      <c r="E122" s="23">
        <f t="shared" si="17"/>
        <v>4081</v>
      </c>
      <c r="F122" s="36">
        <v>1262</v>
      </c>
      <c r="G122" s="29">
        <v>2819</v>
      </c>
    </row>
    <row r="123" spans="1:7" ht="15.75" customHeight="1">
      <c r="A123" s="6" t="s">
        <v>108</v>
      </c>
      <c r="B123" s="24">
        <f t="shared" si="19"/>
        <v>3860</v>
      </c>
      <c r="C123" s="37">
        <v>1153</v>
      </c>
      <c r="D123" s="30">
        <v>2707</v>
      </c>
      <c r="E123" s="24">
        <f t="shared" si="17"/>
        <v>3681</v>
      </c>
      <c r="F123" s="37">
        <v>1077</v>
      </c>
      <c r="G123" s="30">
        <v>2604</v>
      </c>
    </row>
    <row r="124" spans="1:7" s="12" customFormat="1" ht="15.75" customHeight="1">
      <c r="A124" s="16" t="s">
        <v>109</v>
      </c>
      <c r="B124" s="25">
        <f aca="true" t="shared" si="20" ref="B124:B129">C124+D124</f>
        <v>12958</v>
      </c>
      <c r="C124" s="38">
        <f>SUM(C125:C129)</f>
        <v>3522</v>
      </c>
      <c r="D124" s="31">
        <f>SUM(D125:D129)</f>
        <v>9436</v>
      </c>
      <c r="E124" s="25">
        <f t="shared" si="17"/>
        <v>12294</v>
      </c>
      <c r="F124" s="38">
        <f>SUM(F125:F129)</f>
        <v>3388</v>
      </c>
      <c r="G124" s="31">
        <f>SUM(G125:G129)</f>
        <v>8906</v>
      </c>
    </row>
    <row r="125" spans="1:7" ht="15.75" customHeight="1">
      <c r="A125" s="6" t="s">
        <v>110</v>
      </c>
      <c r="B125" s="23">
        <f t="shared" si="20"/>
        <v>3450</v>
      </c>
      <c r="C125" s="36">
        <v>983</v>
      </c>
      <c r="D125" s="29">
        <v>2467</v>
      </c>
      <c r="E125" s="23">
        <f t="shared" si="17"/>
        <v>3405</v>
      </c>
      <c r="F125" s="36">
        <v>935</v>
      </c>
      <c r="G125" s="29">
        <v>2470</v>
      </c>
    </row>
    <row r="126" spans="1:7" ht="15.75" customHeight="1">
      <c r="A126" s="6" t="s">
        <v>111</v>
      </c>
      <c r="B126" s="23">
        <f t="shared" si="20"/>
        <v>3181</v>
      </c>
      <c r="C126" s="36">
        <v>857</v>
      </c>
      <c r="D126" s="29">
        <v>2324</v>
      </c>
      <c r="E126" s="23">
        <f t="shared" si="17"/>
        <v>2493</v>
      </c>
      <c r="F126" s="36">
        <v>702</v>
      </c>
      <c r="G126" s="29">
        <v>1791</v>
      </c>
    </row>
    <row r="127" spans="1:7" ht="15.75" customHeight="1">
      <c r="A127" s="6" t="s">
        <v>112</v>
      </c>
      <c r="B127" s="23">
        <f t="shared" si="20"/>
        <v>2295</v>
      </c>
      <c r="C127" s="36">
        <v>623</v>
      </c>
      <c r="D127" s="29">
        <v>1672</v>
      </c>
      <c r="E127" s="23">
        <f t="shared" si="17"/>
        <v>2325</v>
      </c>
      <c r="F127" s="36">
        <v>660</v>
      </c>
      <c r="G127" s="29">
        <v>1665</v>
      </c>
    </row>
    <row r="128" spans="1:7" ht="15.75" customHeight="1">
      <c r="A128" s="6" t="s">
        <v>113</v>
      </c>
      <c r="B128" s="23">
        <f t="shared" si="20"/>
        <v>2135</v>
      </c>
      <c r="C128" s="36">
        <v>583</v>
      </c>
      <c r="D128" s="29">
        <v>1552</v>
      </c>
      <c r="E128" s="23">
        <f t="shared" si="17"/>
        <v>2090</v>
      </c>
      <c r="F128" s="36">
        <v>553</v>
      </c>
      <c r="G128" s="29">
        <v>1537</v>
      </c>
    </row>
    <row r="129" spans="1:7" ht="15.75" customHeight="1">
      <c r="A129" s="6" t="s">
        <v>114</v>
      </c>
      <c r="B129" s="24">
        <f t="shared" si="20"/>
        <v>1897</v>
      </c>
      <c r="C129" s="37">
        <v>476</v>
      </c>
      <c r="D129" s="30">
        <v>1421</v>
      </c>
      <c r="E129" s="24">
        <f t="shared" si="17"/>
        <v>1981</v>
      </c>
      <c r="F129" s="37">
        <v>538</v>
      </c>
      <c r="G129" s="30">
        <v>1443</v>
      </c>
    </row>
    <row r="130" spans="1:7" s="12" customFormat="1" ht="15.75" customHeight="1">
      <c r="A130" s="14" t="s">
        <v>115</v>
      </c>
      <c r="B130" s="21">
        <f aca="true" t="shared" si="21" ref="B130:B135">C130+D130</f>
        <v>6253</v>
      </c>
      <c r="C130" s="34">
        <f>SUM(C131:C135)</f>
        <v>1454</v>
      </c>
      <c r="D130" s="27">
        <f>SUM(D131:D135)</f>
        <v>4799</v>
      </c>
      <c r="E130" s="21">
        <f t="shared" si="17"/>
        <v>5951</v>
      </c>
      <c r="F130" s="34">
        <f>SUM(F131:F135)</f>
        <v>1352</v>
      </c>
      <c r="G130" s="27">
        <f>SUM(G131:G135)</f>
        <v>4599</v>
      </c>
    </row>
    <row r="131" spans="1:7" ht="15.75" customHeight="1">
      <c r="A131" s="15" t="s">
        <v>116</v>
      </c>
      <c r="B131" s="22">
        <f t="shared" si="21"/>
        <v>1758</v>
      </c>
      <c r="C131" s="35">
        <v>449</v>
      </c>
      <c r="D131" s="28">
        <v>1309</v>
      </c>
      <c r="E131" s="22">
        <f t="shared" si="17"/>
        <v>1653</v>
      </c>
      <c r="F131" s="35">
        <v>419</v>
      </c>
      <c r="G131" s="28">
        <v>1234</v>
      </c>
    </row>
    <row r="132" spans="1:7" ht="15.75" customHeight="1">
      <c r="A132" s="6" t="s">
        <v>117</v>
      </c>
      <c r="B132" s="23">
        <f t="shared" si="21"/>
        <v>1451</v>
      </c>
      <c r="C132" s="36">
        <v>355</v>
      </c>
      <c r="D132" s="29">
        <v>1096</v>
      </c>
      <c r="E132" s="23">
        <f t="shared" si="17"/>
        <v>1468</v>
      </c>
      <c r="F132" s="36">
        <v>356</v>
      </c>
      <c r="G132" s="29">
        <v>1112</v>
      </c>
    </row>
    <row r="133" spans="1:7" ht="15.75" customHeight="1">
      <c r="A133" s="6" t="s">
        <v>118</v>
      </c>
      <c r="B133" s="23">
        <f t="shared" si="21"/>
        <v>1278</v>
      </c>
      <c r="C133" s="36">
        <v>295</v>
      </c>
      <c r="D133" s="29">
        <v>983</v>
      </c>
      <c r="E133" s="23">
        <f t="shared" si="17"/>
        <v>1120</v>
      </c>
      <c r="F133" s="36">
        <v>238</v>
      </c>
      <c r="G133" s="29">
        <v>882</v>
      </c>
    </row>
    <row r="134" spans="1:7" ht="15.75" customHeight="1">
      <c r="A134" s="6" t="s">
        <v>119</v>
      </c>
      <c r="B134" s="23">
        <f t="shared" si="21"/>
        <v>972</v>
      </c>
      <c r="C134" s="36">
        <v>197</v>
      </c>
      <c r="D134" s="29">
        <v>775</v>
      </c>
      <c r="E134" s="23">
        <f t="shared" si="17"/>
        <v>935</v>
      </c>
      <c r="F134" s="36">
        <v>188</v>
      </c>
      <c r="G134" s="29">
        <v>747</v>
      </c>
    </row>
    <row r="135" spans="1:7" ht="15.75" customHeight="1">
      <c r="A135" s="6" t="s">
        <v>120</v>
      </c>
      <c r="B135" s="24">
        <f t="shared" si="21"/>
        <v>794</v>
      </c>
      <c r="C135" s="37">
        <v>158</v>
      </c>
      <c r="D135" s="30">
        <v>636</v>
      </c>
      <c r="E135" s="24">
        <f t="shared" si="17"/>
        <v>775</v>
      </c>
      <c r="F135" s="37">
        <v>151</v>
      </c>
      <c r="G135" s="30">
        <v>624</v>
      </c>
    </row>
    <row r="136" spans="1:7" s="12" customFormat="1" ht="15.75" customHeight="1">
      <c r="A136" s="17" t="s">
        <v>121</v>
      </c>
      <c r="B136" s="40">
        <f>C136+D136</f>
        <v>1952</v>
      </c>
      <c r="C136" s="39">
        <f>276+61</f>
        <v>337</v>
      </c>
      <c r="D136" s="26">
        <f>1290+325</f>
        <v>1615</v>
      </c>
      <c r="E136" s="40">
        <f>F136+G136</f>
        <v>1615</v>
      </c>
      <c r="F136" s="39">
        <f>250+40</f>
        <v>290</v>
      </c>
      <c r="G136" s="26">
        <f>1103+222</f>
        <v>1325</v>
      </c>
    </row>
    <row r="137" spans="1:7" s="12" customFormat="1" ht="15.75" customHeight="1">
      <c r="A137" s="17" t="s">
        <v>4</v>
      </c>
      <c r="B137" s="40">
        <f>C137+D137</f>
        <v>537</v>
      </c>
      <c r="C137" s="39">
        <v>340</v>
      </c>
      <c r="D137" s="26">
        <v>197</v>
      </c>
      <c r="E137" s="40">
        <f>F137+G137</f>
        <v>537</v>
      </c>
      <c r="F137" s="39">
        <v>340</v>
      </c>
      <c r="G137" s="26">
        <v>197</v>
      </c>
    </row>
    <row r="138" ht="15.75" customHeight="1"/>
    <row r="139" ht="15.75" customHeight="1"/>
  </sheetData>
  <mergeCells count="3">
    <mergeCell ref="E54:G54"/>
    <mergeCell ref="A4:A5"/>
    <mergeCell ref="B54:D54"/>
  </mergeCells>
  <printOptions horizontalCentered="1"/>
  <pageMargins left="0.984251968503937" right="0.9448818897637796" top="0.7874015748031497" bottom="0.7874015748031497" header="0.5118110236220472" footer="0.5511811023622047"/>
  <pageSetup firstPageNumber="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2006-12-21T07:45:56Z</cp:lastPrinted>
  <dcterms:created xsi:type="dcterms:W3CDTF">2002-11-20T02:02:26Z</dcterms:created>
  <dcterms:modified xsi:type="dcterms:W3CDTF">2006-12-21T07:46:05Z</dcterms:modified>
  <cp:category/>
  <cp:version/>
  <cp:contentType/>
  <cp:contentStatus/>
</cp:coreProperties>
</file>