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yoK9gFN+FNeZjF0Nw8FmitSAJsirpvyFBqVtnBYkc37hX5A4QIeAte48xqo+gi3GHEjUm28acM4sBaV5ucoTA==" workbookSaltValue="spRkqX8QAMOULq5bYdMLv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BZ51" i="4"/>
  <c r="GQ30" i="4"/>
  <c r="BZ30" i="4"/>
  <c r="LT76" i="4"/>
  <c r="GQ51" i="4"/>
  <c r="LH30" i="4"/>
  <c r="HP76" i="4"/>
  <c r="BG51" i="4"/>
  <c r="FX30" i="4"/>
  <c r="BG30" i="4"/>
  <c r="FX51" i="4"/>
  <c r="AV76" i="4"/>
  <c r="KO51" i="4"/>
  <c r="LE76" i="4"/>
  <c r="KO30" i="4"/>
  <c r="HA76" i="4"/>
  <c r="AN51" i="4"/>
  <c r="FE30" i="4"/>
  <c r="AG76" i="4"/>
  <c r="KP76" i="4"/>
  <c r="FE51" i="4"/>
  <c r="AN30" i="4"/>
  <c r="JV51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<sst xmlns="http://schemas.openxmlformats.org/spreadsheetml/2006/main" count="287" uniqueCount="152">
  <si>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</si>
  <si>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</si>
  <si>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</si>
  <si>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</si>
  <si>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</si>
  <si>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</si>
  <si>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</si>
  <si>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</si>
  <si>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</si>
  <si>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</si>
  <si>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</si>
  <si>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</si>
  <si>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</si>
  <si>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</si>
  <si>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</si>
  <si>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</si>
  <si>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</si>
  <si>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</si>
  <si>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</si>
  <si>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</si>
  <si>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</si>
  <si>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</si>
  <si>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</si>
  <si>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</si>
  <si>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</si>
  <si>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</si>
  <si>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</si>
  <si>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</si>
  <si>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</si>
  <si>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</si>
  <si>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</si>
  <si>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</si>
  <si>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</si>
  <si>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</si>
  <si>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</si>
  <si>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</si>
  <si>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</si>
  <si>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</si>
  <si>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</si>
  <si>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</si>
  <si>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</si>
  <si>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</si>
  <si>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</si>
  <si>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</si>
  <si>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</si>
  <si>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</si>
  <si>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</si>
  <si>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</si>
  <si>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</si>
  <si>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</si>
  <si>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</si>
  <si>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</si>
  <si>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</si>
  <si>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</si>
  <si>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</si>
  <si>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</si>
  <si>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</si>
  <si>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</si>
  <si>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</si>
  <si>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</si>
  <si>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</si>
  <si>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</si>
  <si>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</si>
  <si>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</si>
  <si>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</si>
  <si>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</si>
  <si>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</si>
  <si>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</si>
  <si>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</si>
  <si>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</si>
  <si>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</si>
  <si>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</si>
  <si>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</si>
  <si>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</si>
  <si>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</si>
  <si>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</si>
  <si>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</si>
  <si>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</si>
  <si>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</si>
  <si>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</si>
  <si>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</si>
  <si>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</si>
  <si>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</si>
  <si>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</si>
  <si>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</si>
  <si>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</si>
  <si>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</si>
  <si>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</si>
  <si>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</si>
  <si>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</si>
  <si>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</si>
  <si>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</si>
  <si>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</si>
  <si>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</si>
  <si>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</si>
  <si>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</si>
  <si>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</si>
  <si>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</si>
  <si>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</si>
  <si>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</si>
  <si>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</si>
  <si>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</si>
  <si>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</si>
  <si>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</si>
  <si>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</si>
  <si>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</si>
  <si>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</si>
  <si>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</si>
  <si>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</si>
  <si>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</si>
  <si>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</si>
  <si>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</si>
  <si>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</si>
  <si>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</si>
  <si>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</si>
  <si>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</si>
  <si>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</si>
  <si>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</si>
  <si>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</si>
  <si>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当該値(N-1)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</si>
  <si>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</si>
  <si>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</si>
  <si>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</si>
  <si>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</si>
  <si>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</si>
  <si>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</si>
  <si>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</si>
  <si>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</si>
  <si>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</si>
  <si>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</si>
  <si>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鳥取県　境港市</t>
  </si>
  <si>
    <t>日ノ出駐車場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</si>
  <si>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</si>
  <si>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</si>
  <si>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</si>
  <si>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</si>
  <si>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</si>
  <si>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</si>
  <si>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</si>
  <si>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</si>
  <si>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</si>
  <si>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</si>
  <si>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</si>
  <si>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</si>
  <si>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</si>
  <si>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</si>
  <si>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</si>
  <si>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</si>
  <si>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他会計からの繰り入れは無く、収益的収支は常に１００％を超過するなど、経営は比較的に安定している。
　一方で、収益性は低下傾向にあったが、平成３０年度には近隣の観光地である水木しげるロードがリニューアルオープンしたほか、ゲゲゲの鬼太郎の新アニメが放送開始されたことにより、観光客が大幅に増加しており、収益の伸びが見込まれている。
</t>
    <phoneticPr fontId="5"/>
  </si>
  <si>
    <t>　広場式の駐車場であり、今後の設備投資についても規模の大きなものは計画しておらず、発券機などの更新にかかる費用程度を見込んでいる。
　現在、企業債の残高は無く、今後も借入の予定は無い。</t>
    <phoneticPr fontId="5"/>
  </si>
  <si>
    <t>　水木しげるロードの観光客の減少や、周辺地域への民間駐車場の開設などにより、利用者数は減少傾向にあったが、平成３０年７月の水木しげるロードのリニューアル以降は利用者数が増加している。</t>
    <phoneticPr fontId="5"/>
  </si>
  <si>
    <t xml:space="preserve">　利用者数は減少傾向にあったが、現状において収益性は確保されている。
　また、大きな設備投資の計画が無く、観光客の増加に伴う駐車場利用者数の増加が見込まれることから、安定した公営企業経営が可能と考えられる。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</si>
</sst>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421.4</c:v>
                </c:pt>
                <c:pt idx="1">
                  <c:v>303.39999999999998</c:v>
                </c:pt>
                <c:pt idx="2">
                  <c:v>258.7</c:v>
                </c:pt>
                <c:pt idx="3">
                  <c:v>303.39999999999998</c:v>
                </c:pt>
                <c:pt idx="4">
                  <c:v>226.5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3-4F89-BF40-058DC52FA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19104"/>
        <c:axId val="732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83-4F89-BF40-058DC52FA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9104"/>
        <c:axId val="73233152"/>
      </c:lineChart>
      <c:dateAx>
        <c:axId val="739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3152"/>
        <c:crosses val="autoZero"/>
        <c:auto val="1"/>
        <c:lblOffset val="100"/>
        <c:baseTimeUnit val="years"/>
      </c:dateAx>
      <c:valAx>
        <c:axId val="732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91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6-480B-87D1-9FDB0BAFF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2688"/>
        <c:axId val="7811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A6-480B-87D1-9FDB0BAFF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02688"/>
        <c:axId val="78119680"/>
      </c:lineChart>
      <c:dateAx>
        <c:axId val="7680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19680"/>
        <c:crosses val="autoZero"/>
        <c:auto val="1"/>
        <c:lblOffset val="100"/>
        <c:baseTimeUnit val="years"/>
      </c:dateAx>
      <c:valAx>
        <c:axId val="7811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80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E9-406C-8579-E344F60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49888"/>
        <c:axId val="781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E9-406C-8579-E344F60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49888"/>
        <c:axId val="78164352"/>
      </c:lineChart>
      <c:dateAx>
        <c:axId val="7814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64352"/>
        <c:crosses val="autoZero"/>
        <c:auto val="1"/>
        <c:lblOffset val="100"/>
        <c:baseTimeUnit val="years"/>
      </c:dateAx>
      <c:valAx>
        <c:axId val="781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14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A-4B62-8887-7166EFAD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2752"/>
        <c:axId val="7821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8A-4B62-8887-7166EFAD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02752"/>
        <c:axId val="78213120"/>
      </c:lineChart>
      <c:dateAx>
        <c:axId val="7820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13120"/>
        <c:crosses val="autoZero"/>
        <c:auto val="1"/>
        <c:lblOffset val="100"/>
        <c:baseTimeUnit val="years"/>
      </c:dateAx>
      <c:valAx>
        <c:axId val="7821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20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2-4F94-A62C-F05E3F10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2576"/>
        <c:axId val="869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2-4F94-A62C-F05E3F10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2576"/>
        <c:axId val="86905984"/>
      </c:lineChart>
      <c:dateAx>
        <c:axId val="7823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05984"/>
        <c:crosses val="autoZero"/>
        <c:auto val="1"/>
        <c:lblOffset val="100"/>
        <c:baseTimeUnit val="years"/>
      </c:dateAx>
      <c:valAx>
        <c:axId val="869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232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8E-4F57-B933-A6911873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34656"/>
        <c:axId val="869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8E-4F57-B933-A6911873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4656"/>
        <c:axId val="86936576"/>
      </c:lineChart>
      <c:dateAx>
        <c:axId val="8693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6576"/>
        <c:crosses val="autoZero"/>
        <c:auto val="1"/>
        <c:lblOffset val="100"/>
        <c:baseTimeUnit val="years"/>
      </c:dateAx>
      <c:valAx>
        <c:axId val="869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6934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60.6</c:v>
                </c:pt>
                <c:pt idx="2">
                  <c:v>57.5</c:v>
                </c:pt>
                <c:pt idx="3">
                  <c:v>57.5</c:v>
                </c:pt>
                <c:pt idx="4">
                  <c:v>54.3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2-4EC3-A785-D6274E680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91616"/>
        <c:axId val="8699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D2-4EC3-A785-D6274E680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91616"/>
        <c:axId val="86993536"/>
      </c:lineChart>
      <c:dateAx>
        <c:axId val="8699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93536"/>
        <c:crosses val="autoZero"/>
        <c:auto val="1"/>
        <c:lblOffset val="100"/>
        <c:baseTimeUnit val="years"/>
      </c:dateAx>
      <c:valAx>
        <c:axId val="8699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99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67</c:v>
                </c:pt>
                <c:pt idx="2">
                  <c:v>61.4</c:v>
                </c:pt>
                <c:pt idx="3">
                  <c:v>67</c:v>
                </c:pt>
                <c:pt idx="4">
                  <c:v>60.4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4A-4C40-BD67-CE82831F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6288"/>
        <c:axId val="8703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4A-4C40-BD67-CE82831F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6288"/>
        <c:axId val="87038208"/>
      </c:lineChart>
      <c:dateAx>
        <c:axId val="870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8208"/>
        <c:crosses val="autoZero"/>
        <c:auto val="1"/>
        <c:lblOffset val="100"/>
        <c:baseTimeUnit val="years"/>
      </c:dateAx>
      <c:valAx>
        <c:axId val="8703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03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5652</c:v>
                </c:pt>
                <c:pt idx="1">
                  <c:v>3962</c:v>
                </c:pt>
                <c:pt idx="2">
                  <c:v>3422</c:v>
                </c:pt>
                <c:pt idx="3">
                  <c:v>3437</c:v>
                </c:pt>
                <c:pt idx="4">
                  <c:v>2897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DC-450C-ABD9-B3E8B711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72768"/>
        <c:axId val="8707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DC-450C-ABD9-B3E8B711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2768"/>
        <c:axId val="87074688"/>
      </c:lineChart>
      <c:dateAx>
        <c:axId val="8707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74688"/>
        <c:crosses val="autoZero"/>
        <c:auto val="1"/>
        <c:lblOffset val="100"/>
        <c:baseTimeUnit val="years"/>
      </c:dateAx>
      <c:valAx>
        <c:axId val="8707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07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Y44" zoomScaleNormal="100" zoomScaleSheetLayoutView="70" workbookViewId="0">
      <selection activeCell="NY66" sqref="NY66:NY6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鳥取県境港市　日ノ出駐車場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商業施設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3912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44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127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200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148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421.4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303.39999999999998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258.7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303.39999999999998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226.5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70.900000000000006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54.3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149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150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76.3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61.4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60.4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5652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3962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3422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3437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2897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151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81478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1500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V1H+H1c9FVmTP+ZdeLMEXG2zCUqv52DIe3UxEYqrCWOAKzk/V+VIxhMEmN8JQ+qzb8pofT7/1YA3mgl1WWQiQ==" saltValue="C/InshD8AESuQHcnQjFZ1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71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72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73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74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75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76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77</v>
      </c>
      <c r="CN4" s="142" t="s">
        <v>78</v>
      </c>
      <c r="CO4" s="144" t="s">
        <v>79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80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81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99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109</v>
      </c>
      <c r="AW5" s="59" t="s">
        <v>113</v>
      </c>
      <c r="AX5" s="59" t="s">
        <v>114</v>
      </c>
      <c r="AY5" s="59" t="s">
        <v>115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116</v>
      </c>
      <c r="BR5" s="59" t="s">
        <v>117</v>
      </c>
      <c r="BS5" s="59" t="s">
        <v>113</v>
      </c>
      <c r="BT5" s="59" t="s">
        <v>100</v>
      </c>
      <c r="BU5" s="59" t="s">
        <v>115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118</v>
      </c>
      <c r="CD5" s="59" t="s">
        <v>99</v>
      </c>
      <c r="CE5" s="59" t="s">
        <v>119</v>
      </c>
      <c r="CF5" s="59" t="s">
        <v>111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43"/>
      <c r="CN5" s="143"/>
      <c r="CO5" s="59" t="s">
        <v>112</v>
      </c>
      <c r="CP5" s="59" t="s">
        <v>118</v>
      </c>
      <c r="CQ5" s="59" t="s">
        <v>120</v>
      </c>
      <c r="CR5" s="59" t="s">
        <v>100</v>
      </c>
      <c r="CS5" s="59" t="s">
        <v>115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109</v>
      </c>
      <c r="DB5" s="59" t="s">
        <v>120</v>
      </c>
      <c r="DC5" s="59" t="s">
        <v>110</v>
      </c>
      <c r="DD5" s="59" t="s">
        <v>111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121</v>
      </c>
      <c r="DL5" s="59" t="s">
        <v>109</v>
      </c>
      <c r="DM5" s="59" t="s">
        <v>122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123</v>
      </c>
      <c r="B6" s="60">
        <f>B8</f>
        <v>2017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鳥取県境港市</v>
      </c>
      <c r="I6" s="60" t="str">
        <f t="shared" si="1"/>
        <v>日ノ出駐車場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商業施設</v>
      </c>
      <c r="T6" s="62" t="str">
        <f t="shared" si="1"/>
        <v>無</v>
      </c>
      <c r="U6" s="63">
        <f t="shared" si="1"/>
        <v>3912</v>
      </c>
      <c r="V6" s="63">
        <f t="shared" si="1"/>
        <v>127</v>
      </c>
      <c r="W6" s="63">
        <f t="shared" si="1"/>
        <v>200</v>
      </c>
      <c r="X6" s="62" t="str">
        <f t="shared" si="1"/>
        <v>導入なし</v>
      </c>
      <c r="Y6" s="64">
        <f>IF(Y8="-",NA(),Y8)</f>
        <v>421.4</v>
      </c>
      <c r="Z6" s="64">
        <f t="shared" ref="Z6:AH6" si="2">IF(Z8="-",NA(),Z8)</f>
        <v>303.39999999999998</v>
      </c>
      <c r="AA6" s="64">
        <f t="shared" si="2"/>
        <v>258.7</v>
      </c>
      <c r="AB6" s="64">
        <f t="shared" si="2"/>
        <v>303.39999999999998</v>
      </c>
      <c r="AC6" s="64">
        <f t="shared" si="2"/>
        <v>226.5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76.3</v>
      </c>
      <c r="BG6" s="64">
        <f t="shared" ref="BG6:BO6" si="5">IF(BG8="-",NA(),BG8)</f>
        <v>67</v>
      </c>
      <c r="BH6" s="64">
        <f t="shared" si="5"/>
        <v>61.4</v>
      </c>
      <c r="BI6" s="64">
        <f t="shared" si="5"/>
        <v>67</v>
      </c>
      <c r="BJ6" s="64">
        <f t="shared" si="5"/>
        <v>60.4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5652</v>
      </c>
      <c r="BR6" s="65">
        <f t="shared" ref="BR6:BZ6" si="6">IF(BR8="-",NA(),BR8)</f>
        <v>3962</v>
      </c>
      <c r="BS6" s="65">
        <f t="shared" si="6"/>
        <v>3422</v>
      </c>
      <c r="BT6" s="65">
        <f t="shared" si="6"/>
        <v>3437</v>
      </c>
      <c r="BU6" s="65">
        <f t="shared" si="6"/>
        <v>2897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>
        <f t="shared" ref="CM6:CN6" si="7">CM8</f>
        <v>81478</v>
      </c>
      <c r="CN6" s="63">
        <f t="shared" si="7"/>
        <v>1500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70.900000000000006</v>
      </c>
      <c r="DL6" s="64">
        <f t="shared" ref="DL6:DT6" si="9">IF(DL8="-",NA(),DL8)</f>
        <v>60.6</v>
      </c>
      <c r="DM6" s="64">
        <f t="shared" si="9"/>
        <v>57.5</v>
      </c>
      <c r="DN6" s="64">
        <f t="shared" si="9"/>
        <v>57.5</v>
      </c>
      <c r="DO6" s="64">
        <f t="shared" si="9"/>
        <v>54.3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126</v>
      </c>
      <c r="B7" s="60">
        <f t="shared" ref="B7:X7" si="10">B8</f>
        <v>2017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境港市</v>
      </c>
      <c r="I7" s="60" t="str">
        <f t="shared" si="10"/>
        <v>日ノ出駐車場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3912</v>
      </c>
      <c r="V7" s="63">
        <f t="shared" si="10"/>
        <v>127</v>
      </c>
      <c r="W7" s="63">
        <f t="shared" si="10"/>
        <v>200</v>
      </c>
      <c r="X7" s="62" t="str">
        <f t="shared" si="10"/>
        <v>導入なし</v>
      </c>
      <c r="Y7" s="64">
        <f>Y8</f>
        <v>421.4</v>
      </c>
      <c r="Z7" s="64">
        <f t="shared" ref="Z7:AH7" si="11">Z8</f>
        <v>303.39999999999998</v>
      </c>
      <c r="AA7" s="64">
        <f t="shared" si="11"/>
        <v>258.7</v>
      </c>
      <c r="AB7" s="64">
        <f t="shared" si="11"/>
        <v>303.39999999999998</v>
      </c>
      <c r="AC7" s="64">
        <f t="shared" si="11"/>
        <v>226.5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76.3</v>
      </c>
      <c r="BG7" s="64">
        <f t="shared" ref="BG7:BO7" si="14">BG8</f>
        <v>67</v>
      </c>
      <c r="BH7" s="64">
        <f t="shared" si="14"/>
        <v>61.4</v>
      </c>
      <c r="BI7" s="64">
        <f t="shared" si="14"/>
        <v>67</v>
      </c>
      <c r="BJ7" s="64">
        <f t="shared" si="14"/>
        <v>60.4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5652</v>
      </c>
      <c r="BR7" s="65">
        <f t="shared" ref="BR7:BZ7" si="15">BR8</f>
        <v>3962</v>
      </c>
      <c r="BS7" s="65">
        <f t="shared" si="15"/>
        <v>3422</v>
      </c>
      <c r="BT7" s="65">
        <f t="shared" si="15"/>
        <v>3437</v>
      </c>
      <c r="BU7" s="65">
        <f t="shared" si="15"/>
        <v>2897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127</v>
      </c>
      <c r="CC7" s="64" t="s">
        <v>127</v>
      </c>
      <c r="CD7" s="64" t="s">
        <v>127</v>
      </c>
      <c r="CE7" s="64" t="s">
        <v>127</v>
      </c>
      <c r="CF7" s="64" t="s">
        <v>127</v>
      </c>
      <c r="CG7" s="64" t="s">
        <v>127</v>
      </c>
      <c r="CH7" s="64" t="s">
        <v>127</v>
      </c>
      <c r="CI7" s="64" t="s">
        <v>127</v>
      </c>
      <c r="CJ7" s="64" t="s">
        <v>127</v>
      </c>
      <c r="CK7" s="64" t="s">
        <v>128</v>
      </c>
      <c r="CL7" s="61"/>
      <c r="CM7" s="63">
        <f>CM8</f>
        <v>81478</v>
      </c>
      <c r="CN7" s="63">
        <f>CN8</f>
        <v>1500</v>
      </c>
      <c r="CO7" s="64" t="s">
        <v>127</v>
      </c>
      <c r="CP7" s="64" t="s">
        <v>127</v>
      </c>
      <c r="CQ7" s="64" t="s">
        <v>127</v>
      </c>
      <c r="CR7" s="64" t="s">
        <v>127</v>
      </c>
      <c r="CS7" s="64" t="s">
        <v>127</v>
      </c>
      <c r="CT7" s="64" t="s">
        <v>127</v>
      </c>
      <c r="CU7" s="64" t="s">
        <v>127</v>
      </c>
      <c r="CV7" s="64" t="s">
        <v>127</v>
      </c>
      <c r="CW7" s="64" t="s">
        <v>127</v>
      </c>
      <c r="CX7" s="64" t="s">
        <v>129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70.900000000000006</v>
      </c>
      <c r="DL7" s="64">
        <f t="shared" ref="DL7:DT7" si="17">DL8</f>
        <v>60.6</v>
      </c>
      <c r="DM7" s="64">
        <f t="shared" si="17"/>
        <v>57.5</v>
      </c>
      <c r="DN7" s="64">
        <f t="shared" si="17"/>
        <v>57.5</v>
      </c>
      <c r="DO7" s="64">
        <f t="shared" si="17"/>
        <v>54.3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312045</v>
      </c>
      <c r="D8" s="67">
        <v>47</v>
      </c>
      <c r="E8" s="67">
        <v>14</v>
      </c>
      <c r="F8" s="67">
        <v>0</v>
      </c>
      <c r="G8" s="67">
        <v>1</v>
      </c>
      <c r="H8" s="67" t="s">
        <v>130</v>
      </c>
      <c r="I8" s="67" t="s">
        <v>131</v>
      </c>
      <c r="J8" s="67" t="s">
        <v>132</v>
      </c>
      <c r="K8" s="67" t="s">
        <v>133</v>
      </c>
      <c r="L8" s="67" t="s">
        <v>134</v>
      </c>
      <c r="M8" s="67" t="s">
        <v>135</v>
      </c>
      <c r="N8" s="67" t="s">
        <v>136</v>
      </c>
      <c r="O8" s="68" t="s">
        <v>137</v>
      </c>
      <c r="P8" s="69" t="s">
        <v>138</v>
      </c>
      <c r="Q8" s="69" t="s">
        <v>139</v>
      </c>
      <c r="R8" s="70">
        <v>44</v>
      </c>
      <c r="S8" s="69" t="s">
        <v>140</v>
      </c>
      <c r="T8" s="69" t="s">
        <v>141</v>
      </c>
      <c r="U8" s="70">
        <v>3912</v>
      </c>
      <c r="V8" s="70">
        <v>127</v>
      </c>
      <c r="W8" s="70">
        <v>200</v>
      </c>
      <c r="X8" s="69" t="s">
        <v>142</v>
      </c>
      <c r="Y8" s="71">
        <v>421.4</v>
      </c>
      <c r="Z8" s="71">
        <v>303.39999999999998</v>
      </c>
      <c r="AA8" s="71">
        <v>258.7</v>
      </c>
      <c r="AB8" s="71">
        <v>303.39999999999998</v>
      </c>
      <c r="AC8" s="71">
        <v>226.5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76.3</v>
      </c>
      <c r="BG8" s="71">
        <v>67</v>
      </c>
      <c r="BH8" s="71">
        <v>61.4</v>
      </c>
      <c r="BI8" s="71">
        <v>67</v>
      </c>
      <c r="BJ8" s="71">
        <v>60.4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5652</v>
      </c>
      <c r="BR8" s="72">
        <v>3962</v>
      </c>
      <c r="BS8" s="72">
        <v>3422</v>
      </c>
      <c r="BT8" s="73">
        <v>3437</v>
      </c>
      <c r="BU8" s="73">
        <v>2897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134</v>
      </c>
      <c r="CC8" s="71" t="s">
        <v>134</v>
      </c>
      <c r="CD8" s="71" t="s">
        <v>134</v>
      </c>
      <c r="CE8" s="71" t="s">
        <v>134</v>
      </c>
      <c r="CF8" s="71" t="s">
        <v>134</v>
      </c>
      <c r="CG8" s="71" t="s">
        <v>134</v>
      </c>
      <c r="CH8" s="71" t="s">
        <v>134</v>
      </c>
      <c r="CI8" s="71" t="s">
        <v>134</v>
      </c>
      <c r="CJ8" s="71" t="s">
        <v>134</v>
      </c>
      <c r="CK8" s="71" t="s">
        <v>134</v>
      </c>
      <c r="CL8" s="68" t="s">
        <v>134</v>
      </c>
      <c r="CM8" s="70">
        <v>81478</v>
      </c>
      <c r="CN8" s="70">
        <v>1500</v>
      </c>
      <c r="CO8" s="71" t="s">
        <v>134</v>
      </c>
      <c r="CP8" s="71" t="s">
        <v>134</v>
      </c>
      <c r="CQ8" s="71" t="s">
        <v>134</v>
      </c>
      <c r="CR8" s="71" t="s">
        <v>134</v>
      </c>
      <c r="CS8" s="71" t="s">
        <v>134</v>
      </c>
      <c r="CT8" s="71" t="s">
        <v>134</v>
      </c>
      <c r="CU8" s="71" t="s">
        <v>134</v>
      </c>
      <c r="CV8" s="71" t="s">
        <v>134</v>
      </c>
      <c r="CW8" s="71" t="s">
        <v>134</v>
      </c>
      <c r="CX8" s="71" t="s">
        <v>134</v>
      </c>
      <c r="CY8" s="68" t="s">
        <v>134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70.900000000000006</v>
      </c>
      <c r="DL8" s="71">
        <v>60.6</v>
      </c>
      <c r="DM8" s="71">
        <v>57.5</v>
      </c>
      <c r="DN8" s="71">
        <v>57.5</v>
      </c>
      <c r="DO8" s="71">
        <v>54.3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143</v>
      </c>
      <c r="C10" s="78" t="s">
        <v>144</v>
      </c>
      <c r="D10" s="78" t="s">
        <v>145</v>
      </c>
      <c r="E10" s="78" t="s">
        <v>146</v>
      </c>
      <c r="F10" s="78" t="s">
        <v>147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遠藤 彰</cp:lastModifiedBy>
  <dcterms:created xsi:type="dcterms:W3CDTF">2018-12-07T10:34:19Z</dcterms:created>
  <dcterms:modified xsi:type="dcterms:W3CDTF">2019-01-15T08:10:43Z</dcterms:modified>
</cp:coreProperties>
</file>