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4_水道等\03_市町村回答\07_智頭町\"/>
    </mc:Choice>
  </mc:AlternateContent>
  <workbookProtection workbookAlgorithmName="SHA-512" workbookHashValue="xLsiGzYPeoO2X7HKZ9pe6w6Yg5KRJtY+9lF9npNGgfGgMoomFDRJzSWd7ZZ7Q0aVx3bVfjRoaR/HQ2xfP8u6qw==" workbookSaltValue="1wWt4DY0L66G/CSk1r4ky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<sst xmlns="http://schemas.openxmlformats.org/spreadsheetml/2006/main" count="240" uniqueCount="126">
  <si>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</si>
  <si>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</si>
  <si>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</si>
  <si>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</si>
  <si>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</si>
  <si>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</si>
  <si>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</si>
  <si>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</si>
  <si>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</si>
  <si>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</si>
  <si>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</si>
  <si>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</si>
  <si>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</si>
  <si>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</si>
  <si>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</si>
  <si>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</si>
  <si>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</si>
  <si>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</si>
  <si>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</si>
  <si>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</si>
  <si>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</si>
  <si>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</si>
  <si>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</si>
  <si>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</si>
  <si>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</si>
  <si>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</si>
  <si>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</si>
  <si>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</si>
  <si>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</si>
  <si>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</si>
  <si>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</si>
  <si>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</si>
  <si>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</si>
  <si>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</si>
  <si>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</si>
  <si>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</si>
  <si>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</si>
  <si>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</si>
  <si>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</si>
  <si>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</si>
  <si>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</si>
  <si>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</si>
  <si>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</si>
  <si>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</si>
  <si>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</si>
  <si>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</si>
  <si>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</si>
  <si>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</si>
  <si>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</si>
  <si>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</si>
  <si>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</si>
  <si>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</si>
  <si>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</si>
  <si>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</si>
  <si>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</si>
  <si>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</si>
  <si>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</si>
  <si>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</si>
  <si>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</si>
  <si>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</si>
  <si>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</si>
  <si>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</si>
  <si>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</si>
  <si>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</si>
  <si>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</si>
  <si>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</si>
  <si>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</si>
  <si>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</si>
  <si>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</si>
  <si>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</si>
  <si>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</si>
  <si>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</si>
  <si>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</si>
  <si>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</si>
  <si>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</si>
  <si>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</si>
  <si>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</si>
  <si>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</si>
  <si>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</si>
  <si>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</si>
  <si>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</si>
  <si>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</si>
  <si>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</si>
  <si>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</si>
  <si>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</si>
  <si>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</si>
  <si>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</si>
  <si>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</si>
  <si>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</si>
  <si>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</si>
  <si>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</si>
  <si>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</si>
  <si>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</si>
  <si>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</si>
  <si>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</si>
  <si>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</si>
  <si>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</si>
  <si>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</si>
  <si>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</si>
  <si>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</si>
  <si>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</si>
  <si>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</si>
  <si>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</si>
  <si>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</si>
  <si>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</si>
  <si>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</si>
  <si>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</si>
  <si>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</si>
  <si>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</si>
  <si>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</si>
  <si>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智頭町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</si>
  <si>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</si>
  <si>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</si>
  <si>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</si>
  <si>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</si>
  <si>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</si>
  <si>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</si>
  <si>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</si>
  <si>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</si>
  <si>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</si>
  <si>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</si>
  <si>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</si>
  <si>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</si>
  <si>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平成12年に供用を開始しており、平成29年で供用開始から17年となる。
　管渠については、耐用年数に達しておらず緊急的に更新する必要が無かったが、今後は耐用年数を考慮しながら計画的な長寿命化事業を行なう必要が出てくる。また、電機機器に関しては耐用年数に達しているものもあり、計画的な更新改修が必要である。</t>
    <rPh sb="1" eb="3">
      <t>ヘイセイ</t>
    </rPh>
    <rPh sb="5" eb="6">
      <t>ネン</t>
    </rPh>
    <rPh sb="7" eb="9">
      <t>キョウヨウ</t>
    </rPh>
    <rPh sb="10" eb="12">
      <t>カイシ</t>
    </rPh>
    <rPh sb="17" eb="19">
      <t>ヘイセイ</t>
    </rPh>
    <rPh sb="21" eb="22">
      <t>ネン</t>
    </rPh>
    <rPh sb="23" eb="25">
      <t>キョウヨウ</t>
    </rPh>
    <rPh sb="25" eb="27">
      <t>カイシ</t>
    </rPh>
    <rPh sb="31" eb="32">
      <t>ネン</t>
    </rPh>
    <rPh sb="38" eb="39">
      <t>カン</t>
    </rPh>
    <rPh sb="39" eb="40">
      <t>キョ</t>
    </rPh>
    <rPh sb="46" eb="48">
      <t>タイヨウ</t>
    </rPh>
    <rPh sb="48" eb="50">
      <t>ネンスウ</t>
    </rPh>
    <rPh sb="51" eb="52">
      <t>タッ</t>
    </rPh>
    <rPh sb="57" eb="59">
      <t>キンキュウ</t>
    </rPh>
    <rPh sb="59" eb="60">
      <t>テキ</t>
    </rPh>
    <rPh sb="61" eb="63">
      <t>コウシン</t>
    </rPh>
    <rPh sb="68" eb="69">
      <t>ナ</t>
    </rPh>
    <rPh sb="74" eb="76">
      <t>コンゴ</t>
    </rPh>
    <rPh sb="77" eb="79">
      <t>タイヨウ</t>
    </rPh>
    <rPh sb="79" eb="81">
      <t>ネンスウ</t>
    </rPh>
    <rPh sb="82" eb="84">
      <t>コウリョ</t>
    </rPh>
    <rPh sb="88" eb="90">
      <t>ケイカク</t>
    </rPh>
    <rPh sb="90" eb="91">
      <t>テキ</t>
    </rPh>
    <rPh sb="92" eb="93">
      <t>チョウ</t>
    </rPh>
    <rPh sb="93" eb="96">
      <t>ジュミョウカ</t>
    </rPh>
    <rPh sb="96" eb="98">
      <t>ジギョウ</t>
    </rPh>
    <rPh sb="99" eb="100">
      <t>オコ</t>
    </rPh>
    <rPh sb="102" eb="104">
      <t>ヒツヨウ</t>
    </rPh>
    <rPh sb="105" eb="106">
      <t>デ</t>
    </rPh>
    <rPh sb="113" eb="114">
      <t>デン</t>
    </rPh>
    <rPh sb="114" eb="115">
      <t>キ</t>
    </rPh>
    <rPh sb="115" eb="117">
      <t>キキ</t>
    </rPh>
    <rPh sb="118" eb="119">
      <t>カン</t>
    </rPh>
    <rPh sb="122" eb="124">
      <t>タイヨウ</t>
    </rPh>
    <rPh sb="124" eb="126">
      <t>ネンスウ</t>
    </rPh>
    <rPh sb="127" eb="128">
      <t>タッ</t>
    </rPh>
    <rPh sb="138" eb="141">
      <t>ケイカクテキ</t>
    </rPh>
    <rPh sb="142" eb="144">
      <t>コウシン</t>
    </rPh>
    <rPh sb="144" eb="146">
      <t>カイシュウ</t>
    </rPh>
    <rPh sb="147" eb="149">
      <t>ヒツヨウ</t>
    </rPh>
    <phoneticPr fontId="4"/>
  </si>
  <si>
    <t>　汚水処理費用に対して料金収入が少なく、経営は厳しい状況である。処理場建設後15年以上経過しており、今後の修繕費用も多くなると思われるので、適正な維持管理を行い、経営指標の推移に着目しながら健全な経営を目指していきたい。</t>
    <phoneticPr fontId="4"/>
  </si>
  <si>
    <t>収益的収支比率（①）はH28・H29と改善傾向にあるものの80.85％と、100％を下回っており、地方債償還金が大きな負担となっている。
企業債残高対事業規模比率（④）は、公共下水道事業事業の整備が完了しているため、現在は新たな投資がなく債務残高は減少傾向となっている。
経費回収率（⑤）は、比較し減少。また、100％を下回っている。費用の削減・経営の改善が必要である。
汚水処理原価（⑥）は、昨年より増加しており、費用の削減・経営の改善が必要である。
施設利用率（⑦）は、横ばいで類似団体と比較し高い数字である。水洗化率（⑧）は、横ばいで類似団体と比較し低い数字である。今後も接続率の向上に向けた取り組みに力を入れ、施設利用率を上げるようにしたい。</t>
    <rPh sb="0" eb="2">
      <t>シュウエキ</t>
    </rPh>
    <rPh sb="2" eb="3">
      <t>テキ</t>
    </rPh>
    <rPh sb="3" eb="5">
      <t>シュウシ</t>
    </rPh>
    <rPh sb="5" eb="7">
      <t>ヒリツ</t>
    </rPh>
    <rPh sb="19" eb="21">
      <t>カイゼン</t>
    </rPh>
    <rPh sb="21" eb="23">
      <t>ケイコウ</t>
    </rPh>
    <rPh sb="42" eb="44">
      <t>シタマワ</t>
    </rPh>
    <rPh sb="49" eb="52">
      <t>チホウサイ</t>
    </rPh>
    <rPh sb="52" eb="55">
      <t>ショウカンキン</t>
    </rPh>
    <rPh sb="56" eb="57">
      <t>オオ</t>
    </rPh>
    <rPh sb="59" eb="61">
      <t>フタン</t>
    </rPh>
    <rPh sb="70" eb="72">
      <t>キギョウ</t>
    </rPh>
    <rPh sb="72" eb="73">
      <t>サイ</t>
    </rPh>
    <rPh sb="73" eb="75">
      <t>ザンダカ</t>
    </rPh>
    <rPh sb="75" eb="76">
      <t>タイ</t>
    </rPh>
    <rPh sb="76" eb="78">
      <t>ジギョウ</t>
    </rPh>
    <rPh sb="78" eb="80">
      <t>キボ</t>
    </rPh>
    <rPh sb="80" eb="82">
      <t>ヒリツ</t>
    </rPh>
    <rPh sb="87" eb="89">
      <t>コウキョウ</t>
    </rPh>
    <rPh sb="89" eb="92">
      <t>ゲスイドウ</t>
    </rPh>
    <rPh sb="92" eb="94">
      <t>ジギョウ</t>
    </rPh>
    <rPh sb="94" eb="96">
      <t>ジギョウ</t>
    </rPh>
    <rPh sb="97" eb="99">
      <t>セイビ</t>
    </rPh>
    <rPh sb="100" eb="102">
      <t>カンリョウ</t>
    </rPh>
    <rPh sb="109" eb="111">
      <t>ゲンザイ</t>
    </rPh>
    <rPh sb="112" eb="113">
      <t>アラ</t>
    </rPh>
    <rPh sb="115" eb="117">
      <t>トウシ</t>
    </rPh>
    <rPh sb="120" eb="122">
      <t>サイム</t>
    </rPh>
    <rPh sb="122" eb="124">
      <t>ザンダカ</t>
    </rPh>
    <rPh sb="125" eb="127">
      <t>ゲンショウ</t>
    </rPh>
    <rPh sb="127" eb="129">
      <t>ケイコウ</t>
    </rPh>
    <rPh sb="138" eb="140">
      <t>ケイヒ</t>
    </rPh>
    <rPh sb="140" eb="142">
      <t>カイシュウ</t>
    </rPh>
    <rPh sb="142" eb="143">
      <t>リツ</t>
    </rPh>
    <rPh sb="148" eb="150">
      <t>ヒカク</t>
    </rPh>
    <rPh sb="151" eb="153">
      <t>ゲンショウ</t>
    </rPh>
    <rPh sb="162" eb="164">
      <t>シタマワ</t>
    </rPh>
    <rPh sb="169" eb="171">
      <t>ヒヨウ</t>
    </rPh>
    <rPh sb="172" eb="174">
      <t>サクゲン</t>
    </rPh>
    <rPh sb="175" eb="177">
      <t>ケイエイ</t>
    </rPh>
    <rPh sb="178" eb="180">
      <t>カイゼン</t>
    </rPh>
    <rPh sb="181" eb="183">
      <t>ヒツヨウ</t>
    </rPh>
    <rPh sb="189" eb="191">
      <t>オスイ</t>
    </rPh>
    <rPh sb="191" eb="193">
      <t>ショリ</t>
    </rPh>
    <rPh sb="193" eb="195">
      <t>ゲンカ</t>
    </rPh>
    <rPh sb="200" eb="202">
      <t>サクネン</t>
    </rPh>
    <rPh sb="204" eb="206">
      <t>ゾウカ</t>
    </rPh>
    <rPh sb="231" eb="233">
      <t>シセツ</t>
    </rPh>
    <rPh sb="233" eb="236">
      <t>リヨウリツ</t>
    </rPh>
    <rPh sb="241" eb="242">
      <t>ヨコ</t>
    </rPh>
    <rPh sb="245" eb="247">
      <t>ルイジ</t>
    </rPh>
    <rPh sb="247" eb="249">
      <t>ダンタイ</t>
    </rPh>
    <rPh sb="250" eb="252">
      <t>ヒカク</t>
    </rPh>
    <rPh sb="253" eb="254">
      <t>タカ</t>
    </rPh>
    <rPh sb="255" eb="257">
      <t>スウジ</t>
    </rPh>
    <rPh sb="261" eb="264">
      <t>スイセンカ</t>
    </rPh>
    <rPh sb="264" eb="265">
      <t>リツ</t>
    </rPh>
    <rPh sb="270" eb="271">
      <t>ヨコ</t>
    </rPh>
    <rPh sb="274" eb="276">
      <t>ルイジ</t>
    </rPh>
    <rPh sb="276" eb="278">
      <t>ダンタイ</t>
    </rPh>
    <rPh sb="279" eb="281">
      <t>ヒカク</t>
    </rPh>
    <rPh sb="282" eb="283">
      <t>ヒク</t>
    </rPh>
    <rPh sb="284" eb="286">
      <t>スウジ</t>
    </rPh>
    <rPh sb="290" eb="292">
      <t>コンゴ</t>
    </rPh>
    <rPh sb="293" eb="295">
      <t>セツゾク</t>
    </rPh>
    <rPh sb="295" eb="296">
      <t>リツ</t>
    </rPh>
    <rPh sb="297" eb="299">
      <t>コウジョウ</t>
    </rPh>
    <rPh sb="300" eb="301">
      <t>ム</t>
    </rPh>
    <rPh sb="303" eb="304">
      <t>ト</t>
    </rPh>
    <rPh sb="305" eb="306">
      <t>ク</t>
    </rPh>
    <rPh sb="308" eb="309">
      <t>チカラ</t>
    </rPh>
    <rPh sb="310" eb="311">
      <t>イ</t>
    </rPh>
    <rPh sb="313" eb="315">
      <t>シセツ</t>
    </rPh>
    <rPh sb="315" eb="318">
      <t>リヨウリツ</t>
    </rPh>
    <rPh sb="319" eb="320">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</si>
</sst>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A1-4B3E-8B29-68D854D9B960}"/>
            </c:ext>
          </c:extLst>
        </c:ser>
        <c:dLbls>
          <c:showLegendKey val="0"/>
          <c:showVal val="0"/>
          <c:showCatName val="0"/>
          <c:showSerName val="0"/>
          <c:showPercent val="0"/>
          <c:showBubbleSize val="0"/>
        </c:dLbls>
        <c:gapWidth val="150"/>
        <c:axId val="211632472"/>
        <c:axId val="211633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9AA1-4B3E-8B29-68D854D9B960}"/>
            </c:ext>
          </c:extLst>
        </c:ser>
        <c:dLbls>
          <c:showLegendKey val="0"/>
          <c:showVal val="0"/>
          <c:showCatName val="0"/>
          <c:showSerName val="0"/>
          <c:showPercent val="0"/>
          <c:showBubbleSize val="0"/>
        </c:dLbls>
        <c:marker val="1"/>
        <c:smooth val="0"/>
        <c:axId val="211632472"/>
        <c:axId val="211633648"/>
      </c:lineChart>
      <c:dateAx>
        <c:axId val="211632472"/>
        <c:scaling>
          <c:orientation val="minMax"/>
        </c:scaling>
        <c:delete val="1"/>
        <c:axPos val="b"/>
        <c:numFmt formatCode="ge" sourceLinked="1"/>
        <c:majorTickMark val="none"/>
        <c:minorTickMark val="none"/>
        <c:tickLblPos val="none"/>
        <c:crossAx val="211633648"/>
        <c:crosses val="autoZero"/>
        <c:auto val="1"/>
        <c:lblOffset val="100"/>
        <c:baseTimeUnit val="years"/>
      </c:dateAx>
      <c:valAx>
        <c:axId val="21163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55.9</c:v>
                </c:pt>
                <c:pt idx="1">
                  <c:v>55.45</c:v>
                </c:pt>
                <c:pt idx="2">
                  <c:v>54.15</c:v>
                </c:pt>
                <c:pt idx="3">
                  <c:v>53.85</c:v>
                </c:pt>
                <c:pt idx="4">
                  <c:v>53.95</c:v>
                </c:pt>
              </c:numCache>
            </c:numRef>
          </c:val>
          <c:extLst xmlns:c16r2="http://schemas.microsoft.com/office/drawing/2015/06/chart">
            <c:ext xmlns:c16="http://schemas.microsoft.com/office/drawing/2014/chart" uri="{C3380CC4-5D6E-409C-BE32-E72D297353CC}">
              <c16:uniqueId val="{00000000-3FEE-426E-ADE1-A1987A75185C}"/>
            </c:ext>
          </c:extLst>
        </c:ser>
        <c:dLbls>
          <c:showLegendKey val="0"/>
          <c:showVal val="0"/>
          <c:showCatName val="0"/>
          <c:showSerName val="0"/>
          <c:showPercent val="0"/>
          <c:showBubbleSize val="0"/>
        </c:dLbls>
        <c:gapWidth val="150"/>
        <c:axId val="443705832"/>
        <c:axId val="44370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3FEE-426E-ADE1-A1987A75185C}"/>
            </c:ext>
          </c:extLst>
        </c:ser>
        <c:dLbls>
          <c:showLegendKey val="0"/>
          <c:showVal val="0"/>
          <c:showCatName val="0"/>
          <c:showSerName val="0"/>
          <c:showPercent val="0"/>
          <c:showBubbleSize val="0"/>
        </c:dLbls>
        <c:marker val="1"/>
        <c:smooth val="0"/>
        <c:axId val="443705832"/>
        <c:axId val="443703088"/>
      </c:lineChart>
      <c:dateAx>
        <c:axId val="443705832"/>
        <c:scaling>
          <c:orientation val="minMax"/>
        </c:scaling>
        <c:delete val="1"/>
        <c:axPos val="b"/>
        <c:numFmt formatCode="ge" sourceLinked="1"/>
        <c:majorTickMark val="none"/>
        <c:minorTickMark val="none"/>
        <c:tickLblPos val="none"/>
        <c:crossAx val="443703088"/>
        <c:crosses val="autoZero"/>
        <c:auto val="1"/>
        <c:lblOffset val="100"/>
        <c:baseTimeUnit val="years"/>
      </c:dateAx>
      <c:valAx>
        <c:axId val="44370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0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77.84</c:v>
                </c:pt>
                <c:pt idx="1">
                  <c:v>77.44</c:v>
                </c:pt>
                <c:pt idx="2">
                  <c:v>81.150000000000006</c:v>
                </c:pt>
                <c:pt idx="3">
                  <c:v>81.239999999999995</c:v>
                </c:pt>
                <c:pt idx="4">
                  <c:v>79.41</c:v>
                </c:pt>
              </c:numCache>
            </c:numRef>
          </c:val>
          <c:extLst xmlns:c16r2="http://schemas.microsoft.com/office/drawing/2015/06/chart">
            <c:ext xmlns:c16="http://schemas.microsoft.com/office/drawing/2014/chart" uri="{C3380CC4-5D6E-409C-BE32-E72D297353CC}">
              <c16:uniqueId val="{00000000-909B-462D-9B35-121601DA9223}"/>
            </c:ext>
          </c:extLst>
        </c:ser>
        <c:dLbls>
          <c:showLegendKey val="0"/>
          <c:showVal val="0"/>
          <c:showCatName val="0"/>
          <c:showSerName val="0"/>
          <c:showPercent val="0"/>
          <c:showBubbleSize val="0"/>
        </c:dLbls>
        <c:gapWidth val="150"/>
        <c:axId val="443706224"/>
        <c:axId val="44415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909B-462D-9B35-121601DA9223}"/>
            </c:ext>
          </c:extLst>
        </c:ser>
        <c:dLbls>
          <c:showLegendKey val="0"/>
          <c:showVal val="0"/>
          <c:showCatName val="0"/>
          <c:showSerName val="0"/>
          <c:showPercent val="0"/>
          <c:showBubbleSize val="0"/>
        </c:dLbls>
        <c:marker val="1"/>
        <c:smooth val="0"/>
        <c:axId val="443706224"/>
        <c:axId val="444151208"/>
      </c:lineChart>
      <c:dateAx>
        <c:axId val="443706224"/>
        <c:scaling>
          <c:orientation val="minMax"/>
        </c:scaling>
        <c:delete val="1"/>
        <c:axPos val="b"/>
        <c:numFmt formatCode="ge" sourceLinked="1"/>
        <c:majorTickMark val="none"/>
        <c:minorTickMark val="none"/>
        <c:tickLblPos val="none"/>
        <c:crossAx val="444151208"/>
        <c:crosses val="autoZero"/>
        <c:auto val="1"/>
        <c:lblOffset val="100"/>
        <c:baseTimeUnit val="years"/>
      </c:dateAx>
      <c:valAx>
        <c:axId val="44415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0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41.99</c:v>
                </c:pt>
                <c:pt idx="1">
                  <c:v>41.26</c:v>
                </c:pt>
                <c:pt idx="2">
                  <c:v>42.4</c:v>
                </c:pt>
                <c:pt idx="3">
                  <c:v>74.8</c:v>
                </c:pt>
                <c:pt idx="4">
                  <c:v>80.849999999999994</c:v>
                </c:pt>
              </c:numCache>
            </c:numRef>
          </c:val>
          <c:extLst xmlns:c16r2="http://schemas.microsoft.com/office/drawing/2015/06/chart">
            <c:ext xmlns:c16="http://schemas.microsoft.com/office/drawing/2014/chart" uri="{C3380CC4-5D6E-409C-BE32-E72D297353CC}">
              <c16:uniqueId val="{00000000-6408-46E3-A1B7-125EE440F3FB}"/>
            </c:ext>
          </c:extLst>
        </c:ser>
        <c:dLbls>
          <c:showLegendKey val="0"/>
          <c:showVal val="0"/>
          <c:showCatName val="0"/>
          <c:showSerName val="0"/>
          <c:showPercent val="0"/>
          <c:showBubbleSize val="0"/>
        </c:dLbls>
        <c:gapWidth val="150"/>
        <c:axId val="211630904"/>
        <c:axId val="2116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08-46E3-A1B7-125EE440F3FB}"/>
            </c:ext>
          </c:extLst>
        </c:ser>
        <c:dLbls>
          <c:showLegendKey val="0"/>
          <c:showVal val="0"/>
          <c:showCatName val="0"/>
          <c:showSerName val="0"/>
          <c:showPercent val="0"/>
          <c:showBubbleSize val="0"/>
        </c:dLbls>
        <c:marker val="1"/>
        <c:smooth val="0"/>
        <c:axId val="211630904"/>
        <c:axId val="211632864"/>
      </c:lineChart>
      <c:dateAx>
        <c:axId val="211630904"/>
        <c:scaling>
          <c:orientation val="minMax"/>
        </c:scaling>
        <c:delete val="1"/>
        <c:axPos val="b"/>
        <c:numFmt formatCode="ge" sourceLinked="1"/>
        <c:majorTickMark val="none"/>
        <c:minorTickMark val="none"/>
        <c:tickLblPos val="none"/>
        <c:crossAx val="211632864"/>
        <c:crosses val="autoZero"/>
        <c:auto val="1"/>
        <c:lblOffset val="100"/>
        <c:baseTimeUnit val="years"/>
      </c:dateAx>
      <c:valAx>
        <c:axId val="2116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26-4079-84A6-AA7433A6A30C}"/>
            </c:ext>
          </c:extLst>
        </c:ser>
        <c:dLbls>
          <c:showLegendKey val="0"/>
          <c:showVal val="0"/>
          <c:showCatName val="0"/>
          <c:showSerName val="0"/>
          <c:showPercent val="0"/>
          <c:showBubbleSize val="0"/>
        </c:dLbls>
        <c:gapWidth val="150"/>
        <c:axId val="444155520"/>
        <c:axId val="44415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26-4079-84A6-AA7433A6A30C}"/>
            </c:ext>
          </c:extLst>
        </c:ser>
        <c:dLbls>
          <c:showLegendKey val="0"/>
          <c:showVal val="0"/>
          <c:showCatName val="0"/>
          <c:showSerName val="0"/>
          <c:showPercent val="0"/>
          <c:showBubbleSize val="0"/>
        </c:dLbls>
        <c:marker val="1"/>
        <c:smooth val="0"/>
        <c:axId val="444155520"/>
        <c:axId val="444150032"/>
      </c:lineChart>
      <c:dateAx>
        <c:axId val="444155520"/>
        <c:scaling>
          <c:orientation val="minMax"/>
        </c:scaling>
        <c:delete val="1"/>
        <c:axPos val="b"/>
        <c:numFmt formatCode="ge" sourceLinked="1"/>
        <c:majorTickMark val="none"/>
        <c:minorTickMark val="none"/>
        <c:tickLblPos val="none"/>
        <c:crossAx val="444150032"/>
        <c:crosses val="autoZero"/>
        <c:auto val="1"/>
        <c:lblOffset val="100"/>
        <c:baseTimeUnit val="years"/>
      </c:dateAx>
      <c:valAx>
        <c:axId val="44415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30-4B4E-AC0B-C20512863E25}"/>
            </c:ext>
          </c:extLst>
        </c:ser>
        <c:dLbls>
          <c:showLegendKey val="0"/>
          <c:showVal val="0"/>
          <c:showCatName val="0"/>
          <c:showSerName val="0"/>
          <c:showPercent val="0"/>
          <c:showBubbleSize val="0"/>
        </c:dLbls>
        <c:gapWidth val="150"/>
        <c:axId val="444153560"/>
        <c:axId val="44414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30-4B4E-AC0B-C20512863E25}"/>
            </c:ext>
          </c:extLst>
        </c:ser>
        <c:dLbls>
          <c:showLegendKey val="0"/>
          <c:showVal val="0"/>
          <c:showCatName val="0"/>
          <c:showSerName val="0"/>
          <c:showPercent val="0"/>
          <c:showBubbleSize val="0"/>
        </c:dLbls>
        <c:marker val="1"/>
        <c:smooth val="0"/>
        <c:axId val="444153560"/>
        <c:axId val="444148856"/>
      </c:lineChart>
      <c:dateAx>
        <c:axId val="444153560"/>
        <c:scaling>
          <c:orientation val="minMax"/>
        </c:scaling>
        <c:delete val="1"/>
        <c:axPos val="b"/>
        <c:numFmt formatCode="ge" sourceLinked="1"/>
        <c:majorTickMark val="none"/>
        <c:minorTickMark val="none"/>
        <c:tickLblPos val="none"/>
        <c:crossAx val="444148856"/>
        <c:crosses val="autoZero"/>
        <c:auto val="1"/>
        <c:lblOffset val="100"/>
        <c:baseTimeUnit val="years"/>
      </c:dateAx>
      <c:valAx>
        <c:axId val="44414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1B-435D-ACDC-15BFA3824B86}"/>
            </c:ext>
          </c:extLst>
        </c:ser>
        <c:dLbls>
          <c:showLegendKey val="0"/>
          <c:showVal val="0"/>
          <c:showCatName val="0"/>
          <c:showSerName val="0"/>
          <c:showPercent val="0"/>
          <c:showBubbleSize val="0"/>
        </c:dLbls>
        <c:gapWidth val="150"/>
        <c:axId val="444149640"/>
        <c:axId val="4441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1B-435D-ACDC-15BFA3824B86}"/>
            </c:ext>
          </c:extLst>
        </c:ser>
        <c:dLbls>
          <c:showLegendKey val="0"/>
          <c:showVal val="0"/>
          <c:showCatName val="0"/>
          <c:showSerName val="0"/>
          <c:showPercent val="0"/>
          <c:showBubbleSize val="0"/>
        </c:dLbls>
        <c:marker val="1"/>
        <c:smooth val="0"/>
        <c:axId val="444149640"/>
        <c:axId val="444150816"/>
      </c:lineChart>
      <c:dateAx>
        <c:axId val="444149640"/>
        <c:scaling>
          <c:orientation val="minMax"/>
        </c:scaling>
        <c:delete val="1"/>
        <c:axPos val="b"/>
        <c:numFmt formatCode="ge" sourceLinked="1"/>
        <c:majorTickMark val="none"/>
        <c:minorTickMark val="none"/>
        <c:tickLblPos val="none"/>
        <c:crossAx val="444150816"/>
        <c:crosses val="autoZero"/>
        <c:auto val="1"/>
        <c:lblOffset val="100"/>
        <c:baseTimeUnit val="years"/>
      </c:dateAx>
      <c:valAx>
        <c:axId val="4441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4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FFC-4613-BDF9-CC68406DAEF8}"/>
            </c:ext>
          </c:extLst>
        </c:ser>
        <c:dLbls>
          <c:showLegendKey val="0"/>
          <c:showVal val="0"/>
          <c:showCatName val="0"/>
          <c:showSerName val="0"/>
          <c:showPercent val="0"/>
          <c:showBubbleSize val="0"/>
        </c:dLbls>
        <c:gapWidth val="150"/>
        <c:axId val="444151600"/>
        <c:axId val="44370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FC-4613-BDF9-CC68406DAEF8}"/>
            </c:ext>
          </c:extLst>
        </c:ser>
        <c:dLbls>
          <c:showLegendKey val="0"/>
          <c:showVal val="0"/>
          <c:showCatName val="0"/>
          <c:showSerName val="0"/>
          <c:showPercent val="0"/>
          <c:showBubbleSize val="0"/>
        </c:dLbls>
        <c:marker val="1"/>
        <c:smooth val="0"/>
        <c:axId val="444151600"/>
        <c:axId val="443700344"/>
      </c:lineChart>
      <c:dateAx>
        <c:axId val="444151600"/>
        <c:scaling>
          <c:orientation val="minMax"/>
        </c:scaling>
        <c:delete val="1"/>
        <c:axPos val="b"/>
        <c:numFmt formatCode="ge" sourceLinked="1"/>
        <c:majorTickMark val="none"/>
        <c:minorTickMark val="none"/>
        <c:tickLblPos val="none"/>
        <c:crossAx val="443700344"/>
        <c:crosses val="autoZero"/>
        <c:auto val="1"/>
        <c:lblOffset val="100"/>
        <c:baseTimeUnit val="years"/>
      </c:dateAx>
      <c:valAx>
        <c:axId val="44370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415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1335.3</c:v>
                </c:pt>
                <c:pt idx="1">
                  <c:v>1152.7</c:v>
                </c:pt>
                <c:pt idx="2">
                  <c:v>672.98</c:v>
                </c:pt>
                <c:pt idx="3">
                  <c:v>348.69</c:v>
                </c:pt>
                <c:pt idx="4">
                  <c:v>130.18</c:v>
                </c:pt>
              </c:numCache>
            </c:numRef>
          </c:val>
          <c:extLst xmlns:c16r2="http://schemas.microsoft.com/office/drawing/2015/06/chart">
            <c:ext xmlns:c16="http://schemas.microsoft.com/office/drawing/2014/chart" uri="{C3380CC4-5D6E-409C-BE32-E72D297353CC}">
              <c16:uniqueId val="{00000000-AE2A-4DDA-ADCA-D88423AED029}"/>
            </c:ext>
          </c:extLst>
        </c:ser>
        <c:dLbls>
          <c:showLegendKey val="0"/>
          <c:showVal val="0"/>
          <c:showCatName val="0"/>
          <c:showSerName val="0"/>
          <c:showPercent val="0"/>
          <c:showBubbleSize val="0"/>
        </c:dLbls>
        <c:gapWidth val="150"/>
        <c:axId val="443704264"/>
        <c:axId val="44370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E2A-4DDA-ADCA-D88423AED029}"/>
            </c:ext>
          </c:extLst>
        </c:ser>
        <c:dLbls>
          <c:showLegendKey val="0"/>
          <c:showVal val="0"/>
          <c:showCatName val="0"/>
          <c:showSerName val="0"/>
          <c:showPercent val="0"/>
          <c:showBubbleSize val="0"/>
        </c:dLbls>
        <c:marker val="1"/>
        <c:smooth val="0"/>
        <c:axId val="443704264"/>
        <c:axId val="443704656"/>
      </c:lineChart>
      <c:dateAx>
        <c:axId val="443704264"/>
        <c:scaling>
          <c:orientation val="minMax"/>
        </c:scaling>
        <c:delete val="1"/>
        <c:axPos val="b"/>
        <c:numFmt formatCode="ge" sourceLinked="1"/>
        <c:majorTickMark val="none"/>
        <c:minorTickMark val="none"/>
        <c:tickLblPos val="none"/>
        <c:crossAx val="443704656"/>
        <c:crosses val="autoZero"/>
        <c:auto val="1"/>
        <c:lblOffset val="100"/>
        <c:baseTimeUnit val="years"/>
      </c:dateAx>
      <c:valAx>
        <c:axId val="44370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0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33.54</c:v>
                </c:pt>
                <c:pt idx="1">
                  <c:v>58.67</c:v>
                </c:pt>
                <c:pt idx="2">
                  <c:v>67.78</c:v>
                </c:pt>
                <c:pt idx="3">
                  <c:v>91.2</c:v>
                </c:pt>
                <c:pt idx="4">
                  <c:v>54.03</c:v>
                </c:pt>
              </c:numCache>
            </c:numRef>
          </c:val>
          <c:extLst xmlns:c16r2="http://schemas.microsoft.com/office/drawing/2015/06/chart">
            <c:ext xmlns:c16="http://schemas.microsoft.com/office/drawing/2014/chart" uri="{C3380CC4-5D6E-409C-BE32-E72D297353CC}">
              <c16:uniqueId val="{00000000-7C99-4E8E-BF9B-A57FFB2878C0}"/>
            </c:ext>
          </c:extLst>
        </c:ser>
        <c:dLbls>
          <c:showLegendKey val="0"/>
          <c:showVal val="0"/>
          <c:showCatName val="0"/>
          <c:showSerName val="0"/>
          <c:showPercent val="0"/>
          <c:showBubbleSize val="0"/>
        </c:dLbls>
        <c:gapWidth val="150"/>
        <c:axId val="443705048"/>
        <c:axId val="44370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C99-4E8E-BF9B-A57FFB2878C0}"/>
            </c:ext>
          </c:extLst>
        </c:ser>
        <c:dLbls>
          <c:showLegendKey val="0"/>
          <c:showVal val="0"/>
          <c:showCatName val="0"/>
          <c:showSerName val="0"/>
          <c:showPercent val="0"/>
          <c:showBubbleSize val="0"/>
        </c:dLbls>
        <c:marker val="1"/>
        <c:smooth val="0"/>
        <c:axId val="443705048"/>
        <c:axId val="443701128"/>
      </c:lineChart>
      <c:dateAx>
        <c:axId val="443705048"/>
        <c:scaling>
          <c:orientation val="minMax"/>
        </c:scaling>
        <c:delete val="1"/>
        <c:axPos val="b"/>
        <c:numFmt formatCode="ge" sourceLinked="1"/>
        <c:majorTickMark val="none"/>
        <c:minorTickMark val="none"/>
        <c:tickLblPos val="none"/>
        <c:crossAx val="443701128"/>
        <c:crosses val="autoZero"/>
        <c:auto val="1"/>
        <c:lblOffset val="100"/>
        <c:baseTimeUnit val="years"/>
      </c:dateAx>
      <c:valAx>
        <c:axId val="44370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705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556.54999999999995</c:v>
                </c:pt>
                <c:pt idx="1">
                  <c:v>329.91</c:v>
                </c:pt>
                <c:pt idx="2">
                  <c:v>290.56</c:v>
                </c:pt>
                <c:pt idx="3">
                  <c:v>246.28</c:v>
                </c:pt>
                <c:pt idx="4">
                  <c:v>366.02</c:v>
                </c:pt>
              </c:numCache>
            </c:numRef>
          </c:val>
          <c:extLst xmlns:c16r2="http://schemas.microsoft.com/office/drawing/2015/06/chart">
            <c:ext xmlns:c16="http://schemas.microsoft.com/office/drawing/2014/chart" uri="{C3380CC4-5D6E-409C-BE32-E72D297353CC}">
              <c16:uniqueId val="{00000000-24EE-49A3-A0C5-7E5073DB8364}"/>
            </c:ext>
          </c:extLst>
        </c:ser>
        <c:dLbls>
          <c:showLegendKey val="0"/>
          <c:showVal val="0"/>
          <c:showCatName val="0"/>
          <c:showSerName val="0"/>
          <c:showPercent val="0"/>
          <c:showBubbleSize val="0"/>
        </c:dLbls>
        <c:gapWidth val="150"/>
        <c:axId val="443699952"/>
        <c:axId val="44370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4EE-49A3-A0C5-7E5073DB8364}"/>
            </c:ext>
          </c:extLst>
        </c:ser>
        <c:dLbls>
          <c:showLegendKey val="0"/>
          <c:showVal val="0"/>
          <c:showCatName val="0"/>
          <c:showSerName val="0"/>
          <c:showPercent val="0"/>
          <c:showBubbleSize val="0"/>
        </c:dLbls>
        <c:marker val="1"/>
        <c:smooth val="0"/>
        <c:axId val="443699952"/>
        <c:axId val="443702304"/>
      </c:lineChart>
      <c:dateAx>
        <c:axId val="443699952"/>
        <c:scaling>
          <c:orientation val="minMax"/>
        </c:scaling>
        <c:delete val="1"/>
        <c:axPos val="b"/>
        <c:numFmt formatCode="ge" sourceLinked="1"/>
        <c:majorTickMark val="none"/>
        <c:minorTickMark val="none"/>
        <c:tickLblPos val="none"/>
        <c:crossAx val="443702304"/>
        <c:crosses val="autoZero"/>
        <c:auto val="1"/>
        <c:lblOffset val="100"/>
        <c:baseTimeUnit val="years"/>
      </c:dateAx>
      <c:valAx>
        <c:axId val="44370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69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智頭町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7267</v>
      </c>
      <c r="AM8" s="66"/>
      <c r="AN8" s="66"/>
      <c r="AO8" s="66"/>
      <c r="AP8" s="66"/>
      <c r="AQ8" s="66"/>
      <c r="AR8" s="66"/>
      <c r="AS8" s="66"/>
      <c r="AT8" s="65">
        <f>データ!T6</f>
        <v>224.7</v>
      </c>
      <c r="AU8" s="65"/>
      <c r="AV8" s="65"/>
      <c r="AW8" s="65"/>
      <c r="AX8" s="65"/>
      <c r="AY8" s="65"/>
      <c r="AZ8" s="65"/>
      <c r="BA8" s="65"/>
      <c r="BB8" s="65">
        <f>データ!U6</f>
        <v>32.340000000000003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48</v>
      </c>
      <c r="Q10" s="65"/>
      <c r="R10" s="65"/>
      <c r="S10" s="65"/>
      <c r="T10" s="65"/>
      <c r="U10" s="65"/>
      <c r="V10" s="65"/>
      <c r="W10" s="65">
        <f>データ!Q6</f>
        <v>100</v>
      </c>
      <c r="X10" s="65"/>
      <c r="Y10" s="65"/>
      <c r="Z10" s="65"/>
      <c r="AA10" s="65"/>
      <c r="AB10" s="65"/>
      <c r="AC10" s="65"/>
      <c r="AD10" s="66">
        <f>データ!R6</f>
        <v>4320</v>
      </c>
      <c r="AE10" s="66"/>
      <c r="AF10" s="66"/>
      <c r="AG10" s="66"/>
      <c r="AH10" s="66"/>
      <c r="AI10" s="66"/>
      <c r="AJ10" s="66"/>
      <c r="AK10" s="2"/>
      <c r="AL10" s="66">
        <f>データ!V6</f>
        <v>3434</v>
      </c>
      <c r="AM10" s="66"/>
      <c r="AN10" s="66"/>
      <c r="AO10" s="66"/>
      <c r="AP10" s="66"/>
      <c r="AQ10" s="66"/>
      <c r="AR10" s="66"/>
      <c r="AS10" s="66"/>
      <c r="AT10" s="65">
        <f>データ!W6</f>
        <v>1.24</v>
      </c>
      <c r="AU10" s="65"/>
      <c r="AV10" s="65"/>
      <c r="AW10" s="65"/>
      <c r="AX10" s="65"/>
      <c r="AY10" s="65"/>
      <c r="AZ10" s="65"/>
      <c r="BA10" s="65"/>
      <c r="BB10" s="65">
        <f>データ!X6</f>
        <v>2769.35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z785auYb3WnWNTNSoW0xXqxLCspt0pQohtZk4GGZGdkIan7GYSX63lGXX3D+yCycnPGpUqHH6Uk1FfYcBy7GQw==" saltValue="xrU2PS1iN8EOydTz7mocq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313289</v>
      </c>
      <c r="D6" s="32">
        <f t="shared" si="3"/>
        <v>47</v>
      </c>
      <c r="E6" s="32">
        <f t="shared" si="3"/>
        <v>17</v>
      </c>
      <c r="F6" s="32">
        <f t="shared" si="3"/>
        <v>4</v>
      </c>
      <c r="G6" s="32">
        <f t="shared" si="3"/>
        <v>0</v>
      </c>
      <c r="H6" s="32" t="str">
        <f t="shared" si="3"/>
        <v>鳥取県　智頭町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48</v>
      </c>
      <c r="Q6" s="33">
        <f t="shared" si="3"/>
        <v>100</v>
      </c>
      <c r="R6" s="33">
        <f t="shared" si="3"/>
        <v>4320</v>
      </c>
      <c r="S6" s="33">
        <f t="shared" si="3"/>
        <v>7267</v>
      </c>
      <c r="T6" s="33">
        <f t="shared" si="3"/>
        <v>224.7</v>
      </c>
      <c r="U6" s="33">
        <f t="shared" si="3"/>
        <v>32.340000000000003</v>
      </c>
      <c r="V6" s="33">
        <f t="shared" si="3"/>
        <v>3434</v>
      </c>
      <c r="W6" s="33">
        <f t="shared" si="3"/>
        <v>1.24</v>
      </c>
      <c r="X6" s="33">
        <f t="shared" si="3"/>
        <v>2769.35</v>
      </c>
      <c r="Y6" s="34">
        <f>IF(Y7="",NA(),Y7)</f>
        <v>41.99</v>
      </c>
      <c r="Z6" s="34">
        <f t="shared" ref="Z6:AH6" si="4">IF(Z7="",NA(),Z7)</f>
        <v>41.26</v>
      </c>
      <c r="AA6" s="34">
        <f t="shared" si="4"/>
        <v>42.4</v>
      </c>
      <c r="AB6" s="34">
        <f t="shared" si="4"/>
        <v>74.8</v>
      </c>
      <c r="AC6" s="34">
        <f t="shared" si="4"/>
        <v>80.849999999999994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1335.3</v>
      </c>
      <c r="BG6" s="34">
        <f t="shared" ref="BG6:BO6" si="7">IF(BG7="",NA(),BG7)</f>
        <v>1152.7</v>
      </c>
      <c r="BH6" s="34">
        <f t="shared" si="7"/>
        <v>672.98</v>
      </c>
      <c r="BI6" s="34">
        <f t="shared" si="7"/>
        <v>348.69</v>
      </c>
      <c r="BJ6" s="34">
        <f t="shared" si="7"/>
        <v>130.18</v>
      </c>
      <c r="BK6" s="34">
        <f t="shared" si="7"/>
        <v>1554.05</v>
      </c>
      <c r="BL6" s="34">
        <f t="shared" si="7"/>
        <v>1671.86</v>
      </c>
      <c r="BM6" s="34">
        <f t="shared" si="7"/>
        <v>1434.89</v>
      </c>
      <c r="BN6" s="34">
        <f t="shared" si="7"/>
        <v>1298.9100000000001</v>
      </c>
      <c r="BO6" s="34">
        <f t="shared" si="7"/>
        <v>1243.71</v>
      </c>
      <c r="BP6" s="33" t="str">
        <f>IF(BP7="","",IF(BP7="-","【-】","【"&amp;SUBSTITUTE(TEXT(BP7,"#,##0.00"),"-","△")&amp;"】"))</f>
        <v>【1,225.44】</v>
      </c>
      <c r="BQ6" s="34">
        <f>IF(BQ7="",NA(),BQ7)</f>
        <v>33.54</v>
      </c>
      <c r="BR6" s="34">
        <f t="shared" ref="BR6:BZ6" si="8">IF(BR7="",NA(),BR7)</f>
        <v>58.67</v>
      </c>
      <c r="BS6" s="34">
        <f t="shared" si="8"/>
        <v>67.78</v>
      </c>
      <c r="BT6" s="34">
        <f t="shared" si="8"/>
        <v>91.2</v>
      </c>
      <c r="BU6" s="34">
        <f t="shared" si="8"/>
        <v>54.03</v>
      </c>
      <c r="BV6" s="34">
        <f t="shared" si="8"/>
        <v>53.01</v>
      </c>
      <c r="BW6" s="34">
        <f t="shared" si="8"/>
        <v>50.54</v>
      </c>
      <c r="BX6" s="34">
        <f t="shared" si="8"/>
        <v>66.22</v>
      </c>
      <c r="BY6" s="34">
        <f t="shared" si="8"/>
        <v>69.87</v>
      </c>
      <c r="BZ6" s="34">
        <f t="shared" si="8"/>
        <v>74.3</v>
      </c>
      <c r="CA6" s="33" t="str">
        <f>IF(CA7="","",IF(CA7="-","【-】","【"&amp;SUBSTITUTE(TEXT(CA7,"#,##0.00"),"-","△")&amp;"】"))</f>
        <v>【75.58】</v>
      </c>
      <c r="CB6" s="34">
        <f>IF(CB7="",NA(),CB7)</f>
        <v>556.54999999999995</v>
      </c>
      <c r="CC6" s="34">
        <f t="shared" ref="CC6:CK6" si="9">IF(CC7="",NA(),CC7)</f>
        <v>329.91</v>
      </c>
      <c r="CD6" s="34">
        <f t="shared" si="9"/>
        <v>290.56</v>
      </c>
      <c r="CE6" s="34">
        <f t="shared" si="9"/>
        <v>246.28</v>
      </c>
      <c r="CF6" s="34">
        <f t="shared" si="9"/>
        <v>366.02</v>
      </c>
      <c r="CG6" s="34">
        <f t="shared" si="9"/>
        <v>299.39</v>
      </c>
      <c r="CH6" s="34">
        <f t="shared" si="9"/>
        <v>320.36</v>
      </c>
      <c r="CI6" s="34">
        <f t="shared" si="9"/>
        <v>246.72</v>
      </c>
      <c r="CJ6" s="34">
        <f t="shared" si="9"/>
        <v>234.96</v>
      </c>
      <c r="CK6" s="34">
        <f t="shared" si="9"/>
        <v>221.81</v>
      </c>
      <c r="CL6" s="33" t="str">
        <f>IF(CL7="","",IF(CL7="-","【-】","【"&amp;SUBSTITUTE(TEXT(CL7,"#,##0.00"),"-","△")&amp;"】"))</f>
        <v>【215.23】</v>
      </c>
      <c r="CM6" s="34">
        <f>IF(CM7="",NA(),CM7)</f>
        <v>55.9</v>
      </c>
      <c r="CN6" s="34">
        <f t="shared" ref="CN6:CV6" si="10">IF(CN7="",NA(),CN7)</f>
        <v>55.45</v>
      </c>
      <c r="CO6" s="34">
        <f t="shared" si="10"/>
        <v>54.15</v>
      </c>
      <c r="CP6" s="34">
        <f t="shared" si="10"/>
        <v>53.85</v>
      </c>
      <c r="CQ6" s="34">
        <f t="shared" si="10"/>
        <v>53.95</v>
      </c>
      <c r="CR6" s="34">
        <f t="shared" si="10"/>
        <v>36.200000000000003</v>
      </c>
      <c r="CS6" s="34">
        <f t="shared" si="10"/>
        <v>34.74</v>
      </c>
      <c r="CT6" s="34">
        <f t="shared" si="10"/>
        <v>41.35</v>
      </c>
      <c r="CU6" s="34">
        <f t="shared" si="10"/>
        <v>42.9</v>
      </c>
      <c r="CV6" s="34">
        <f t="shared" si="10"/>
        <v>43.36</v>
      </c>
      <c r="CW6" s="33" t="str">
        <f>IF(CW7="","",IF(CW7="-","【-】","【"&amp;SUBSTITUTE(TEXT(CW7,"#,##0.00"),"-","△")&amp;"】"))</f>
        <v>【42.66】</v>
      </c>
      <c r="CX6" s="34">
        <f>IF(CX7="",NA(),CX7)</f>
        <v>77.84</v>
      </c>
      <c r="CY6" s="34">
        <f t="shared" ref="CY6:DG6" si="11">IF(CY7="",NA(),CY7)</f>
        <v>77.44</v>
      </c>
      <c r="CZ6" s="34">
        <f t="shared" si="11"/>
        <v>81.150000000000006</v>
      </c>
      <c r="DA6" s="34">
        <f t="shared" si="11"/>
        <v>81.239999999999995</v>
      </c>
      <c r="DB6" s="34">
        <f t="shared" si="11"/>
        <v>79.41</v>
      </c>
      <c r="DC6" s="34">
        <f t="shared" si="11"/>
        <v>71.069999999999993</v>
      </c>
      <c r="DD6" s="34">
        <f t="shared" si="11"/>
        <v>70.14</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313289</v>
      </c>
      <c r="D7" s="36">
        <v>47</v>
      </c>
      <c r="E7" s="36">
        <v>17</v>
      </c>
      <c r="F7" s="36">
        <v>4</v>
      </c>
      <c r="G7" s="36">
        <v>0</v>
      </c>
      <c r="H7" s="36" t="s">
        <v>110</v>
      </c>
      <c r="I7" s="36" t="s">
        <v>111</v>
      </c>
      <c r="J7" s="36" t="s">
        <v>112</v>
      </c>
      <c r="K7" s="36" t="s">
        <v>113</v>
      </c>
      <c r="L7" s="36" t="s">
        <v>114</v>
      </c>
      <c r="M7" s="36" t="s">
        <v>115</v>
      </c>
      <c r="N7" s="37" t="s">
        <v>116</v>
      </c>
      <c r="O7" s="37" t="s">
        <v>117</v>
      </c>
      <c r="P7" s="37">
        <v>48</v>
      </c>
      <c r="Q7" s="37">
        <v>100</v>
      </c>
      <c r="R7" s="37">
        <v>4320</v>
      </c>
      <c r="S7" s="37">
        <v>7267</v>
      </c>
      <c r="T7" s="37">
        <v>224.7</v>
      </c>
      <c r="U7" s="37">
        <v>32.340000000000003</v>
      </c>
      <c r="V7" s="37">
        <v>3434</v>
      </c>
      <c r="W7" s="37">
        <v>1.24</v>
      </c>
      <c r="X7" s="37">
        <v>2769.35</v>
      </c>
      <c r="Y7" s="37">
        <v>41.99</v>
      </c>
      <c r="Z7" s="37">
        <v>41.26</v>
      </c>
      <c r="AA7" s="37">
        <v>42.4</v>
      </c>
      <c r="AB7" s="37">
        <v>74.8</v>
      </c>
      <c r="AC7" s="37">
        <v>80.849999999999994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1335.3</v>
      </c>
      <c r="BG7" s="37">
        <v>1152.7</v>
      </c>
      <c r="BH7" s="37">
        <v>672.98</v>
      </c>
      <c r="BI7" s="37">
        <v>348.69</v>
      </c>
      <c r="BJ7" s="37">
        <v>130.18</v>
      </c>
      <c r="BK7" s="37">
        <v>1554.05</v>
      </c>
      <c r="BL7" s="37">
        <v>1671.86</v>
      </c>
      <c r="BM7" s="37">
        <v>1434.89</v>
      </c>
      <c r="BN7" s="37">
        <v>1298.9100000000001</v>
      </c>
      <c r="BO7" s="37">
        <v>1243.71</v>
      </c>
      <c r="BP7" s="37">
        <v>1225.44</v>
      </c>
      <c r="BQ7" s="37">
        <v>33.54</v>
      </c>
      <c r="BR7" s="37">
        <v>58.67</v>
      </c>
      <c r="BS7" s="37">
        <v>67.78</v>
      </c>
      <c r="BT7" s="37">
        <v>91.2</v>
      </c>
      <c r="BU7" s="37">
        <v>54.03</v>
      </c>
      <c r="BV7" s="37">
        <v>53.01</v>
      </c>
      <c r="BW7" s="37">
        <v>50.54</v>
      </c>
      <c r="BX7" s="37">
        <v>66.22</v>
      </c>
      <c r="BY7" s="37">
        <v>69.87</v>
      </c>
      <c r="BZ7" s="37">
        <v>74.3</v>
      </c>
      <c r="CA7" s="37">
        <v>75.58</v>
      </c>
      <c r="CB7" s="37">
        <v>556.54999999999995</v>
      </c>
      <c r="CC7" s="37">
        <v>329.91</v>
      </c>
      <c r="CD7" s="37">
        <v>290.56</v>
      </c>
      <c r="CE7" s="37">
        <v>246.28</v>
      </c>
      <c r="CF7" s="37">
        <v>366.02</v>
      </c>
      <c r="CG7" s="37">
        <v>299.39</v>
      </c>
      <c r="CH7" s="37">
        <v>320.36</v>
      </c>
      <c r="CI7" s="37">
        <v>246.72</v>
      </c>
      <c r="CJ7" s="37">
        <v>234.96</v>
      </c>
      <c r="CK7" s="37">
        <v>221.81</v>
      </c>
      <c r="CL7" s="37">
        <v>215.23</v>
      </c>
      <c r="CM7" s="37">
        <v>55.9</v>
      </c>
      <c r="CN7" s="37">
        <v>55.45</v>
      </c>
      <c r="CO7" s="37">
        <v>54.15</v>
      </c>
      <c r="CP7" s="37">
        <v>53.85</v>
      </c>
      <c r="CQ7" s="37">
        <v>53.95</v>
      </c>
      <c r="CR7" s="37">
        <v>36.200000000000003</v>
      </c>
      <c r="CS7" s="37">
        <v>34.74</v>
      </c>
      <c r="CT7" s="37">
        <v>41.35</v>
      </c>
      <c r="CU7" s="37">
        <v>42.9</v>
      </c>
      <c r="CV7" s="37">
        <v>43.36</v>
      </c>
      <c r="CW7" s="37">
        <v>42.66</v>
      </c>
      <c r="CX7" s="37">
        <v>77.84</v>
      </c>
      <c r="CY7" s="37">
        <v>77.44</v>
      </c>
      <c r="CZ7" s="37">
        <v>81.150000000000006</v>
      </c>
      <c r="DA7" s="37">
        <v>81.239999999999995</v>
      </c>
      <c r="DB7" s="37">
        <v>79.41</v>
      </c>
      <c r="DC7" s="37">
        <v>71.069999999999993</v>
      </c>
      <c r="DD7" s="37">
        <v>70.14</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dcterms:modified xsi:type="dcterms:W3CDTF">2019-02-27T05:06:08Z</dcterms:modified>
</cp:coreProperties>
</file>