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l-file-sv\行財政改革課\財務係\各種定期調査\財政比較分析表\R2年度（R元決算分）\20210915_【依頼】令和元年度財政状況資料集の作成について（2回目）\02_回答\"/>
    </mc:Choice>
  </mc:AlternateContent>
  <bookViews>
    <workbookView xWindow="0" yWindow="0" windowWidth="18588" windowHeight="463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AO37"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W42" i="10"/>
  <c r="BE42" i="10"/>
  <c r="AM42" i="10"/>
  <c r="U42" i="10"/>
  <c r="C42" i="10"/>
  <c r="BW41" i="10"/>
  <c r="BE41" i="10"/>
  <c r="AM41" i="10"/>
  <c r="U41" i="10"/>
  <c r="C41" i="10"/>
  <c r="BW40" i="10"/>
  <c r="BE40" i="10"/>
  <c r="AM40" i="10"/>
  <c r="U40" i="10"/>
  <c r="C40" i="10"/>
  <c r="BW39" i="10"/>
  <c r="BE39" i="10"/>
  <c r="AM39" i="10"/>
  <c r="U39" i="10"/>
  <c r="C39" i="10"/>
  <c r="BW38" i="10"/>
  <c r="BE38" i="10"/>
  <c r="AM38" i="10"/>
  <c r="U38" i="10"/>
  <c r="C38" i="10"/>
  <c r="BE37" i="10"/>
  <c r="AM37" i="10"/>
  <c r="U37" i="10"/>
  <c r="C37" i="10"/>
  <c r="BE36" i="10"/>
  <c r="AM36" i="10"/>
  <c r="U36" i="10"/>
  <c r="C36" i="10"/>
  <c r="BE35" i="10"/>
  <c r="AM35" i="10"/>
  <c r="U35" i="10"/>
  <c r="C35" i="10"/>
  <c r="BW34" i="10"/>
  <c r="BW35" i="10" s="1"/>
  <c r="BW36" i="10" s="1"/>
  <c r="BW37" i="10" s="1"/>
  <c r="BE34" i="10"/>
  <c r="AM34" i="10"/>
  <c r="U34" i="10"/>
  <c r="C34" i="10"/>
  <c r="CO34" i="10" l="1"/>
  <c r="CO35" i="10" s="1"/>
  <c r="CO36" i="10" s="1"/>
  <c r="CO37" i="10" s="1"/>
  <c r="CO38" i="10" s="1"/>
  <c r="CO39" i="10" s="1"/>
  <c r="CO40" i="10" s="1"/>
  <c r="CO41" i="10" s="1"/>
  <c r="CO42" i="10" s="1"/>
  <c r="CO43"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<sst xmlns="http://schemas.openxmlformats.org/spreadsheetml/2006/main" count="1155" uniqueCount="652">
  <si>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</si>
  <si>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</si>
  <si>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</si>
  <si>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</si>
  <si>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</si>
  <si>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</si>
  <si>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</si>
  <si>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</si>
  <si>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</si>
  <si>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</si>
  <si>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</si>
  <si>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</si>
  <si>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</si>
  <si>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</si>
  <si>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</si>
  <si>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</si>
  <si>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</si>
  <si>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</si>
  <si>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</si>
  <si>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</si>
  <si>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</si>
  <si>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</si>
  <si>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</si>
  <si>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</si>
  <si>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</si>
  <si>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</si>
  <si>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</si>
  <si>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</si>
  <si>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</si>
  <si>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</si>
  <si>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</si>
  <si>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</si>
  <si>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</si>
  <si>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</si>
  <si>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</si>
  <si>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</si>
  <si>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</si>
  <si>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</si>
  <si>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</si>
  <si>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</si>
  <si>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</si>
  <si>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</si>
  <si>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</si>
  <si>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</si>
  <si>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</si>
  <si>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</si>
  <si>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</si>
  <si>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</si>
  <si>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</si>
  <si>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</si>
  <si>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</si>
  <si>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</si>
  <si>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</si>
  <si>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</si>
  <si>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</si>
  <si>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</si>
  <si>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</si>
  <si>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</si>
  <si>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</si>
  <si>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</si>
  <si>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</si>
  <si>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</si>
  <si>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</si>
  <si>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</si>
  <si>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</si>
  <si>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</si>
  <si>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</si>
  <si>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</si>
  <si>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</si>
  <si>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</si>
  <si>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</si>
  <si>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</si>
  <si>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</si>
  <si>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</si>
  <si>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</si>
  <si>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</si>
  <si>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</si>
  <si>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</si>
  <si>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</si>
  <si>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</si>
  <si>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</si>
  <si>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</si>
  <si>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</si>
  <si>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鳥取県</t>
    <phoneticPr fontId="5"/>
  </si>
  <si>
    <t>市町村類型</t>
    <phoneticPr fontId="5"/>
  </si>
  <si>
    <t>中核市</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</si>
  <si>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</si>
  <si>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</si>
  <si>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</si>
  <si>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</si>
  <si>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</si>
  <si>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</si>
  <si>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</si>
  <si>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</si>
  <si>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</si>
  <si>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</si>
  <si>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</si>
  <si>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</si>
  <si>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鳥取市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</si>
  <si>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</si>
  <si>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</si>
  <si>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</si>
  <si>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</si>
  <si>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</si>
  <si>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</si>
  <si>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</si>
  <si>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</si>
  <si>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</si>
  <si>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</si>
  <si>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</si>
  <si>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</si>
  <si>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</si>
  <si>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</si>
  <si>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</si>
  <si>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</si>
  <si>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</si>
  <si>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</si>
  <si>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</si>
  <si>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</si>
  <si>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</si>
  <si>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</si>
  <si>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</si>
  <si>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</si>
  <si>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</si>
  <si>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-1.9</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</si>
  <si>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</si>
  <si>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</si>
  <si>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</si>
  <si>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</si>
  <si>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</si>
  <si>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</si>
  <si>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</si>
  <si>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</si>
  <si>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</si>
  <si>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</si>
  <si>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</si>
  <si>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</si>
  <si>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</si>
  <si>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</si>
  <si>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</si>
  <si>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</si>
  <si>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</si>
  <si>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</si>
  <si>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</si>
  <si>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</si>
  <si>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</si>
  <si>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</si>
  <si>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</si>
  <si>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</si>
  <si>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</si>
  <si>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</si>
  <si>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5"/>
  </si>
  <si>
    <t>うち日本人(％)</t>
    <phoneticPr fontId="5"/>
  </si>
  <si>
    <t>-0.8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</si>
  <si>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</si>
  <si>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</si>
  <si>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</si>
  <si>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</si>
  <si>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</si>
  <si>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</si>
  <si>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</si>
  <si>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</si>
  <si>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</si>
  <si>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</si>
  <si>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</si>
  <si>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</si>
  <si>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</si>
  <si>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</si>
  <si>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</si>
  <si>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</si>
  <si>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</si>
  <si>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</si>
  <si>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</si>
  <si>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</si>
  <si>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</si>
  <si>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</si>
  <si>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</si>
  <si>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</si>
  <si>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</si>
  <si>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</si>
  <si>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</si>
  <si>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</si>
  <si>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</si>
  <si>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</si>
  <si>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</si>
  <si>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</si>
  <si>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</si>
  <si>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</si>
  <si>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</si>
  <si>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</si>
  <si>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</si>
  <si>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</si>
  <si>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</si>
  <si>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</si>
  <si>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</si>
  <si>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</si>
  <si>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</si>
  <si>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</si>
  <si>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</si>
  <si>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</si>
  <si>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</si>
  <si>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</si>
  <si>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</si>
  <si>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</si>
  <si>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</si>
  <si>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</si>
  <si>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</si>
  <si>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</si>
  <si>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</si>
  <si>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</si>
  <si>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鳥取県鳥取市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</si>
  <si>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</si>
  <si>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</si>
  <si>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</si>
  <si>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</si>
  <si>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</si>
  <si>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</si>
  <si>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</si>
  <si>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</si>
  <si>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</si>
  <si>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</si>
  <si>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</si>
  <si>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</si>
  <si>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</si>
  <si>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</si>
  <si>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</si>
  <si>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</si>
  <si>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</si>
  <si>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</si>
  <si>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</si>
  <si>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</si>
  <si>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</si>
  <si>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</si>
  <si>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</si>
  <si>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</si>
  <si>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</si>
  <si>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</si>
  <si>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</si>
  <si>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</si>
  <si>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</si>
  <si>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</si>
  <si>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</si>
  <si>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</si>
  <si>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</si>
  <si>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</si>
  <si>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</si>
  <si>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</si>
  <si>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</si>
  <si>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</si>
  <si>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</si>
  <si>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</si>
  <si>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</si>
  <si>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</si>
  <si>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</si>
  <si>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</si>
  <si>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</si>
  <si>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</si>
  <si>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</si>
  <si>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</si>
  <si>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</si>
  <si>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</si>
  <si>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</si>
  <si>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</si>
  <si>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</si>
  <si>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</si>
  <si>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</si>
  <si>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</si>
  <si>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</si>
  <si>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</si>
  <si>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</si>
  <si>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</si>
  <si>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</si>
  <si>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</si>
  <si>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</si>
  <si>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</si>
  <si>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</si>
  <si>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</si>
  <si>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</si>
  <si>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</si>
  <si>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</si>
  <si>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</si>
  <si>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</si>
  <si>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</si>
  <si>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</si>
  <si>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</si>
  <si>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</si>
  <si>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</si>
  <si>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</si>
  <si>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</si>
  <si>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</si>
  <si>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</si>
  <si>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</si>
  <si>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</si>
  <si>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</si>
  <si>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</si>
  <si>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</si>
  <si>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</si>
  <si>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</si>
  <si>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</si>
  <si>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</si>
  <si>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</si>
  <si>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</si>
  <si>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</si>
  <si>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</si>
  <si>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</si>
  <si>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</si>
  <si>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</si>
  <si>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</si>
  <si>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</si>
  <si>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</si>
  <si>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</si>
  <si>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</si>
  <si>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</si>
  <si>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</si>
  <si>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</si>
  <si>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</si>
  <si>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</si>
  <si>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</si>
  <si>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</si>
  <si>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</si>
  <si>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</si>
  <si>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</si>
  <si>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</si>
  <si>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</si>
  <si>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</si>
  <si>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</si>
  <si>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</si>
  <si>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</si>
  <si>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</si>
  <si>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</si>
  <si>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</si>
  <si>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</si>
  <si>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</si>
  <si>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</si>
  <si>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</si>
  <si>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</si>
  <si>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</si>
  <si>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</si>
  <si>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</si>
  <si>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介護サービス</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</si>
  <si>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</si>
  <si>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</si>
  <si>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</si>
  <si>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</si>
  <si>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</si>
  <si>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</si>
  <si>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</si>
  <si>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</si>
  <si>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</si>
  <si>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</si>
  <si>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</si>
  <si>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</si>
  <si>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</si>
  <si>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</si>
  <si>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</si>
  <si>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</si>
  <si>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</si>
  <si>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</si>
  <si>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</si>
  <si>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</si>
  <si>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</si>
  <si>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</si>
  <si>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</si>
  <si>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鳥取県鳥取市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</si>
  <si>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</si>
  <si>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</si>
  <si>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</si>
  <si>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</si>
  <si>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</si>
  <si>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</si>
  <si>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</si>
  <si>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</si>
  <si>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</si>
  <si>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</si>
  <si>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</si>
  <si>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</si>
  <si>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</si>
  <si>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</si>
  <si>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</si>
  <si>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</si>
  <si>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</si>
  <si>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</si>
  <si>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</si>
  <si>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</si>
  <si>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土地区画整理費</t>
    <phoneticPr fontId="5"/>
  </si>
  <si>
    <t>高齢者・障害者住宅整備資金貸付事業費</t>
    <phoneticPr fontId="5"/>
  </si>
  <si>
    <t>住宅新築資金等貸付事業費</t>
    <phoneticPr fontId="5"/>
  </si>
  <si>
    <t>土地取得費</t>
    <phoneticPr fontId="5"/>
  </si>
  <si>
    <t>墓苑事業費</t>
    <phoneticPr fontId="5"/>
  </si>
  <si>
    <t>母子父子寡婦福祉資金貸付事業費</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</si>
  <si>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</si>
  <si>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</si>
  <si>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</si>
  <si>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</si>
  <si>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</si>
  <si>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</si>
  <si>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</si>
  <si>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</si>
  <si>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</si>
  <si>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</si>
  <si>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</si>
  <si>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</si>
  <si>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</si>
  <si>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国民健康保険費</t>
    <phoneticPr fontId="5"/>
  </si>
  <si>
    <t>介護老人保健施設事業費</t>
    <phoneticPr fontId="5"/>
  </si>
  <si>
    <t>介護保険費</t>
    <phoneticPr fontId="5"/>
  </si>
  <si>
    <t>後期高齢者医療費</t>
    <phoneticPr fontId="5"/>
  </si>
  <si>
    <t>水道事業</t>
    <phoneticPr fontId="5"/>
  </si>
  <si>
    <t>法適用企業</t>
    <phoneticPr fontId="5"/>
  </si>
  <si>
    <t>工業用水道事業</t>
    <phoneticPr fontId="5"/>
  </si>
  <si>
    <t>法適用企業</t>
    <phoneticPr fontId="5"/>
  </si>
  <si>
    <t>病院事業</t>
    <phoneticPr fontId="5"/>
  </si>
  <si>
    <t>法適用企業</t>
    <phoneticPr fontId="5"/>
  </si>
  <si>
    <t>下水道等事業</t>
    <phoneticPr fontId="5"/>
  </si>
  <si>
    <t>法適用企業</t>
    <phoneticPr fontId="5"/>
  </si>
  <si>
    <t>電気事業費</t>
    <phoneticPr fontId="5"/>
  </si>
  <si>
    <t>法非適用企業</t>
    <phoneticPr fontId="5"/>
  </si>
  <si>
    <t>公設地方卸売市場事業費</t>
    <phoneticPr fontId="5"/>
  </si>
  <si>
    <t>法非適用企業</t>
    <phoneticPr fontId="5"/>
  </si>
  <si>
    <t>観光施設運営事業費</t>
    <phoneticPr fontId="5"/>
  </si>
  <si>
    <t>-</t>
    <phoneticPr fontId="5"/>
  </si>
  <si>
    <t>温泉事業費</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</si>
  <si>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</si>
  <si>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</si>
  <si>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</si>
  <si>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</si>
  <si>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</si>
  <si>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</si>
  <si>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</si>
  <si>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</si>
  <si>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</si>
  <si>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</si>
  <si>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</si>
  <si>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</si>
  <si>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</si>
  <si>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</si>
  <si>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</si>
  <si>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</si>
  <si>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</si>
  <si>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</si>
  <si>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</si>
  <si>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</si>
  <si>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</si>
  <si>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</si>
  <si>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</si>
  <si>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</si>
  <si>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</si>
  <si>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</si>
  <si>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</si>
  <si>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</si>
  <si>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</si>
  <si>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</si>
  <si>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</si>
  <si>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</si>
  <si>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</si>
  <si>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</si>
  <si>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</si>
  <si>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</si>
  <si>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</si>
  <si>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</si>
  <si>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</si>
  <si>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</si>
  <si>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</si>
  <si>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</si>
  <si>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</si>
  <si>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</si>
  <si>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</si>
  <si>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</si>
  <si>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</si>
  <si>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</si>
  <si>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</si>
  <si>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</si>
  <si>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</si>
  <si>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</si>
  <si>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</si>
  <si>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</si>
  <si>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</si>
  <si>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</si>
  <si>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t>
    <phoneticPr fontId="5"/>
  </si>
  <si>
    <t>-</t>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</si>
  <si>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</si>
  <si>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</si>
  <si>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</si>
  <si>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t>
    <phoneticPr fontId="5"/>
  </si>
  <si>
    <t>引き受けた債務の履行に係るもの</t>
    <rPh sb="0" eb="1">
      <t>ヒ</t>
    </rPh>
    <rPh sb="2" eb="3">
      <t>ウ</t>
    </rPh>
    <rPh sb="5" eb="7">
      <t>サイム</t>
    </rPh>
    <rPh sb="8" eb="10">
      <t>リコウ</t>
    </rPh>
    <rPh sb="11" eb="12">
      <t>カカ</t>
    </rPh>
    <phoneticPr fontId="5"/>
  </si>
  <si>
    <t>-</t>
    <phoneticPr fontId="5"/>
  </si>
  <si>
    <t>-</t>
    <phoneticPr fontId="5"/>
  </si>
  <si>
    <t>-</t>
    <phoneticPr fontId="5"/>
  </si>
  <si>
    <t>-</t>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</si>
  <si>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</si>
  <si>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</si>
  <si>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</si>
  <si>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</si>
  <si>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</si>
  <si>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</si>
  <si>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下水道等事業</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</si>
  <si>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</si>
  <si>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</si>
  <si>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</si>
  <si>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</si>
  <si>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病院事業</t>
    <phoneticPr fontId="5"/>
  </si>
  <si>
    <t>(Ｆ)</t>
    <phoneticPr fontId="5"/>
  </si>
  <si>
    <t>介護老人保健施設事業費</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</si>
  <si>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</si>
  <si>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</si>
  <si>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</si>
  <si>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</si>
  <si>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</si>
  <si>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</si>
  <si>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</si>
  <si>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</si>
  <si>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</si>
  <si>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</si>
  <si>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</si>
  <si>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</si>
  <si>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</si>
  <si>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</si>
  <si>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</si>
  <si>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</si>
  <si>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</si>
  <si>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</si>
  <si>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</si>
  <si>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</si>
  <si>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</si>
  <si>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</si>
  <si>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</si>
  <si>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</si>
  <si>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</si>
  <si>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</si>
  <si>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</si>
  <si>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</si>
  <si>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</si>
  <si>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</si>
  <si>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</si>
  <si>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</si>
  <si>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</si>
  <si>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</si>
  <si>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</si>
  <si>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</si>
  <si>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</si>
  <si>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</si>
  <si>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</si>
  <si>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</si>
  <si>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</si>
  <si>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</si>
  <si>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</si>
  <si>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</si>
  <si>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</si>
  <si>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</si>
  <si>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</si>
  <si>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</si>
  <si>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</si>
  <si>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</si>
  <si>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</si>
  <si>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</si>
  <si>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</si>
  <si>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t>
  </si>
  <si>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</si>
  <si>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</si>
  <si>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</si>
  <si>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</si>
  <si>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</si>
  <si>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</si>
  <si>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</si>
  <si>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</si>
  <si>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</si>
  <si>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</si>
  <si>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</si>
  <si>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</si>
  <si>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</si>
  <si>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</si>
  <si>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</si>
  <si>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</si>
  <si>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</si>
  <si>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</si>
  <si>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</si>
  <si>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</si>
  <si>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</si>
  <si>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</si>
  <si>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</si>
  <si>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</si>
  <si>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</si>
  <si>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</si>
  <si>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</si>
  <si>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</si>
  <si>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</si>
  <si>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</si>
  <si>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</si>
  <si>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0.68</t>
  </si>
  <si>
    <t>下水道等事業</t>
  </si>
  <si>
    <t>水道事業</t>
  </si>
  <si>
    <t>一般会計</t>
  </si>
  <si>
    <t>病院事業</t>
  </si>
  <si>
    <t>介護保険費</t>
  </si>
  <si>
    <t>国民健康保険費</t>
  </si>
  <si>
    <t>母子父子寡婦福祉資金貸付事業費</t>
  </si>
  <si>
    <t>住宅新築資金等貸付事業費</t>
  </si>
  <si>
    <t>その他会計（赤字）</t>
  </si>
  <si>
    <t>その他会計（黒字）</t>
  </si>
  <si>
    <t>（百万円）</t>
    <phoneticPr fontId="5"/>
  </si>
  <si>
    <t>H26末</t>
    <phoneticPr fontId="5"/>
  </si>
  <si>
    <t>H27末</t>
    <phoneticPr fontId="5"/>
  </si>
  <si>
    <t>H28末</t>
    <phoneticPr fontId="5"/>
  </si>
  <si>
    <t>H29末</t>
    <phoneticPr fontId="5"/>
  </si>
  <si>
    <t>H30末</t>
    <phoneticPr fontId="5"/>
  </si>
  <si>
    <t>（一財）鳥取開発公社</t>
    <rPh sb="1" eb="2">
      <t>イチ</t>
    </rPh>
    <rPh sb="2" eb="3">
      <t>ザイ</t>
    </rPh>
    <phoneticPr fontId="30"/>
  </si>
  <si>
    <t>（公財）鳥取市公園・スポーツ施設協会</t>
    <rPh sb="1" eb="2">
      <t>オオヤケ</t>
    </rPh>
    <phoneticPr fontId="2"/>
  </si>
  <si>
    <t>（一財）鳥取市中小企業勤労者福祉サービスセンター</t>
    <rPh sb="1" eb="2">
      <t>イチ</t>
    </rPh>
    <phoneticPr fontId="2"/>
  </si>
  <si>
    <t>（公財）鳥取市環境事業公社</t>
    <rPh sb="1" eb="2">
      <t>コウ</t>
    </rPh>
    <phoneticPr fontId="2"/>
  </si>
  <si>
    <t>（公財）鳥取県東部環境管理公社</t>
    <rPh sb="1" eb="2">
      <t>コウ</t>
    </rPh>
    <phoneticPr fontId="2"/>
  </si>
  <si>
    <t>（一財）鳥取市教育福祉振興会</t>
    <rPh sb="1" eb="2">
      <t>イチ</t>
    </rPh>
    <phoneticPr fontId="2"/>
  </si>
  <si>
    <t>（公財）鳥取市学校給食会</t>
    <rPh sb="1" eb="2">
      <t>コウ</t>
    </rPh>
    <phoneticPr fontId="2"/>
  </si>
  <si>
    <t>（公財）鳥取市文化財団</t>
    <rPh sb="1" eb="2">
      <t>コウ</t>
    </rPh>
    <phoneticPr fontId="2"/>
  </si>
  <si>
    <t>（公財）鳥取童謡・おもちゃ館</t>
    <rPh sb="1" eb="2">
      <t>コウ</t>
    </rPh>
    <phoneticPr fontId="2"/>
  </si>
  <si>
    <t>（公財）鳥取市人権情報センター</t>
    <rPh sb="1" eb="2">
      <t>コウ</t>
    </rPh>
    <phoneticPr fontId="2"/>
  </si>
  <si>
    <t>（株）鳥取テレトピア</t>
  </si>
  <si>
    <t>鳥取市土地開発公社</t>
  </si>
  <si>
    <t>（一財）用瀬町ふるさと振興事業団</t>
    <rPh sb="1" eb="2">
      <t>イチ</t>
    </rPh>
    <phoneticPr fontId="2"/>
  </si>
  <si>
    <t>（有）グリーンもちがせ</t>
    <rPh sb="1" eb="2">
      <t>ユウ</t>
    </rPh>
    <phoneticPr fontId="30"/>
  </si>
  <si>
    <t>（株）さじ弐拾壱</t>
    <rPh sb="1" eb="2">
      <t>カブ</t>
    </rPh>
    <phoneticPr fontId="30"/>
  </si>
  <si>
    <t>（有）かみんぐさじ</t>
    <rPh sb="1" eb="2">
      <t>ユウ</t>
    </rPh>
    <phoneticPr fontId="30"/>
  </si>
  <si>
    <t>（一財）鳥取市農業公社</t>
    <rPh sb="1" eb="2">
      <t>イチ</t>
    </rPh>
    <phoneticPr fontId="2"/>
  </si>
  <si>
    <t>（株）ふるさと鹿野</t>
  </si>
  <si>
    <t>（公財）鳥取県産業振興機構</t>
    <rPh sb="1" eb="2">
      <t>コウ</t>
    </rPh>
    <rPh sb="2" eb="3">
      <t>ザイ</t>
    </rPh>
    <rPh sb="4" eb="7">
      <t>トットリケン</t>
    </rPh>
    <rPh sb="7" eb="9">
      <t>サンギョウ</t>
    </rPh>
    <rPh sb="9" eb="11">
      <t>シンコウ</t>
    </rPh>
    <rPh sb="11" eb="13">
      <t>キコウ</t>
    </rPh>
    <phoneticPr fontId="2"/>
  </si>
  <si>
    <t>○</t>
  </si>
  <si>
    <t>鳥取県東部広域行政管理組合</t>
  </si>
  <si>
    <t>鳥取県後期高齢者医療広域連合</t>
  </si>
  <si>
    <t>一般会計</t>
    <rPh sb="0" eb="2">
      <t>イッパン</t>
    </rPh>
    <rPh sb="2" eb="4">
      <t>カイケイ</t>
    </rPh>
    <phoneticPr fontId="2"/>
  </si>
  <si>
    <t>因幡ふるさと振興事業費特別会計</t>
  </si>
  <si>
    <t>後期高齢者医療特別会計</t>
  </si>
  <si>
    <t>-</t>
    <phoneticPr fontId="2"/>
  </si>
  <si>
    <t>-</t>
    <phoneticPr fontId="2"/>
  </si>
  <si>
    <t>公共施設等整備基金</t>
    <rPh sb="0" eb="2">
      <t>コウキョウ</t>
    </rPh>
    <rPh sb="2" eb="5">
      <t>シセツトウ</t>
    </rPh>
    <rPh sb="5" eb="7">
      <t>セイビ</t>
    </rPh>
    <rPh sb="7" eb="9">
      <t>キキン</t>
    </rPh>
    <phoneticPr fontId="5"/>
  </si>
  <si>
    <t>地域振興基金</t>
    <rPh sb="0" eb="2">
      <t>チイキ</t>
    </rPh>
    <rPh sb="2" eb="4">
      <t>シンコウ</t>
    </rPh>
    <rPh sb="4" eb="6">
      <t>キキン</t>
    </rPh>
    <phoneticPr fontId="5"/>
  </si>
  <si>
    <t>人づくり・まちづくり基金</t>
    <rPh sb="0" eb="1">
      <t>ヒト</t>
    </rPh>
    <rPh sb="10" eb="12">
      <t>キキン</t>
    </rPh>
    <phoneticPr fontId="5"/>
  </si>
  <si>
    <t>ふるさと納税基金</t>
    <rPh sb="4" eb="6">
      <t>ノウゼイ</t>
    </rPh>
    <rPh sb="6" eb="8">
      <t>キキン</t>
    </rPh>
    <phoneticPr fontId="5"/>
  </si>
  <si>
    <t>職員退職手当基金</t>
    <rPh sb="0" eb="2">
      <t>ショクイン</t>
    </rPh>
    <rPh sb="2" eb="4">
      <t>タイショク</t>
    </rPh>
    <rPh sb="4" eb="8">
      <t>テアテキキン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</si>
  <si>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</si>
  <si>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</si>
  <si>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</si>
  <si>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</si>
  <si>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</si>
  <si>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</si>
  <si>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</si>
  <si>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</si>
  <si>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類似団体内平均値</t>
    <phoneticPr fontId="5"/>
  </si>
  <si>
    <t>将来負担比率</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</si>
  <si>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</si>
  <si>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</si>
  <si>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</si>
  <si>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将来負担比率は類似団体と比較して高くなっているものの、有形固定資産減価償却率は類似団体と比較して低くなっている。
主な要因としては、市庁舎整備事業、総合支所、小中学校空調設備整備などの大型事業の実施、道路インフラの長寿命化事業等の実施により、標準財政規模に占める起債残高が類似団体に比べて高まっている一方で、施設の老朽化対策の成果が有形固定資産減価償却率の低水準化という形で表れているものと考えられる。
引き続き、施設の統廃合・集約化・複合化も念頭に置いたうえで、平成27年度に策定した鳥取市公共施設等総合管理計画に基づき、老朽化対策を計画的に進めていく必要がある。</t>
    <phoneticPr fontId="5"/>
  </si>
  <si>
    <t>将来負担比率、実質公債費比率ともに類似団体と比較して高くなっているものの両指標とも低下傾向にある。
平成16年度の１市８町村の合併に伴う関連事業の財源として積極的な起債発行を行ったことにより、標準財政規模に占める起債残高及び公債費が類似団体に比べて高まっていたが、第５次鳥取市行財政改革大綱（Ｈ22～26）及び第6次鳥取市行財政改革大綱（Ｈ27～Ｒ元）、第7次鳥取市行財政改革大綱（Ｒ２～Ｒ６）に基づき新規起債発行額を抑制するとともに、計画的な繰上償還の実施や交付税措置上有利な起債の活用へのシフト等の取組みにより、将来負担比率及び実質公債費比率ともに毎年度着実に低下させている。
今後数年内は、可燃物処理場整備等の大型建設事業に係る起債発行の増加が見込まれるが、引き続き普通建設事業費の精査や不要不急事業の抑制に取り組んでいく必要がある。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</si>
</sst>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43554</c:v>
                </c:pt>
                <c:pt idx="1">
                  <c:v>42581</c:v>
                </c:pt>
                <c:pt idx="2">
                  <c:v>45426</c:v>
                </c:pt>
                <c:pt idx="3">
                  <c:v>46457</c:v>
                </c:pt>
                <c:pt idx="4">
                  <c:v>51849</c:v>
                </c:pt>
              </c:numCache>
            </c:numRef>
          </c:val>
          <c:smooth val="0"/>
          <c:extLst>
            <c:ext xmlns:c16="http://schemas.microsoft.com/office/drawing/2014/chart" uri="{C3380CC4-5D6E-409C-BE32-E72D297353CC}">
              <c16:uniqueId val="{00000000-C86E-45AE-A7F0-09B024A740A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41189</c:v>
                </c:pt>
                <c:pt idx="1">
                  <c:v>48161</c:v>
                </c:pt>
                <c:pt idx="2">
                  <c:v>71640</c:v>
                </c:pt>
                <c:pt idx="3">
                  <c:v>57541</c:v>
                </c:pt>
                <c:pt idx="4">
                  <c:v>79578</c:v>
                </c:pt>
              </c:numCache>
            </c:numRef>
          </c:val>
          <c:smooth val="0"/>
          <c:extLst>
            <c:ext xmlns:c16="http://schemas.microsoft.com/office/drawing/2014/chart" uri="{C3380CC4-5D6E-409C-BE32-E72D297353CC}">
              <c16:uniqueId val="{00000001-C86E-45AE-A7F0-09B024A740AE}"/>
            </c:ext>
          </c:extLst>
        </c:ser>
        <c:dLbls>
          <c:showLegendKey val="0"/>
          <c:showVal val="0"/>
          <c:showCatName val="0"/>
          <c:showSerName val="0"/>
          <c:showPercent val="0"/>
          <c:showBubbleSize val="0"/>
        </c:dLbls>
        <c:marker val="1"/>
        <c:smooth val="0"/>
        <c:axId val="419031696"/>
        <c:axId val="419035224"/>
      </c:lineChart>
      <c:catAx>
        <c:axId val="41903169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19035224"/>
        <c:crosses val="autoZero"/>
        <c:auto val="1"/>
        <c:lblAlgn val="ctr"/>
        <c:lblOffset val="100"/>
        <c:tickLblSkip val="1"/>
        <c:tickMarkSkip val="1"/>
        <c:noMultiLvlLbl val="0"/>
      </c:catAx>
      <c:valAx>
        <c:axId val="419035224"/>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1903169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3.33</c:v>
                </c:pt>
                <c:pt idx="1">
                  <c:v>2.48</c:v>
                </c:pt>
                <c:pt idx="2">
                  <c:v>4.01</c:v>
                </c:pt>
                <c:pt idx="3">
                  <c:v>4.32</c:v>
                </c:pt>
                <c:pt idx="4">
                  <c:v>3.79</c:v>
                </c:pt>
              </c:numCache>
            </c:numRef>
          </c:val>
          <c:extLst>
            <c:ext xmlns:c16="http://schemas.microsoft.com/office/drawing/2014/chart" uri="{C3380CC4-5D6E-409C-BE32-E72D297353CC}">
              <c16:uniqueId val="{00000000-E7C9-4B1C-B2B0-558B596D82E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6.35</c:v>
                </c:pt>
                <c:pt idx="1">
                  <c:v>6.73</c:v>
                </c:pt>
                <c:pt idx="2">
                  <c:v>6.79</c:v>
                </c:pt>
                <c:pt idx="3">
                  <c:v>6.74</c:v>
                </c:pt>
                <c:pt idx="4">
                  <c:v>7.45</c:v>
                </c:pt>
              </c:numCache>
            </c:numRef>
          </c:val>
          <c:extLst>
            <c:ext xmlns:c16="http://schemas.microsoft.com/office/drawing/2014/chart" uri="{C3380CC4-5D6E-409C-BE32-E72D297353CC}">
              <c16:uniqueId val="{00000001-E7C9-4B1C-B2B0-558B596D82E8}"/>
            </c:ext>
          </c:extLst>
        </c:ser>
        <c:dLbls>
          <c:showLegendKey val="0"/>
          <c:showVal val="0"/>
          <c:showCatName val="0"/>
          <c:showSerName val="0"/>
          <c:showPercent val="0"/>
          <c:showBubbleSize val="0"/>
        </c:dLbls>
        <c:gapWidth val="250"/>
        <c:overlap val="100"/>
        <c:axId val="419034832"/>
        <c:axId val="4190364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2.9</c:v>
                </c:pt>
                <c:pt idx="1">
                  <c:v>-0.68</c:v>
                </c:pt>
                <c:pt idx="2">
                  <c:v>1.62</c:v>
                </c:pt>
                <c:pt idx="3">
                  <c:v>0.38</c:v>
                </c:pt>
                <c:pt idx="4">
                  <c:v>0.09</c:v>
                </c:pt>
              </c:numCache>
            </c:numRef>
          </c:val>
          <c:smooth val="0"/>
          <c:extLst>
            <c:ext xmlns:c16="http://schemas.microsoft.com/office/drawing/2014/chart" uri="{C3380CC4-5D6E-409C-BE32-E72D297353CC}">
              <c16:uniqueId val="{00000002-E7C9-4B1C-B2B0-558B596D82E8}"/>
            </c:ext>
          </c:extLst>
        </c:ser>
        <c:dLbls>
          <c:showLegendKey val="0"/>
          <c:showVal val="0"/>
          <c:showCatName val="0"/>
          <c:showSerName val="0"/>
          <c:showPercent val="0"/>
          <c:showBubbleSize val="0"/>
        </c:dLbls>
        <c:marker val="1"/>
        <c:smooth val="0"/>
        <c:axId val="419034832"/>
        <c:axId val="419036400"/>
      </c:lineChart>
      <c:catAx>
        <c:axId val="4190348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19036400"/>
        <c:crosses val="autoZero"/>
        <c:auto val="1"/>
        <c:lblAlgn val="ctr"/>
        <c:lblOffset val="100"/>
        <c:tickLblSkip val="1"/>
        <c:tickMarkSkip val="1"/>
        <c:noMultiLvlLbl val="0"/>
      </c:catAx>
      <c:valAx>
        <c:axId val="419036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90348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0.18</c:v>
                </c:pt>
                <c:pt idx="2">
                  <c:v>#N/A</c:v>
                </c:pt>
                <c:pt idx="3">
                  <c:v>0.35</c:v>
                </c:pt>
                <c:pt idx="4">
                  <c:v>#N/A</c:v>
                </c:pt>
                <c:pt idx="5">
                  <c:v>0.08</c:v>
                </c:pt>
                <c:pt idx="6">
                  <c:v>#N/A</c:v>
                </c:pt>
                <c:pt idx="7">
                  <c:v>7.0000000000000007E-2</c:v>
                </c:pt>
                <c:pt idx="8">
                  <c:v>#N/A</c:v>
                </c:pt>
                <c:pt idx="9">
                  <c:v>0.08</c:v>
                </c:pt>
              </c:numCache>
            </c:numRef>
          </c:val>
          <c:extLst>
            <c:ext xmlns:c16="http://schemas.microsoft.com/office/drawing/2014/chart" uri="{C3380CC4-5D6E-409C-BE32-E72D297353CC}">
              <c16:uniqueId val="{00000000-1097-4535-B83E-8C7606AB999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097-4535-B83E-8C7606AB9998}"/>
            </c:ext>
          </c:extLst>
        </c:ser>
        <c:ser>
          <c:idx val="2"/>
          <c:order val="2"/>
          <c:tx>
            <c:strRef>
              <c:f>データシート!$A$29</c:f>
              <c:strCache>
                <c:ptCount val="1"/>
                <c:pt idx="0">
                  <c:v>住宅新築資金等貸付事業費</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0.01</c:v>
                </c:pt>
                <c:pt idx="2">
                  <c:v>#N/A</c:v>
                </c:pt>
                <c:pt idx="3">
                  <c:v>0</c:v>
                </c:pt>
                <c:pt idx="4">
                  <c:v>#N/A</c:v>
                </c:pt>
                <c:pt idx="5">
                  <c:v>0</c:v>
                </c:pt>
                <c:pt idx="6">
                  <c:v>#N/A</c:v>
                </c:pt>
                <c:pt idx="7">
                  <c:v>0</c:v>
                </c:pt>
                <c:pt idx="8">
                  <c:v>#N/A</c:v>
                </c:pt>
                <c:pt idx="9">
                  <c:v>0.04</c:v>
                </c:pt>
              </c:numCache>
            </c:numRef>
          </c:val>
          <c:extLst>
            <c:ext xmlns:c16="http://schemas.microsoft.com/office/drawing/2014/chart" uri="{C3380CC4-5D6E-409C-BE32-E72D297353CC}">
              <c16:uniqueId val="{00000002-1097-4535-B83E-8C7606AB9998}"/>
            </c:ext>
          </c:extLst>
        </c:ser>
        <c:ser>
          <c:idx val="3"/>
          <c:order val="3"/>
          <c:tx>
            <c:strRef>
              <c:f>データシート!$A$30</c:f>
              <c:strCache>
                <c:ptCount val="1"/>
                <c:pt idx="0">
                  <c:v>母子父子寡婦福祉資金貸付事業費</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#N/A</c:v>
                </c:pt>
                <c:pt idx="7">
                  <c:v>0.03</c:v>
                </c:pt>
                <c:pt idx="8">
                  <c:v>#N/A</c:v>
                </c:pt>
                <c:pt idx="9">
                  <c:v>0.06</c:v>
                </c:pt>
              </c:numCache>
            </c:numRef>
          </c:val>
          <c:extLst>
            <c:ext xmlns:c16="http://schemas.microsoft.com/office/drawing/2014/chart" uri="{C3380CC4-5D6E-409C-BE32-E72D297353CC}">
              <c16:uniqueId val="{00000003-1097-4535-B83E-8C7606AB9998}"/>
            </c:ext>
          </c:extLst>
        </c:ser>
        <c:ser>
          <c:idx val="4"/>
          <c:order val="4"/>
          <c:tx>
            <c:strRef>
              <c:f>データシート!$A$31</c:f>
              <c:strCache>
                <c:ptCount val="1"/>
                <c:pt idx="0">
                  <c:v>国民健康保険費</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0.71</c:v>
                </c:pt>
                <c:pt idx="2">
                  <c:v>#N/A</c:v>
                </c:pt>
                <c:pt idx="3">
                  <c:v>0.96</c:v>
                </c:pt>
                <c:pt idx="4">
                  <c:v>#N/A</c:v>
                </c:pt>
                <c:pt idx="5">
                  <c:v>1.39</c:v>
                </c:pt>
                <c:pt idx="6">
                  <c:v>#N/A</c:v>
                </c:pt>
                <c:pt idx="7">
                  <c:v>1.05</c:v>
                </c:pt>
                <c:pt idx="8">
                  <c:v>#N/A</c:v>
                </c:pt>
                <c:pt idx="9">
                  <c:v>0.54</c:v>
                </c:pt>
              </c:numCache>
            </c:numRef>
          </c:val>
          <c:extLst>
            <c:ext xmlns:c16="http://schemas.microsoft.com/office/drawing/2014/chart" uri="{C3380CC4-5D6E-409C-BE32-E72D297353CC}">
              <c16:uniqueId val="{00000004-1097-4535-B83E-8C7606AB9998}"/>
            </c:ext>
          </c:extLst>
        </c:ser>
        <c:ser>
          <c:idx val="5"/>
          <c:order val="5"/>
          <c:tx>
            <c:strRef>
              <c:f>データシート!$A$32</c:f>
              <c:strCache>
                <c:ptCount val="1"/>
                <c:pt idx="0">
                  <c:v>介護保険費</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1.17</c:v>
                </c:pt>
                <c:pt idx="2">
                  <c:v>#N/A</c:v>
                </c:pt>
                <c:pt idx="3">
                  <c:v>1.66</c:v>
                </c:pt>
                <c:pt idx="4">
                  <c:v>#N/A</c:v>
                </c:pt>
                <c:pt idx="5">
                  <c:v>1.79</c:v>
                </c:pt>
                <c:pt idx="6">
                  <c:v>#N/A</c:v>
                </c:pt>
                <c:pt idx="7">
                  <c:v>1.04</c:v>
                </c:pt>
                <c:pt idx="8">
                  <c:v>#N/A</c:v>
                </c:pt>
                <c:pt idx="9">
                  <c:v>1.31</c:v>
                </c:pt>
              </c:numCache>
            </c:numRef>
          </c:val>
          <c:extLst>
            <c:ext xmlns:c16="http://schemas.microsoft.com/office/drawing/2014/chart" uri="{C3380CC4-5D6E-409C-BE32-E72D297353CC}">
              <c16:uniqueId val="{00000005-1097-4535-B83E-8C7606AB9998}"/>
            </c:ext>
          </c:extLst>
        </c:ser>
        <c:ser>
          <c:idx val="6"/>
          <c:order val="6"/>
          <c:tx>
            <c:strRef>
              <c:f>データシート!$A$33</c:f>
              <c:strCache>
                <c:ptCount val="1"/>
                <c:pt idx="0">
                  <c:v>病院事業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6.68</c:v>
                </c:pt>
                <c:pt idx="2">
                  <c:v>#N/A</c:v>
                </c:pt>
                <c:pt idx="3">
                  <c:v>6.76</c:v>
                </c:pt>
                <c:pt idx="4">
                  <c:v>#N/A</c:v>
                </c:pt>
                <c:pt idx="5">
                  <c:v>5.48</c:v>
                </c:pt>
                <c:pt idx="6">
                  <c:v>#N/A</c:v>
                </c:pt>
                <c:pt idx="7">
                  <c:v>4.54</c:v>
                </c:pt>
                <c:pt idx="8">
                  <c:v>#N/A</c:v>
                </c:pt>
                <c:pt idx="9">
                  <c:v>3.18</c:v>
                </c:pt>
              </c:numCache>
            </c:numRef>
          </c:val>
          <c:extLst>
            <c:ext xmlns:c16="http://schemas.microsoft.com/office/drawing/2014/chart" uri="{C3380CC4-5D6E-409C-BE32-E72D297353CC}">
              <c16:uniqueId val="{00000006-1097-4535-B83E-8C7606AB9998}"/>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3.3</c:v>
                </c:pt>
                <c:pt idx="2">
                  <c:v>#N/A</c:v>
                </c:pt>
                <c:pt idx="3">
                  <c:v>2.46</c:v>
                </c:pt>
                <c:pt idx="4">
                  <c:v>#N/A</c:v>
                </c:pt>
                <c:pt idx="5">
                  <c:v>3.99</c:v>
                </c:pt>
                <c:pt idx="6">
                  <c:v>#N/A</c:v>
                </c:pt>
                <c:pt idx="7">
                  <c:v>4.28</c:v>
                </c:pt>
                <c:pt idx="8">
                  <c:v>#N/A</c:v>
                </c:pt>
                <c:pt idx="9">
                  <c:v>3.66</c:v>
                </c:pt>
              </c:numCache>
            </c:numRef>
          </c:val>
          <c:extLst>
            <c:ext xmlns:c16="http://schemas.microsoft.com/office/drawing/2014/chart" uri="{C3380CC4-5D6E-409C-BE32-E72D297353CC}">
              <c16:uniqueId val="{00000007-1097-4535-B83E-8C7606AB9998}"/>
            </c:ext>
          </c:extLst>
        </c:ser>
        <c:ser>
          <c:idx val="8"/>
          <c:order val="8"/>
          <c:tx>
            <c:strRef>
              <c:f>データシート!$A$35</c:f>
              <c:strCache>
                <c:ptCount val="1"/>
                <c:pt idx="0">
                  <c:v>水道事業</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3.45</c:v>
                </c:pt>
                <c:pt idx="2">
                  <c:v>#N/A</c:v>
                </c:pt>
                <c:pt idx="3">
                  <c:v>3.21</c:v>
                </c:pt>
                <c:pt idx="4">
                  <c:v>#N/A</c:v>
                </c:pt>
                <c:pt idx="5">
                  <c:v>3.64</c:v>
                </c:pt>
                <c:pt idx="6">
                  <c:v>#N/A</c:v>
                </c:pt>
                <c:pt idx="7">
                  <c:v>4.22</c:v>
                </c:pt>
                <c:pt idx="8">
                  <c:v>#N/A</c:v>
                </c:pt>
                <c:pt idx="9">
                  <c:v>3.81</c:v>
                </c:pt>
              </c:numCache>
            </c:numRef>
          </c:val>
          <c:extLst>
            <c:ext xmlns:c16="http://schemas.microsoft.com/office/drawing/2014/chart" uri="{C3380CC4-5D6E-409C-BE32-E72D297353CC}">
              <c16:uniqueId val="{00000008-1097-4535-B83E-8C7606AB9998}"/>
            </c:ext>
          </c:extLst>
        </c:ser>
        <c:ser>
          <c:idx val="9"/>
          <c:order val="9"/>
          <c:tx>
            <c:strRef>
              <c:f>データシート!$A$36</c:f>
              <c:strCache>
                <c:ptCount val="1"/>
                <c:pt idx="0">
                  <c:v>下水道等事業</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3.04</c:v>
                </c:pt>
                <c:pt idx="2">
                  <c:v>#N/A</c:v>
                </c:pt>
                <c:pt idx="3">
                  <c:v>3.47</c:v>
                </c:pt>
                <c:pt idx="4">
                  <c:v>#N/A</c:v>
                </c:pt>
                <c:pt idx="5">
                  <c:v>4.3600000000000003</c:v>
                </c:pt>
                <c:pt idx="6">
                  <c:v>#N/A</c:v>
                </c:pt>
                <c:pt idx="7">
                  <c:v>5.27</c:v>
                </c:pt>
                <c:pt idx="8">
                  <c:v>#N/A</c:v>
                </c:pt>
                <c:pt idx="9">
                  <c:v>5.93</c:v>
                </c:pt>
              </c:numCache>
            </c:numRef>
          </c:val>
          <c:extLst>
            <c:ext xmlns:c16="http://schemas.microsoft.com/office/drawing/2014/chart" uri="{C3380CC4-5D6E-409C-BE32-E72D297353CC}">
              <c16:uniqueId val="{00000009-1097-4535-B83E-8C7606AB9998}"/>
            </c:ext>
          </c:extLst>
        </c:ser>
        <c:dLbls>
          <c:showLegendKey val="0"/>
          <c:showVal val="0"/>
          <c:showCatName val="0"/>
          <c:showSerName val="0"/>
          <c:showPercent val="0"/>
          <c:showBubbleSize val="0"/>
        </c:dLbls>
        <c:gapWidth val="150"/>
        <c:overlap val="100"/>
        <c:axId val="419033656"/>
        <c:axId val="444775208"/>
      </c:barChart>
      <c:catAx>
        <c:axId val="4190336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44775208"/>
        <c:crosses val="autoZero"/>
        <c:auto val="1"/>
        <c:lblAlgn val="ctr"/>
        <c:lblOffset val="100"/>
        <c:tickLblSkip val="1"/>
        <c:tickMarkSkip val="1"/>
        <c:noMultiLvlLbl val="0"/>
      </c:catAx>
      <c:valAx>
        <c:axId val="4447752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903365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11200</c:v>
                </c:pt>
                <c:pt idx="5">
                  <c:v>10255</c:v>
                </c:pt>
                <c:pt idx="8">
                  <c:v>10451</c:v>
                </c:pt>
                <c:pt idx="11">
                  <c:v>10439</c:v>
                </c:pt>
                <c:pt idx="14">
                  <c:v>10437</c:v>
                </c:pt>
              </c:numCache>
            </c:numRef>
          </c:val>
          <c:extLst>
            <c:ext xmlns:c16="http://schemas.microsoft.com/office/drawing/2014/chart" uri="{C3380CC4-5D6E-409C-BE32-E72D297353CC}">
              <c16:uniqueId val="{00000000-560A-4D64-8037-9927A06C4EB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60A-4D64-8037-9927A06C4EB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110</c:v>
                </c:pt>
                <c:pt idx="3">
                  <c:v>73</c:v>
                </c:pt>
                <c:pt idx="6">
                  <c:v>56</c:v>
                </c:pt>
                <c:pt idx="9">
                  <c:v>34</c:v>
                </c:pt>
                <c:pt idx="12">
                  <c:v>28</c:v>
                </c:pt>
              </c:numCache>
            </c:numRef>
          </c:val>
          <c:extLst>
            <c:ext xmlns:c16="http://schemas.microsoft.com/office/drawing/2014/chart" uri="{C3380CC4-5D6E-409C-BE32-E72D297353CC}">
              <c16:uniqueId val="{00000002-560A-4D64-8037-9927A06C4EB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310</c:v>
                </c:pt>
                <c:pt idx="3">
                  <c:v>328</c:v>
                </c:pt>
                <c:pt idx="6">
                  <c:v>329</c:v>
                </c:pt>
                <c:pt idx="9">
                  <c:v>343</c:v>
                </c:pt>
                <c:pt idx="12">
                  <c:v>332</c:v>
                </c:pt>
              </c:numCache>
            </c:numRef>
          </c:val>
          <c:extLst>
            <c:ext xmlns:c16="http://schemas.microsoft.com/office/drawing/2014/chart" uri="{C3380CC4-5D6E-409C-BE32-E72D297353CC}">
              <c16:uniqueId val="{00000003-560A-4D64-8037-9927A06C4EB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5024</c:v>
                </c:pt>
                <c:pt idx="3">
                  <c:v>4494</c:v>
                </c:pt>
                <c:pt idx="6">
                  <c:v>4528</c:v>
                </c:pt>
                <c:pt idx="9">
                  <c:v>4612</c:v>
                </c:pt>
                <c:pt idx="12">
                  <c:v>4515</c:v>
                </c:pt>
              </c:numCache>
            </c:numRef>
          </c:val>
          <c:extLst>
            <c:ext xmlns:c16="http://schemas.microsoft.com/office/drawing/2014/chart" uri="{C3380CC4-5D6E-409C-BE32-E72D297353CC}">
              <c16:uniqueId val="{00000004-560A-4D64-8037-9927A06C4EB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60A-4D64-8037-9927A06C4EB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60A-4D64-8037-9927A06C4EB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10590</c:v>
                </c:pt>
                <c:pt idx="3">
                  <c:v>10028</c:v>
                </c:pt>
                <c:pt idx="6">
                  <c:v>9997</c:v>
                </c:pt>
                <c:pt idx="9">
                  <c:v>9712</c:v>
                </c:pt>
                <c:pt idx="12">
                  <c:v>9603</c:v>
                </c:pt>
              </c:numCache>
            </c:numRef>
          </c:val>
          <c:extLst>
            <c:ext xmlns:c16="http://schemas.microsoft.com/office/drawing/2014/chart" uri="{C3380CC4-5D6E-409C-BE32-E72D297353CC}">
              <c16:uniqueId val="{00000007-560A-4D64-8037-9927A06C4EB0}"/>
            </c:ext>
          </c:extLst>
        </c:ser>
        <c:dLbls>
          <c:showLegendKey val="0"/>
          <c:showVal val="0"/>
          <c:showCatName val="0"/>
          <c:showSerName val="0"/>
          <c:showPercent val="0"/>
          <c:showBubbleSize val="0"/>
        </c:dLbls>
        <c:gapWidth val="100"/>
        <c:overlap val="100"/>
        <c:axId val="444777168"/>
        <c:axId val="44477677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4834</c:v>
                </c:pt>
                <c:pt idx="2">
                  <c:v>#N/A</c:v>
                </c:pt>
                <c:pt idx="3">
                  <c:v>#N/A</c:v>
                </c:pt>
                <c:pt idx="4">
                  <c:v>4668</c:v>
                </c:pt>
                <c:pt idx="5">
                  <c:v>#N/A</c:v>
                </c:pt>
                <c:pt idx="6">
                  <c:v>#N/A</c:v>
                </c:pt>
                <c:pt idx="7">
                  <c:v>4459</c:v>
                </c:pt>
                <c:pt idx="8">
                  <c:v>#N/A</c:v>
                </c:pt>
                <c:pt idx="9">
                  <c:v>#N/A</c:v>
                </c:pt>
                <c:pt idx="10">
                  <c:v>4262</c:v>
                </c:pt>
                <c:pt idx="11">
                  <c:v>#N/A</c:v>
                </c:pt>
                <c:pt idx="12">
                  <c:v>#N/A</c:v>
                </c:pt>
                <c:pt idx="13">
                  <c:v>4041</c:v>
                </c:pt>
                <c:pt idx="14">
                  <c:v>#N/A</c:v>
                </c:pt>
              </c:numCache>
            </c:numRef>
          </c:val>
          <c:smooth val="0"/>
          <c:extLst>
            <c:ext xmlns:c16="http://schemas.microsoft.com/office/drawing/2014/chart" uri="{C3380CC4-5D6E-409C-BE32-E72D297353CC}">
              <c16:uniqueId val="{00000008-560A-4D64-8037-9927A06C4EB0}"/>
            </c:ext>
          </c:extLst>
        </c:ser>
        <c:dLbls>
          <c:showLegendKey val="0"/>
          <c:showVal val="0"/>
          <c:showCatName val="0"/>
          <c:showSerName val="0"/>
          <c:showPercent val="0"/>
          <c:showBubbleSize val="0"/>
        </c:dLbls>
        <c:marker val="1"/>
        <c:smooth val="0"/>
        <c:axId val="444777168"/>
        <c:axId val="444776776"/>
      </c:lineChart>
      <c:catAx>
        <c:axId val="4447771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44776776"/>
        <c:crosses val="autoZero"/>
        <c:auto val="1"/>
        <c:lblAlgn val="ctr"/>
        <c:lblOffset val="100"/>
        <c:tickLblSkip val="1"/>
        <c:tickMarkSkip val="1"/>
        <c:noMultiLvlLbl val="0"/>
      </c:catAx>
      <c:valAx>
        <c:axId val="4447767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47771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107853</c:v>
                </c:pt>
                <c:pt idx="5">
                  <c:v>107237</c:v>
                </c:pt>
                <c:pt idx="8">
                  <c:v>108287</c:v>
                </c:pt>
                <c:pt idx="11">
                  <c:v>108813</c:v>
                </c:pt>
                <c:pt idx="14">
                  <c:v>110585</c:v>
                </c:pt>
              </c:numCache>
            </c:numRef>
          </c:val>
          <c:extLst>
            <c:ext xmlns:c16="http://schemas.microsoft.com/office/drawing/2014/chart" uri="{C3380CC4-5D6E-409C-BE32-E72D297353CC}">
              <c16:uniqueId val="{00000000-9416-464A-B457-EEDBD430E25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14489</c:v>
                </c:pt>
                <c:pt idx="5">
                  <c:v>15205</c:v>
                </c:pt>
                <c:pt idx="8">
                  <c:v>17501</c:v>
                </c:pt>
                <c:pt idx="11">
                  <c:v>18726</c:v>
                </c:pt>
                <c:pt idx="14">
                  <c:v>17989</c:v>
                </c:pt>
              </c:numCache>
            </c:numRef>
          </c:val>
          <c:extLst>
            <c:ext xmlns:c16="http://schemas.microsoft.com/office/drawing/2014/chart" uri="{C3380CC4-5D6E-409C-BE32-E72D297353CC}">
              <c16:uniqueId val="{00000001-9416-464A-B457-EEDBD430E25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13594</c:v>
                </c:pt>
                <c:pt idx="5">
                  <c:v>13730</c:v>
                </c:pt>
                <c:pt idx="8">
                  <c:v>12903</c:v>
                </c:pt>
                <c:pt idx="11">
                  <c:v>13648</c:v>
                </c:pt>
                <c:pt idx="14">
                  <c:v>13514</c:v>
                </c:pt>
              </c:numCache>
            </c:numRef>
          </c:val>
          <c:extLst>
            <c:ext xmlns:c16="http://schemas.microsoft.com/office/drawing/2014/chart" uri="{C3380CC4-5D6E-409C-BE32-E72D297353CC}">
              <c16:uniqueId val="{00000002-9416-464A-B457-EEDBD430E25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416-464A-B457-EEDBD430E25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416-464A-B457-EEDBD430E25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1730</c:v>
                </c:pt>
                <c:pt idx="3">
                  <c:v>2220</c:v>
                </c:pt>
                <c:pt idx="6">
                  <c:v>1915</c:v>
                </c:pt>
                <c:pt idx="9">
                  <c:v>1938</c:v>
                </c:pt>
                <c:pt idx="12">
                  <c:v>1990</c:v>
                </c:pt>
              </c:numCache>
            </c:numRef>
          </c:val>
          <c:extLst>
            <c:ext xmlns:c16="http://schemas.microsoft.com/office/drawing/2014/chart" uri="{C3380CC4-5D6E-409C-BE32-E72D297353CC}">
              <c16:uniqueId val="{00000005-9416-464A-B457-EEDBD430E25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10112</c:v>
                </c:pt>
                <c:pt idx="3">
                  <c:v>9995</c:v>
                </c:pt>
                <c:pt idx="6">
                  <c:v>9931</c:v>
                </c:pt>
                <c:pt idx="9">
                  <c:v>9290</c:v>
                </c:pt>
                <c:pt idx="12">
                  <c:v>9260</c:v>
                </c:pt>
              </c:numCache>
            </c:numRef>
          </c:val>
          <c:extLst>
            <c:ext xmlns:c16="http://schemas.microsoft.com/office/drawing/2014/chart" uri="{C3380CC4-5D6E-409C-BE32-E72D297353CC}">
              <c16:uniqueId val="{00000006-9416-464A-B457-EEDBD430E25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2024</c:v>
                </c:pt>
                <c:pt idx="3">
                  <c:v>1948</c:v>
                </c:pt>
                <c:pt idx="6">
                  <c:v>1891</c:v>
                </c:pt>
                <c:pt idx="9">
                  <c:v>1986</c:v>
                </c:pt>
                <c:pt idx="12">
                  <c:v>2101</c:v>
                </c:pt>
              </c:numCache>
            </c:numRef>
          </c:val>
          <c:extLst>
            <c:ext xmlns:c16="http://schemas.microsoft.com/office/drawing/2014/chart" uri="{C3380CC4-5D6E-409C-BE32-E72D297353CC}">
              <c16:uniqueId val="{00000007-9416-464A-B457-EEDBD430E25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57616</c:v>
                </c:pt>
                <c:pt idx="3">
                  <c:v>54205</c:v>
                </c:pt>
                <c:pt idx="6">
                  <c:v>51133</c:v>
                </c:pt>
                <c:pt idx="9">
                  <c:v>48588</c:v>
                </c:pt>
                <c:pt idx="12">
                  <c:v>46082</c:v>
                </c:pt>
              </c:numCache>
            </c:numRef>
          </c:val>
          <c:extLst>
            <c:ext xmlns:c16="http://schemas.microsoft.com/office/drawing/2014/chart" uri="{C3380CC4-5D6E-409C-BE32-E72D297353CC}">
              <c16:uniqueId val="{00000008-9416-464A-B457-EEDBD430E25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670</c:v>
                </c:pt>
                <c:pt idx="3">
                  <c:v>774</c:v>
                </c:pt>
                <c:pt idx="6">
                  <c:v>719</c:v>
                </c:pt>
                <c:pt idx="9">
                  <c:v>662</c:v>
                </c:pt>
                <c:pt idx="12">
                  <c:v>622</c:v>
                </c:pt>
              </c:numCache>
            </c:numRef>
          </c:val>
          <c:extLst>
            <c:ext xmlns:c16="http://schemas.microsoft.com/office/drawing/2014/chart" uri="{C3380CC4-5D6E-409C-BE32-E72D297353CC}">
              <c16:uniqueId val="{00000009-9416-464A-B457-EEDBD430E25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96377</c:v>
                </c:pt>
                <c:pt idx="3">
                  <c:v>96779</c:v>
                </c:pt>
                <c:pt idx="6">
                  <c:v>101278</c:v>
                </c:pt>
                <c:pt idx="9">
                  <c:v>104981</c:v>
                </c:pt>
                <c:pt idx="12">
                  <c:v>110750</c:v>
                </c:pt>
              </c:numCache>
            </c:numRef>
          </c:val>
          <c:extLst>
            <c:ext xmlns:c16="http://schemas.microsoft.com/office/drawing/2014/chart" uri="{C3380CC4-5D6E-409C-BE32-E72D297353CC}">
              <c16:uniqueId val="{0000000A-9416-464A-B457-EEDBD430E25F}"/>
            </c:ext>
          </c:extLst>
        </c:ser>
        <c:dLbls>
          <c:showLegendKey val="0"/>
          <c:showVal val="0"/>
          <c:showCatName val="0"/>
          <c:showSerName val="0"/>
          <c:showPercent val="0"/>
          <c:showBubbleSize val="0"/>
        </c:dLbls>
        <c:gapWidth val="100"/>
        <c:overlap val="100"/>
        <c:axId val="444774816"/>
        <c:axId val="4447775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32592</c:v>
                </c:pt>
                <c:pt idx="2">
                  <c:v>#N/A</c:v>
                </c:pt>
                <c:pt idx="3">
                  <c:v>#N/A</c:v>
                </c:pt>
                <c:pt idx="4">
                  <c:v>29749</c:v>
                </c:pt>
                <c:pt idx="5">
                  <c:v>#N/A</c:v>
                </c:pt>
                <c:pt idx="6">
                  <c:v>#N/A</c:v>
                </c:pt>
                <c:pt idx="7">
                  <c:v>28178</c:v>
                </c:pt>
                <c:pt idx="8">
                  <c:v>#N/A</c:v>
                </c:pt>
                <c:pt idx="9">
                  <c:v>#N/A</c:v>
                </c:pt>
                <c:pt idx="10">
                  <c:v>26259</c:v>
                </c:pt>
                <c:pt idx="11">
                  <c:v>#N/A</c:v>
                </c:pt>
                <c:pt idx="12">
                  <c:v>#N/A</c:v>
                </c:pt>
                <c:pt idx="13">
                  <c:v>28717</c:v>
                </c:pt>
                <c:pt idx="14">
                  <c:v>#N/A</c:v>
                </c:pt>
              </c:numCache>
            </c:numRef>
          </c:val>
          <c:smooth val="0"/>
          <c:extLst>
            <c:ext xmlns:c16="http://schemas.microsoft.com/office/drawing/2014/chart" uri="{C3380CC4-5D6E-409C-BE32-E72D297353CC}">
              <c16:uniqueId val="{0000000B-9416-464A-B457-EEDBD430E25F}"/>
            </c:ext>
          </c:extLst>
        </c:ser>
        <c:dLbls>
          <c:showLegendKey val="0"/>
          <c:showVal val="0"/>
          <c:showCatName val="0"/>
          <c:showSerName val="0"/>
          <c:showPercent val="0"/>
          <c:showBubbleSize val="0"/>
        </c:dLbls>
        <c:marker val="1"/>
        <c:smooth val="0"/>
        <c:axId val="444774816"/>
        <c:axId val="444777560"/>
      </c:lineChart>
      <c:catAx>
        <c:axId val="4447748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44777560"/>
        <c:crosses val="autoZero"/>
        <c:auto val="1"/>
        <c:lblAlgn val="ctr"/>
        <c:lblOffset val="100"/>
        <c:tickLblSkip val="1"/>
        <c:tickMarkSkip val="1"/>
        <c:noMultiLvlLbl val="0"/>
      </c:catAx>
      <c:valAx>
        <c:axId val="4447775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47748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3411</c:v>
                </c:pt>
                <c:pt idx="1">
                  <c:v>3424</c:v>
                </c:pt>
                <c:pt idx="2">
                  <c:v>3759</c:v>
                </c:pt>
              </c:numCache>
            </c:numRef>
          </c:val>
          <c:extLst>
            <c:ext xmlns:c16="http://schemas.microsoft.com/office/drawing/2014/chart" uri="{C3380CC4-5D6E-409C-BE32-E72D297353CC}">
              <c16:uniqueId val="{00000000-90B7-477C-802B-5D8D3B90577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999</c:v>
                </c:pt>
                <c:pt idx="1">
                  <c:v>1008</c:v>
                </c:pt>
                <c:pt idx="2">
                  <c:v>1017</c:v>
                </c:pt>
              </c:numCache>
            </c:numRef>
          </c:val>
          <c:extLst>
            <c:ext xmlns:c16="http://schemas.microsoft.com/office/drawing/2014/chart" uri="{C3380CC4-5D6E-409C-BE32-E72D297353CC}">
              <c16:uniqueId val="{00000001-90B7-477C-802B-5D8D3B90577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9067</c:v>
                </c:pt>
                <c:pt idx="1">
                  <c:v>8469</c:v>
                </c:pt>
                <c:pt idx="2">
                  <c:v>6950</c:v>
                </c:pt>
              </c:numCache>
            </c:numRef>
          </c:val>
          <c:extLst>
            <c:ext xmlns:c16="http://schemas.microsoft.com/office/drawing/2014/chart" uri="{C3380CC4-5D6E-409C-BE32-E72D297353CC}">
              <c16:uniqueId val="{00000002-90B7-477C-802B-5D8D3B905778}"/>
            </c:ext>
          </c:extLst>
        </c:ser>
        <c:dLbls>
          <c:showLegendKey val="0"/>
          <c:showVal val="0"/>
          <c:showCatName val="0"/>
          <c:showSerName val="0"/>
          <c:showPercent val="0"/>
          <c:showBubbleSize val="0"/>
        </c:dLbls>
        <c:gapWidth val="120"/>
        <c:overlap val="100"/>
        <c:axId val="444779520"/>
        <c:axId val="444778344"/>
      </c:barChart>
      <c:catAx>
        <c:axId val="4447795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44778344"/>
        <c:crosses val="autoZero"/>
        <c:auto val="1"/>
        <c:lblAlgn val="ctr"/>
        <c:lblOffset val="100"/>
        <c:tickLblSkip val="1"/>
        <c:tickMarkSkip val="1"/>
        <c:noMultiLvlLbl val="0"/>
      </c:catAx>
      <c:valAx>
        <c:axId val="44477834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447795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{1402EF27-1C01-40CA-B543-1E6148E89FFA}</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0D32-4699-89A2-2D4E524B27A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{4CF44D9E-8B70-4A2B-A9EC-9B165C7979E6}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D32-4699-89A2-2D4E524B27A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{8E7CD12A-51B2-4166-BC86-315D30B28624}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D32-4699-89A2-2D4E524B27A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{9171B932-23A7-469A-8774-634E05A00B20}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D32-4699-89A2-2D4E524B27A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{407DB6E9-5BA5-42B0-8BB2-BF461D4A4AE7}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D32-4699-89A2-2D4E524B27AF}"/>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{60A990A7-6053-4632-B3BB-C55B8D673617}</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0D32-4699-89A2-2D4E524B27AF}"/>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{0CD85D68-D379-4F6A-BDFA-FC1F1C1548A4}</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0D32-4699-89A2-2D4E524B27AF}"/>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{690D1D0A-9326-431A-87BF-DCF292B2DE78}</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0D32-4699-89A2-2D4E524B27AF}"/>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{65058FD4-38CE-46E6-A4E1-EAA3DE2AE987}</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0D32-4699-89A2-2D4E524B27A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48.6</c:v>
                </c:pt>
                <c:pt idx="8">
                  <c:v>50.1</c:v>
                </c:pt>
                <c:pt idx="16">
                  <c:v>46.6</c:v>
                </c:pt>
                <c:pt idx="24">
                  <c:v>47.9</c:v>
                </c:pt>
                <c:pt idx="32">
                  <c:v>41.4</c:v>
                </c:pt>
              </c:numCache>
            </c:numRef>
          </c:xVal>
          <c:yVal>
            <c:numRef>
              <c:f>公会計指標分析・財政指標組合せ分析表!$BP$51:$DC$51</c:f>
              <c:numCache>
                <c:formatCode>#,##0.0;"▲ "#,##0.0</c:formatCode>
                <c:ptCount val="40"/>
                <c:pt idx="0">
                  <c:v>78.400000000000006</c:v>
                </c:pt>
                <c:pt idx="8">
                  <c:v>72.099999999999994</c:v>
                </c:pt>
                <c:pt idx="16">
                  <c:v>68.7</c:v>
                </c:pt>
                <c:pt idx="24">
                  <c:v>63.1</c:v>
                </c:pt>
                <c:pt idx="32">
                  <c:v>69.599999999999994</c:v>
                </c:pt>
              </c:numCache>
            </c:numRef>
          </c:yVal>
          <c:smooth val="0"/>
          <c:extLst>
            <c:ext xmlns:c16="http://schemas.microsoft.com/office/drawing/2014/chart" uri="{C3380CC4-5D6E-409C-BE32-E72D297353CC}">
              <c16:uniqueId val="{00000009-0D32-4699-89A2-2D4E524B27A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{838E6337-AE7A-4F5D-A013-9C051E61711A}</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0D32-4699-89A2-2D4E524B27A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{D2F08355-3E73-4CAE-91BF-BB4E02D82112}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D32-4699-89A2-2D4E524B27A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{97243CC3-93FF-4529-BB62-58297DE169D1}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D32-4699-89A2-2D4E524B27A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{62BA0B9D-4771-46AA-B5CF-C5453B64A7FC}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D32-4699-89A2-2D4E524B27A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{594F5A46-B710-43E4-8E36-1781C4D66A22}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D32-4699-89A2-2D4E524B27AF}"/>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{49679020-EB02-4E60-88B1-DBADA86E1C23}</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0D32-4699-89A2-2D4E524B27AF}"/>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{7BDCA4AE-5D28-4508-A936-DAD97005E902}</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0D32-4699-89A2-2D4E524B27AF}"/>
                </c:ext>
              </c:extLst>
            </c:dLbl>
            <c:dLbl>
              <c:idx val="24"/>
              <c:layout>
                <c:manualLayout>
                  <c:x val="-3.501078845569728E-2"/>
                  <c:y val="-6.4739042105865174E-2"/>
                </c:manualLayout>
              </c:layout>
              <c:tx>
                <c:strRef>
                  <c:f>公会計指標分析・財政指標組合せ分析表!$CN$50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{CD4CE276-2E71-4423-9D59-64944AC09BFD}</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0D32-4699-89A2-2D4E524B27AF}"/>
                </c:ext>
              </c:extLst>
            </c:dLbl>
            <c:dLbl>
              <c:idx val="32"/>
              <c:layout>
                <c:manualLayout>
                  <c:x val="-2.9150162664109452E-2"/>
                  <c:y val="-6.4739042105865174E-2"/>
                </c:manualLayout>
              </c:layout>
              <c:tx>
                <c:strRef>
                  <c:f>公会計指標分析・財政指標組合せ分析表!$CV$50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{EA33A5E9-9F61-42DE-9653-52828547FC82}</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0D32-4699-89A2-2D4E524B27A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54.4</c:v>
                </c:pt>
                <c:pt idx="8">
                  <c:v>57.4</c:v>
                </c:pt>
                <c:pt idx="16">
                  <c:v>58.3</c:v>
                </c:pt>
                <c:pt idx="24">
                  <c:v>61.1</c:v>
                </c:pt>
                <c:pt idx="32">
                  <c:v>61.7</c:v>
                </c:pt>
              </c:numCache>
            </c:numRef>
          </c:xVal>
          <c:yVal>
            <c:numRef>
              <c:f>公会計指標分析・財政指標組合せ分析表!$BP$55:$DC$55</c:f>
              <c:numCache>
                <c:formatCode>#,##0.0;"▲ "#,##0.0</c:formatCode>
                <c:ptCount val="40"/>
                <c:pt idx="0">
                  <c:v>37.4</c:v>
                </c:pt>
                <c:pt idx="8">
                  <c:v>31</c:v>
                </c:pt>
                <c:pt idx="16">
                  <c:v>30</c:v>
                </c:pt>
                <c:pt idx="24">
                  <c:v>34</c:v>
                </c:pt>
                <c:pt idx="32">
                  <c:v>33.9</c:v>
                </c:pt>
              </c:numCache>
            </c:numRef>
          </c:yVal>
          <c:smooth val="0"/>
          <c:extLst>
            <c:ext xmlns:c16="http://schemas.microsoft.com/office/drawing/2014/chart" uri="{C3380CC4-5D6E-409C-BE32-E72D297353CC}">
              <c16:uniqueId val="{00000013-0D32-4699-89A2-2D4E524B27AF}"/>
            </c:ext>
          </c:extLst>
        </c:ser>
        <c:dLbls>
          <c:showLegendKey val="0"/>
          <c:showVal val="1"/>
          <c:showCatName val="0"/>
          <c:showSerName val="0"/>
          <c:showPercent val="0"/>
          <c:showBubbleSize val="0"/>
        </c:dLbls>
        <c:axId val="457809520"/>
        <c:axId val="457814224"/>
      </c:scatterChart>
      <c:valAx>
        <c:axId val="457809520"/>
        <c:scaling>
          <c:orientation val="minMax"/>
          <c:max val="64"/>
          <c:min val="40"/>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57814224"/>
        <c:crosses val="autoZero"/>
        <c:crossBetween val="midCat"/>
      </c:valAx>
      <c:valAx>
        <c:axId val="457814224"/>
        <c:scaling>
          <c:orientation val="minMax"/>
          <c:max val="87"/>
          <c:min val="2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5780952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{126C9729-DD13-4F94-8297-E39CAEC1BC37}</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7D5B-4210-808D-D6946760115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{54BDAF63-E304-4BAB-A83B-B9D52EEB6A90}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D5B-4210-808D-D6946760115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{089A9EF0-9CEC-4C76-A46A-92DF586EC3D9}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D5B-4210-808D-D6946760115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{0D5D9671-605C-4259-B6D8-72699A2D82F6}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D5B-4210-808D-D6946760115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{88C485B3-F2BC-4B1A-8746-37BE95DC24C8}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D5B-4210-808D-D69467601154}"/>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{6C656B1A-DE6D-47B6-A7D7-5ABABDFC2182}</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7D5B-4210-808D-D69467601154}"/>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{EEE77186-B98D-4D6C-AA58-26EA35BA73EE}</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7D5B-4210-808D-D69467601154}"/>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{A4A58AED-0A54-4BC3-BEB0-5D49B452D570}</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7D5B-4210-808D-D69467601154}"/>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{EDEBBF23-9C0D-4997-B488-B7A5DD5509D2}</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7D5B-4210-808D-D6946760115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12.1</c:v>
                </c:pt>
                <c:pt idx="8">
                  <c:v>11.4</c:v>
                </c:pt>
                <c:pt idx="16">
                  <c:v>11.2</c:v>
                </c:pt>
                <c:pt idx="24">
                  <c:v>10.8</c:v>
                </c:pt>
                <c:pt idx="32">
                  <c:v>10.3</c:v>
                </c:pt>
              </c:numCache>
            </c:numRef>
          </c:xVal>
          <c:yVal>
            <c:numRef>
              <c:f>公会計指標分析・財政指標組合せ分析表!$BP$73:$DC$73</c:f>
              <c:numCache>
                <c:formatCode>#,##0.0;"▲ "#,##0.0</c:formatCode>
                <c:ptCount val="40"/>
                <c:pt idx="0">
                  <c:v>78.400000000000006</c:v>
                </c:pt>
                <c:pt idx="8">
                  <c:v>72.099999999999994</c:v>
                </c:pt>
                <c:pt idx="16">
                  <c:v>68.7</c:v>
                </c:pt>
                <c:pt idx="24">
                  <c:v>63.1</c:v>
                </c:pt>
                <c:pt idx="32">
                  <c:v>69.599999999999994</c:v>
                </c:pt>
              </c:numCache>
            </c:numRef>
          </c:yVal>
          <c:smooth val="0"/>
          <c:extLst>
            <c:ext xmlns:c16="http://schemas.microsoft.com/office/drawing/2014/chart" uri="{C3380CC4-5D6E-409C-BE32-E72D297353CC}">
              <c16:uniqueId val="{00000009-7D5B-4210-808D-D6946760115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{3410A301-FF73-46B1-9D56-F44788A1E3E6}</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7D5B-4210-808D-D6946760115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{23F62E46-2DDA-4D0A-AA07-DEACE72EDF11}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D5B-4210-808D-D6946760115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{77F2B91E-0DAD-4445-84E5-7425A1408B95}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D5B-4210-808D-D6946760115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{9F9DF33D-D120-4994-B0A5-A6517CD1A6CE}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D5B-4210-808D-D6946760115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{C88F1BAA-9DBC-4B70-A240-14CC254459DB}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D5B-4210-808D-D69467601154}"/>
                </c:ext>
              </c:extLst>
            </c:dLbl>
            <c:dLbl>
              <c:idx val="8"/>
              <c:layout>
                <c:manualLayout>
                  <c:x val="-2.857145523759641E-2"/>
                  <c:y val="-7.5153759794288261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{F8722947-1411-4D02-AA5C-262E069CD7D4}</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7D5B-4210-808D-D69467601154}"/>
                </c:ext>
              </c:extLst>
            </c:dLbl>
            <c:dLbl>
              <c:idx val="16"/>
              <c:layout>
                <c:manualLayout>
                  <c:x val="-3.4824528000624876E-2"/>
                  <c:y val="-4.9679534381299711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{E7BA5DDF-B54C-4CC8-B475-6C072E15DAD1}</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7D5B-4210-808D-D69467601154}"/>
                </c:ext>
              </c:extLst>
            </c:dLbl>
            <c:dLbl>
              <c:idx val="24"/>
              <c:layout>
                <c:manualLayout>
                  <c:x val="-2.8507630790578851E-2"/>
                  <c:y val="-6.2416647087793951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{B1ECEF12-FFC2-4947-9F83-26759B0BE4CB}</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7D5B-4210-808D-D69467601154}"/>
                </c:ext>
              </c:extLst>
            </c:dLbl>
            <c:dLbl>
              <c:idx val="32"/>
              <c:layout>
                <c:manualLayout>
                  <c:x val="-3.4760703553607365E-2"/>
                  <c:y val="-6.2416647087793951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{E8E7EAE9-6FBF-4C2C-8127-EDD24073C202}</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7D5B-4210-808D-D6946760115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6.3</c:v>
                </c:pt>
                <c:pt idx="8">
                  <c:v>5.2</c:v>
                </c:pt>
                <c:pt idx="16">
                  <c:v>5</c:v>
                </c:pt>
                <c:pt idx="24">
                  <c:v>5.9</c:v>
                </c:pt>
                <c:pt idx="32">
                  <c:v>5.7</c:v>
                </c:pt>
              </c:numCache>
            </c:numRef>
          </c:xVal>
          <c:yVal>
            <c:numRef>
              <c:f>公会計指標分析・財政指標組合せ分析表!$BP$77:$DC$77</c:f>
              <c:numCache>
                <c:formatCode>#,##0.0;"▲ "#,##0.0</c:formatCode>
                <c:ptCount val="40"/>
                <c:pt idx="0">
                  <c:v>37.4</c:v>
                </c:pt>
                <c:pt idx="8">
                  <c:v>31</c:v>
                </c:pt>
                <c:pt idx="16">
                  <c:v>30</c:v>
                </c:pt>
                <c:pt idx="24">
                  <c:v>34</c:v>
                </c:pt>
                <c:pt idx="32">
                  <c:v>33.9</c:v>
                </c:pt>
              </c:numCache>
            </c:numRef>
          </c:yVal>
          <c:smooth val="0"/>
          <c:extLst>
            <c:ext xmlns:c16="http://schemas.microsoft.com/office/drawing/2014/chart" uri="{C3380CC4-5D6E-409C-BE32-E72D297353CC}">
              <c16:uniqueId val="{00000013-7D5B-4210-808D-D69467601154}"/>
            </c:ext>
          </c:extLst>
        </c:ser>
        <c:dLbls>
          <c:showLegendKey val="0"/>
          <c:showVal val="1"/>
          <c:showCatName val="0"/>
          <c:showSerName val="0"/>
          <c:showPercent val="0"/>
          <c:showBubbleSize val="0"/>
        </c:dLbls>
        <c:axId val="457804424"/>
        <c:axId val="457810696"/>
      </c:scatterChart>
      <c:valAx>
        <c:axId val="457804424"/>
        <c:scaling>
          <c:orientation val="minMax"/>
          <c:max val="12.7"/>
          <c:min val="4.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57810696"/>
        <c:crosses val="autoZero"/>
        <c:crossBetween val="midCat"/>
      </c:valAx>
      <c:valAx>
        <c:axId val="457810696"/>
        <c:scaling>
          <c:orientation val="minMax"/>
          <c:max val="87"/>
          <c:min val="2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5780442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鳥取県鳥取市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a:latin typeface="ＭＳ ゴシック" pitchFamily="49" charset="-128"/>
              <a:ea typeface="ＭＳ ゴシック" pitchFamily="49" charset="-128"/>
            </a:rPr>
            <a:t>【</a:t>
          </a:r>
          <a:r>
            <a:rPr kumimoji="1" lang="ja-JP" altLang="en-US" sz="1050">
              <a:latin typeface="ＭＳ ゴシック" pitchFamily="49" charset="-128"/>
              <a:ea typeface="ＭＳ ゴシック" pitchFamily="49" charset="-128"/>
            </a:rPr>
            <a:t>元利償還金</a:t>
          </a:r>
          <a:r>
            <a:rPr kumimoji="1" lang="en-US" altLang="ja-JP" sz="1050">
              <a:latin typeface="ＭＳ ゴシック" pitchFamily="49" charset="-128"/>
              <a:ea typeface="ＭＳ ゴシック" pitchFamily="49" charset="-128"/>
            </a:rPr>
            <a:t>】</a:t>
          </a:r>
          <a:r>
            <a:rPr kumimoji="1" lang="ja-JP" altLang="en-US" sz="1050">
              <a:latin typeface="ＭＳ ゴシック" pitchFamily="49" charset="-128"/>
              <a:ea typeface="ＭＳ ゴシック" pitchFamily="49" charset="-128"/>
            </a:rPr>
            <a:t>　</a:t>
          </a:r>
        </a:p>
        <a:p>
          <a:r>
            <a:rPr kumimoji="1" lang="ja-JP" altLang="en-US" sz="1050">
              <a:latin typeface="ＭＳ ゴシック" pitchFamily="49" charset="-128"/>
              <a:ea typeface="ＭＳ ゴシック" pitchFamily="49" charset="-128"/>
            </a:rPr>
            <a:t>　市債の利率見直しや、厳選した市債発行により、市債の元利償還額が減少した。</a:t>
          </a:r>
        </a:p>
        <a:p>
          <a:r>
            <a:rPr kumimoji="1" lang="en-US" altLang="ja-JP" sz="1050">
              <a:latin typeface="ＭＳ ゴシック" pitchFamily="49" charset="-128"/>
              <a:ea typeface="ＭＳ ゴシック" pitchFamily="49" charset="-128"/>
            </a:rPr>
            <a:t>【</a:t>
          </a:r>
          <a:r>
            <a:rPr kumimoji="1" lang="ja-JP" altLang="en-US" sz="1050">
              <a:latin typeface="ＭＳ ゴシック" pitchFamily="49" charset="-128"/>
              <a:ea typeface="ＭＳ ゴシック" pitchFamily="49" charset="-128"/>
            </a:rPr>
            <a:t>公営企業債の元利償還金に対する繰入金</a:t>
          </a:r>
          <a:r>
            <a:rPr kumimoji="1" lang="en-US" altLang="ja-JP" sz="1050">
              <a:latin typeface="ＭＳ ゴシック" pitchFamily="49" charset="-128"/>
              <a:ea typeface="ＭＳ ゴシック" pitchFamily="49" charset="-128"/>
            </a:rPr>
            <a:t>】</a:t>
          </a:r>
          <a:r>
            <a:rPr kumimoji="1" lang="ja-JP" altLang="en-US" sz="1050">
              <a:latin typeface="ＭＳ ゴシック" pitchFamily="49" charset="-128"/>
              <a:ea typeface="ＭＳ ゴシック" pitchFamily="49" charset="-128"/>
            </a:rPr>
            <a:t>　</a:t>
          </a:r>
        </a:p>
        <a:p>
          <a:r>
            <a:rPr kumimoji="1" lang="ja-JP" altLang="en-US" sz="1050">
              <a:latin typeface="ＭＳ ゴシック" pitchFamily="49" charset="-128"/>
              <a:ea typeface="ＭＳ ゴシック" pitchFamily="49" charset="-128"/>
            </a:rPr>
            <a:t>　公営企業の計画的な事業実施により前年度と同水準である。</a:t>
          </a:r>
        </a:p>
        <a:p>
          <a:r>
            <a:rPr kumimoji="1" lang="en-US" altLang="ja-JP" sz="1050">
              <a:latin typeface="ＭＳ ゴシック" pitchFamily="49" charset="-128"/>
              <a:ea typeface="ＭＳ ゴシック" pitchFamily="49" charset="-128"/>
            </a:rPr>
            <a:t>【</a:t>
          </a:r>
          <a:r>
            <a:rPr kumimoji="1" lang="ja-JP" altLang="en-US" sz="1050">
              <a:latin typeface="ＭＳ ゴシック" pitchFamily="49" charset="-128"/>
              <a:ea typeface="ＭＳ ゴシック" pitchFamily="49" charset="-128"/>
            </a:rPr>
            <a:t>組合等が起こした地方債の元利償還金に対する負担金等</a:t>
          </a:r>
          <a:r>
            <a:rPr kumimoji="1" lang="en-US" altLang="ja-JP" sz="1050">
              <a:latin typeface="ＭＳ ゴシック" pitchFamily="49" charset="-128"/>
              <a:ea typeface="ＭＳ ゴシック" pitchFamily="49" charset="-128"/>
            </a:rPr>
            <a:t>】</a:t>
          </a:r>
        </a:p>
        <a:p>
          <a:r>
            <a:rPr kumimoji="1" lang="ja-JP" altLang="en-US" sz="1050">
              <a:latin typeface="ＭＳ ゴシック" pitchFamily="49" charset="-128"/>
              <a:ea typeface="ＭＳ ゴシック" pitchFamily="49" charset="-128"/>
            </a:rPr>
            <a:t>　組合等の計画的な事業実施により前年度と同水準である。</a:t>
          </a:r>
        </a:p>
        <a:p>
          <a:r>
            <a:rPr kumimoji="1" lang="en-US" altLang="ja-JP" sz="1050">
              <a:latin typeface="ＭＳ ゴシック" pitchFamily="49" charset="-128"/>
              <a:ea typeface="ＭＳ ゴシック" pitchFamily="49" charset="-128"/>
            </a:rPr>
            <a:t>【</a:t>
          </a:r>
          <a:r>
            <a:rPr kumimoji="1" lang="ja-JP" altLang="en-US" sz="1050">
              <a:latin typeface="ＭＳ ゴシック" pitchFamily="49" charset="-128"/>
              <a:ea typeface="ＭＳ ゴシック" pitchFamily="49" charset="-128"/>
            </a:rPr>
            <a:t>債務負担行為に基づく支出額</a:t>
          </a:r>
          <a:r>
            <a:rPr kumimoji="1" lang="en-US" altLang="ja-JP" sz="1050">
              <a:latin typeface="ＭＳ ゴシック" pitchFamily="49" charset="-128"/>
              <a:ea typeface="ＭＳ ゴシック" pitchFamily="49" charset="-128"/>
            </a:rPr>
            <a:t>】</a:t>
          </a:r>
          <a:r>
            <a:rPr kumimoji="1" lang="ja-JP" altLang="en-US" sz="1050">
              <a:latin typeface="ＭＳ ゴシック" pitchFamily="49" charset="-128"/>
              <a:ea typeface="ＭＳ ゴシック" pitchFamily="49" charset="-128"/>
            </a:rPr>
            <a:t>　</a:t>
          </a:r>
        </a:p>
        <a:p>
          <a:r>
            <a:rPr kumimoji="1" lang="ja-JP" altLang="en-US" sz="1050">
              <a:latin typeface="ＭＳ ゴシック" pitchFamily="49" charset="-128"/>
              <a:ea typeface="ＭＳ ゴシック" pitchFamily="49" charset="-128"/>
            </a:rPr>
            <a:t>　これまで行ってきた社会福祉法人等に対する建設費償還補助の減に伴い、負担が軽減されている。</a:t>
          </a:r>
        </a:p>
        <a:p>
          <a:r>
            <a:rPr kumimoji="1" lang="en-US" altLang="ja-JP" sz="1050">
              <a:latin typeface="ＭＳ ゴシック" pitchFamily="49" charset="-128"/>
              <a:ea typeface="ＭＳ ゴシック" pitchFamily="49" charset="-128"/>
            </a:rPr>
            <a:t>【</a:t>
          </a:r>
          <a:r>
            <a:rPr kumimoji="1" lang="ja-JP" altLang="en-US" sz="1050">
              <a:latin typeface="ＭＳ ゴシック" pitchFamily="49" charset="-128"/>
              <a:ea typeface="ＭＳ ゴシック" pitchFamily="49" charset="-128"/>
            </a:rPr>
            <a:t>実質公債費比率の分子</a:t>
          </a:r>
          <a:r>
            <a:rPr kumimoji="1" lang="en-US" altLang="ja-JP" sz="1050">
              <a:latin typeface="ＭＳ ゴシック" pitchFamily="49" charset="-128"/>
              <a:ea typeface="ＭＳ ゴシック" pitchFamily="49" charset="-128"/>
            </a:rPr>
            <a:t>】</a:t>
          </a:r>
        </a:p>
        <a:p>
          <a:r>
            <a:rPr kumimoji="1" lang="ja-JP" altLang="en-US" sz="1050">
              <a:latin typeface="ＭＳ ゴシック" pitchFamily="49" charset="-128"/>
              <a:ea typeface="ＭＳ ゴシック" pitchFamily="49" charset="-128"/>
            </a:rPr>
            <a:t>　元利償還金の減少により減少傾向となっている。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鳥取県鳥取市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a:latin typeface="ＭＳ ゴシック" pitchFamily="49" charset="-128"/>
              <a:ea typeface="ＭＳ ゴシック" pitchFamily="49" charset="-128"/>
            </a:rPr>
            <a:t>【</a:t>
          </a:r>
          <a:r>
            <a:rPr kumimoji="1" lang="ja-JP" altLang="en-US" sz="1050">
              <a:latin typeface="ＭＳ ゴシック" pitchFamily="49" charset="-128"/>
              <a:ea typeface="ＭＳ ゴシック" pitchFamily="49" charset="-128"/>
            </a:rPr>
            <a:t>一般会計等に係る地方債現在高</a:t>
          </a:r>
          <a:r>
            <a:rPr kumimoji="1" lang="en-US" altLang="ja-JP" sz="1050">
              <a:latin typeface="ＭＳ ゴシック" pitchFamily="49" charset="-128"/>
              <a:ea typeface="ＭＳ ゴシック" pitchFamily="49" charset="-128"/>
            </a:rPr>
            <a:t>】</a:t>
          </a:r>
        </a:p>
        <a:p>
          <a:r>
            <a:rPr kumimoji="1" lang="ja-JP" altLang="en-US" sz="1050">
              <a:latin typeface="ＭＳ ゴシック" pitchFamily="49" charset="-128"/>
              <a:ea typeface="ＭＳ ゴシック" pitchFamily="49" charset="-128"/>
            </a:rPr>
            <a:t>　市庁舎整備事業の</a:t>
          </a:r>
          <a:r>
            <a:rPr kumimoji="1" lang="en-US" altLang="ja-JP" sz="1050">
              <a:latin typeface="ＭＳ ゴシック" pitchFamily="49" charset="-128"/>
              <a:ea typeface="ＭＳ ゴシック" pitchFamily="49" charset="-128"/>
            </a:rPr>
            <a:t>3,689</a:t>
          </a:r>
          <a:r>
            <a:rPr kumimoji="1" lang="ja-JP" altLang="en-US" sz="1050">
              <a:latin typeface="ＭＳ ゴシック" pitchFamily="49" charset="-128"/>
              <a:ea typeface="ＭＳ ゴシック" pitchFamily="49" charset="-128"/>
            </a:rPr>
            <a:t>百万円、小・中・義務教育学校普通教室への空調整備の</a:t>
          </a:r>
          <a:r>
            <a:rPr kumimoji="1" lang="en-US" altLang="ja-JP" sz="1050">
              <a:latin typeface="ＭＳ ゴシック" pitchFamily="49" charset="-128"/>
              <a:ea typeface="ＭＳ ゴシック" pitchFamily="49" charset="-128"/>
            </a:rPr>
            <a:t>1,674</a:t>
          </a:r>
          <a:r>
            <a:rPr kumimoji="1" lang="ja-JP" altLang="en-US" sz="1050">
              <a:latin typeface="ＭＳ ゴシック" pitchFamily="49" charset="-128"/>
              <a:ea typeface="ＭＳ ゴシック" pitchFamily="49" charset="-128"/>
            </a:rPr>
            <a:t>百万円、総合支所耐震改修等整備事業の</a:t>
          </a:r>
          <a:r>
            <a:rPr kumimoji="1" lang="en-US" altLang="ja-JP" sz="1050">
              <a:latin typeface="ＭＳ ゴシック" pitchFamily="49" charset="-128"/>
              <a:ea typeface="ＭＳ ゴシック" pitchFamily="49" charset="-128"/>
            </a:rPr>
            <a:t>959</a:t>
          </a:r>
          <a:r>
            <a:rPr kumimoji="1" lang="ja-JP" altLang="en-US" sz="1050">
              <a:latin typeface="ＭＳ ゴシック" pitchFamily="49" charset="-128"/>
              <a:ea typeface="ＭＳ ゴシック" pitchFamily="49" charset="-128"/>
            </a:rPr>
            <a:t>百万円などがあり、現在高は前年度より</a:t>
          </a:r>
          <a:r>
            <a:rPr kumimoji="1" lang="en-US" altLang="ja-JP" sz="1050">
              <a:latin typeface="ＭＳ ゴシック" pitchFamily="49" charset="-128"/>
              <a:ea typeface="ＭＳ ゴシック" pitchFamily="49" charset="-128"/>
            </a:rPr>
            <a:t>5,769</a:t>
          </a:r>
          <a:r>
            <a:rPr kumimoji="1" lang="ja-JP" altLang="en-US" sz="1050">
              <a:latin typeface="ＭＳ ゴシック" pitchFamily="49" charset="-128"/>
              <a:ea typeface="ＭＳ ゴシック" pitchFamily="49" charset="-128"/>
            </a:rPr>
            <a:t>百万円増加した。</a:t>
          </a:r>
        </a:p>
        <a:p>
          <a:r>
            <a:rPr kumimoji="1" lang="en-US" altLang="ja-JP" sz="1050">
              <a:latin typeface="ＭＳ ゴシック" pitchFamily="49" charset="-128"/>
              <a:ea typeface="ＭＳ ゴシック" pitchFamily="49" charset="-128"/>
            </a:rPr>
            <a:t>【</a:t>
          </a:r>
          <a:r>
            <a:rPr kumimoji="1" lang="ja-JP" altLang="en-US" sz="1050">
              <a:latin typeface="ＭＳ ゴシック" pitchFamily="49" charset="-128"/>
              <a:ea typeface="ＭＳ ゴシック" pitchFamily="49" charset="-128"/>
            </a:rPr>
            <a:t>債務負担行為に基づく支出予定額</a:t>
          </a:r>
          <a:r>
            <a:rPr kumimoji="1" lang="en-US" altLang="ja-JP" sz="1050">
              <a:latin typeface="ＭＳ ゴシック" pitchFamily="49" charset="-128"/>
              <a:ea typeface="ＭＳ ゴシック" pitchFamily="49" charset="-128"/>
            </a:rPr>
            <a:t>】</a:t>
          </a:r>
        </a:p>
        <a:p>
          <a:r>
            <a:rPr kumimoji="1" lang="ja-JP" altLang="en-US" sz="1050">
              <a:latin typeface="ＭＳ ゴシック" pitchFamily="49" charset="-128"/>
              <a:ea typeface="ＭＳ ゴシック" pitchFamily="49" charset="-128"/>
            </a:rPr>
            <a:t>　社会福祉法人等に対する建設費償還補助の減に伴い減少した。</a:t>
          </a:r>
        </a:p>
        <a:p>
          <a:r>
            <a:rPr kumimoji="1" lang="en-US" altLang="ja-JP" sz="1050">
              <a:latin typeface="ＭＳ ゴシック" pitchFamily="49" charset="-128"/>
              <a:ea typeface="ＭＳ ゴシック" pitchFamily="49" charset="-128"/>
            </a:rPr>
            <a:t>【</a:t>
          </a:r>
          <a:r>
            <a:rPr kumimoji="1" lang="ja-JP" altLang="en-US" sz="1050">
              <a:latin typeface="ＭＳ ゴシック" pitchFamily="49" charset="-128"/>
              <a:ea typeface="ＭＳ ゴシック" pitchFamily="49" charset="-128"/>
            </a:rPr>
            <a:t>公営企業債等繰入見込額</a:t>
          </a:r>
          <a:r>
            <a:rPr kumimoji="1" lang="en-US" altLang="ja-JP" sz="1050">
              <a:latin typeface="ＭＳ ゴシック" pitchFamily="49" charset="-128"/>
              <a:ea typeface="ＭＳ ゴシック" pitchFamily="49" charset="-128"/>
            </a:rPr>
            <a:t>】</a:t>
          </a:r>
        </a:p>
        <a:p>
          <a:r>
            <a:rPr kumimoji="1" lang="ja-JP" altLang="en-US" sz="1050">
              <a:latin typeface="ＭＳ ゴシック" pitchFamily="49" charset="-128"/>
              <a:ea typeface="ＭＳ ゴシック" pitchFamily="49" charset="-128"/>
            </a:rPr>
            <a:t>　下水道事業債の減に伴い減少した。</a:t>
          </a:r>
        </a:p>
        <a:p>
          <a:r>
            <a:rPr kumimoji="1" lang="en-US" altLang="ja-JP" sz="1050">
              <a:latin typeface="ＭＳ ゴシック" pitchFamily="49" charset="-128"/>
              <a:ea typeface="ＭＳ ゴシック" pitchFamily="49" charset="-128"/>
            </a:rPr>
            <a:t>【</a:t>
          </a:r>
          <a:r>
            <a:rPr kumimoji="1" lang="ja-JP" altLang="en-US" sz="1050">
              <a:latin typeface="ＭＳ ゴシック" pitchFamily="49" charset="-128"/>
              <a:ea typeface="ＭＳ ゴシック" pitchFamily="49" charset="-128"/>
            </a:rPr>
            <a:t>組合等負担等見込額</a:t>
          </a:r>
          <a:r>
            <a:rPr kumimoji="1" lang="en-US" altLang="ja-JP" sz="1050">
              <a:latin typeface="ＭＳ ゴシック" pitchFamily="49" charset="-128"/>
              <a:ea typeface="ＭＳ ゴシック" pitchFamily="49" charset="-128"/>
            </a:rPr>
            <a:t>】</a:t>
          </a:r>
          <a:r>
            <a:rPr kumimoji="1" lang="ja-JP" altLang="en-US" sz="1050">
              <a:latin typeface="ＭＳ ゴシック" pitchFamily="49" charset="-128"/>
              <a:ea typeface="ＭＳ ゴシック" pitchFamily="49" charset="-128"/>
            </a:rPr>
            <a:t>　</a:t>
          </a:r>
        </a:p>
        <a:p>
          <a:r>
            <a:rPr kumimoji="1" lang="ja-JP" altLang="en-US" sz="1050">
              <a:latin typeface="ＭＳ ゴシック" pitchFamily="49" charset="-128"/>
              <a:ea typeface="ＭＳ ゴシック" pitchFamily="49" charset="-128"/>
            </a:rPr>
            <a:t>　前年度より増加しており、今後は可燃物処理施設の整備により、増加する見込みである。</a:t>
          </a:r>
          <a:endParaRPr kumimoji="1" lang="en-US" altLang="ja-JP" sz="1050">
            <a:latin typeface="ＭＳ ゴシック" pitchFamily="49" charset="-128"/>
            <a:ea typeface="ＭＳ ゴシック" pitchFamily="49" charset="-128"/>
          </a:endParaRPr>
        </a:p>
        <a:p>
          <a:r>
            <a:rPr kumimoji="1" lang="en-US" altLang="ja-JP" sz="1050">
              <a:latin typeface="ＭＳ ゴシック" pitchFamily="49" charset="-128"/>
              <a:ea typeface="ＭＳ ゴシック" pitchFamily="49" charset="-128"/>
            </a:rPr>
            <a:t>【</a:t>
          </a:r>
          <a:r>
            <a:rPr kumimoji="1" lang="ja-JP" altLang="en-US" sz="1050">
              <a:latin typeface="ＭＳ ゴシック" pitchFamily="49" charset="-128"/>
              <a:ea typeface="ＭＳ ゴシック" pitchFamily="49" charset="-128"/>
            </a:rPr>
            <a:t>設立法人等の負担額等負担見込額</a:t>
          </a:r>
          <a:r>
            <a:rPr kumimoji="1" lang="en-US" altLang="ja-JP" sz="1050">
              <a:latin typeface="ＭＳ ゴシック" pitchFamily="49" charset="-128"/>
              <a:ea typeface="ＭＳ ゴシック" pitchFamily="49" charset="-128"/>
            </a:rPr>
            <a:t>】</a:t>
          </a:r>
        </a:p>
        <a:p>
          <a:r>
            <a:rPr kumimoji="1" lang="ja-JP" altLang="en-US" sz="1050">
              <a:latin typeface="ＭＳ ゴシック" pitchFamily="49" charset="-128"/>
              <a:ea typeface="ＭＳ ゴシック" pitchFamily="49" charset="-128"/>
            </a:rPr>
            <a:t>　土地開発公社の保有する土地の評価額の減等により増加した。</a:t>
          </a:r>
        </a:p>
        <a:p>
          <a:r>
            <a:rPr kumimoji="1" lang="en-US" altLang="ja-JP" sz="1050">
              <a:latin typeface="ＭＳ ゴシック" pitchFamily="49" charset="-128"/>
              <a:ea typeface="ＭＳ ゴシック" pitchFamily="49" charset="-128"/>
            </a:rPr>
            <a:t>【</a:t>
          </a:r>
          <a:r>
            <a:rPr kumimoji="1" lang="ja-JP" altLang="en-US" sz="1050">
              <a:latin typeface="ＭＳ ゴシック" pitchFamily="49" charset="-128"/>
              <a:ea typeface="ＭＳ ゴシック" pitchFamily="49" charset="-128"/>
            </a:rPr>
            <a:t>基準財政需要額算入見込額</a:t>
          </a:r>
          <a:r>
            <a:rPr kumimoji="1" lang="en-US" altLang="ja-JP" sz="1050">
              <a:latin typeface="ＭＳ ゴシック" pitchFamily="49" charset="-128"/>
              <a:ea typeface="ＭＳ ゴシック" pitchFamily="49" charset="-128"/>
            </a:rPr>
            <a:t>】</a:t>
          </a:r>
          <a:r>
            <a:rPr kumimoji="1" lang="ja-JP" altLang="en-US" sz="1050">
              <a:latin typeface="ＭＳ ゴシック" pitchFamily="49" charset="-128"/>
              <a:ea typeface="ＭＳ ゴシック" pitchFamily="49" charset="-128"/>
            </a:rPr>
            <a:t>　</a:t>
          </a:r>
        </a:p>
        <a:p>
          <a:r>
            <a:rPr kumimoji="1" lang="ja-JP" altLang="en-US" sz="1050">
              <a:latin typeface="ＭＳ ゴシック" pitchFamily="49" charset="-128"/>
              <a:ea typeface="ＭＳ ゴシック" pitchFamily="49" charset="-128"/>
            </a:rPr>
            <a:t>　市庁舎整備事業などによる交付税措置のある市債の新規発行額の増により増加した。</a:t>
          </a:r>
        </a:p>
        <a:p>
          <a:r>
            <a:rPr kumimoji="1" lang="en-US" altLang="ja-JP" sz="1050">
              <a:latin typeface="ＭＳ ゴシック" pitchFamily="49" charset="-128"/>
              <a:ea typeface="ＭＳ ゴシック" pitchFamily="49" charset="-128"/>
            </a:rPr>
            <a:t>【</a:t>
          </a:r>
          <a:r>
            <a:rPr kumimoji="1" lang="ja-JP" altLang="en-US" sz="1050">
              <a:latin typeface="ＭＳ ゴシック" pitchFamily="49" charset="-128"/>
              <a:ea typeface="ＭＳ ゴシック" pitchFamily="49" charset="-128"/>
            </a:rPr>
            <a:t>将来負担比率の分子</a:t>
          </a:r>
          <a:r>
            <a:rPr kumimoji="1" lang="en-US" altLang="ja-JP" sz="1050">
              <a:latin typeface="ＭＳ ゴシック" pitchFamily="49" charset="-128"/>
              <a:ea typeface="ＭＳ ゴシック" pitchFamily="49" charset="-128"/>
            </a:rPr>
            <a:t>】</a:t>
          </a:r>
          <a:r>
            <a:rPr kumimoji="1" lang="ja-JP" altLang="en-US" sz="1050">
              <a:latin typeface="ＭＳ ゴシック" pitchFamily="49" charset="-128"/>
              <a:ea typeface="ＭＳ ゴシック" pitchFamily="49" charset="-128"/>
            </a:rPr>
            <a:t>　</a:t>
          </a:r>
        </a:p>
        <a:p>
          <a:r>
            <a:rPr kumimoji="1" lang="ja-JP" altLang="en-US" sz="1050">
              <a:latin typeface="ＭＳ ゴシック" pitchFamily="49" charset="-128"/>
              <a:ea typeface="ＭＳ ゴシック" pitchFamily="49" charset="-128"/>
            </a:rPr>
            <a:t>　大型事業の実施による市債現在高の増により、増加している。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鳥取県鳥取市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企業立地促進事業や地域振興施策の実施に伴い「地域振興基金」を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億円取り崩したこと、新市庁舎整備に伴う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億円、保健所整備に伴う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億円を含め「公共施設等整備基金」を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億円取り崩したことなどにより、基金全体としては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災害等の将来の不測の事態に備えるため、「財政調整基金」や「減債基金」は温存しながら、大規模事業に合わせて計画的に積み増してきた基金を活用していく。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・公共施設等整備基金：公共施設等の整備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・地域振興基金：市民の連携の強化及び地域振興</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・ふるさと納税基金：ふるさと納税制度を活用して寄せられた寄附金をそれぞれの寄附者の思いを実現するための事業に活用</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・公共施設等整備基金：新市庁舎整備に伴う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億円、保育所整備に伴う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億円を含め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億円取り崩したことによる減。</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・地域振興基金：企業立地促進事業や地域振興施策の実施に伴い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億円取り崩したことによる減。</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・公共施設等整備基金：公共施設等の老朽化対策等に対応するため、計画的に活用していく。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・職員退職手当基金：退職者推移に合わせて計画的に活用していく。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債券運用や繰替運用、積み立てにより増となった。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災害等の将来の不測の事態に備えるため、令和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年度末に「財政調整基金」と「減債基金」の合計が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億円となることを目標に積み立てることとしている。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債券運用や繰替運用により微増となった。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災害等の将来の不測の事態に備えるため、令和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年度末に「財政調整基金」と「減債基金」の合計が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億円となることを目標に積み立てることとしている。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鳥取県鳥取市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186,960
185,440
765.31
104,317,163
102,166,213
1,910,686
50,441,991
110,750,466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69.6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[ 41.4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類似団体と比較して低くなっている。主な要因としては、本庁舎等新規の資産形成、また小中学校の空調設備整備、保育園の長寿命化対策及び耐震対策などの事業の実施、道路インフラ等の長寿命化事業等の推進等の成果によるものと考えている。</a:t>
          </a:r>
        </a:p>
        <a:p>
          <a:r>
            <a:rPr kumimoji="1" lang="ja-JP" altLang="en-US" sz="1100">
              <a:latin typeface="ＭＳ Ｐゴシック" panose="020B0600070205080204" pitchFamily="50" charset="-128"/>
              <a:ea typeface="ＭＳ Ｐゴシック" panose="020B0600070205080204" pitchFamily="50" charset="-128"/>
            </a:rPr>
            <a:t>引き続き、道路橋梁等インフラ資産の長寿命化対策と平行して、施設の統廃合・集約化・複合化も念頭に置いたうえで、平成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年度に策定した鳥取市公共施設等総合管理計画に基づき、施設老朽化対策を計画的に進めていく必要がある。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133985</xdr:rowOff>
    </xdr:from>
    <xdr:to>
      <xdr:col>23</xdr:col>
      <xdr:colOff>85090</xdr:colOff>
      <xdr:row>34</xdr:row>
      <xdr:rowOff>75777</xdr:rowOff>
    </xdr:to>
    <xdr:cxnSp macro="">
      <xdr:nvCxnSpPr>
        <xdr:cNvPr id="65" name="直線コネクタ 64"/>
        <xdr:cNvCxnSpPr/>
      </xdr:nvCxnSpPr>
      <xdr:spPr>
        <a:xfrm flipV="1">
          <a:off x="4760595" y="5363210"/>
          <a:ext cx="1270" cy="13133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79604</xdr:rowOff>
    </xdr:from>
    <xdr:ext cx="405111" cy="259045"/>
    <xdr:sp macro="" textlink="">
      <xdr:nvSpPr>
        <xdr:cNvPr id="66" name="有形固定資産減価償却率最小値テキスト"/>
        <xdr:cNvSpPr txBox="1"/>
      </xdr:nvSpPr>
      <xdr:spPr>
        <a:xfrm>
          <a:off x="4813300" y="6680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75777</xdr:rowOff>
    </xdr:from>
    <xdr:to>
      <xdr:col>23</xdr:col>
      <xdr:colOff>174625</xdr:colOff>
      <xdr:row>34</xdr:row>
      <xdr:rowOff>75777</xdr:rowOff>
    </xdr:to>
    <xdr:cxnSp macro="">
      <xdr:nvCxnSpPr>
        <xdr:cNvPr id="67" name="直線コネクタ 66"/>
        <xdr:cNvCxnSpPr/>
      </xdr:nvCxnSpPr>
      <xdr:spPr>
        <a:xfrm>
          <a:off x="4673600" y="6676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80662</xdr:rowOff>
    </xdr:from>
    <xdr:ext cx="405111" cy="259045"/>
    <xdr:sp macro="" textlink="">
      <xdr:nvSpPr>
        <xdr:cNvPr id="68" name="有形固定資産減価償却率最大値テキスト"/>
        <xdr:cNvSpPr txBox="1"/>
      </xdr:nvSpPr>
      <xdr:spPr>
        <a:xfrm>
          <a:off x="4813300" y="5138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133985</xdr:rowOff>
    </xdr:from>
    <xdr:to>
      <xdr:col>23</xdr:col>
      <xdr:colOff>174625</xdr:colOff>
      <xdr:row>26</xdr:row>
      <xdr:rowOff>133985</xdr:rowOff>
    </xdr:to>
    <xdr:cxnSp macro="">
      <xdr:nvCxnSpPr>
        <xdr:cNvPr id="69" name="直線コネクタ 68"/>
        <xdr:cNvCxnSpPr/>
      </xdr:nvCxnSpPr>
      <xdr:spPr>
        <a:xfrm>
          <a:off x="4673600" y="5363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106274</xdr:rowOff>
    </xdr:from>
    <xdr:ext cx="405111" cy="259045"/>
    <xdr:sp macro="" textlink="">
      <xdr:nvSpPr>
        <xdr:cNvPr id="70" name="有形固定資産減価償却率平均値テキスト"/>
        <xdr:cNvSpPr txBox="1"/>
      </xdr:nvSpPr>
      <xdr:spPr>
        <a:xfrm>
          <a:off x="4813300" y="60212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127847</xdr:rowOff>
    </xdr:from>
    <xdr:to>
      <xdr:col>23</xdr:col>
      <xdr:colOff>136525</xdr:colOff>
      <xdr:row>31</xdr:row>
      <xdr:rowOff>57997</xdr:rowOff>
    </xdr:to>
    <xdr:sp macro="" textlink="">
      <xdr:nvSpPr>
        <xdr:cNvPr id="71" name="フローチャート: 判断 70"/>
        <xdr:cNvSpPr/>
      </xdr:nvSpPr>
      <xdr:spPr>
        <a:xfrm>
          <a:off x="4711700" y="6042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106257</xdr:rowOff>
    </xdr:from>
    <xdr:to>
      <xdr:col>19</xdr:col>
      <xdr:colOff>187325</xdr:colOff>
      <xdr:row>31</xdr:row>
      <xdr:rowOff>36407</xdr:rowOff>
    </xdr:to>
    <xdr:sp macro="" textlink="">
      <xdr:nvSpPr>
        <xdr:cNvPr id="72" name="フローチャート: 判断 71"/>
        <xdr:cNvSpPr/>
      </xdr:nvSpPr>
      <xdr:spPr>
        <a:xfrm>
          <a:off x="4000500" y="602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5503</xdr:rowOff>
    </xdr:from>
    <xdr:to>
      <xdr:col>15</xdr:col>
      <xdr:colOff>187325</xdr:colOff>
      <xdr:row>30</xdr:row>
      <xdr:rowOff>107103</xdr:rowOff>
    </xdr:to>
    <xdr:sp macro="" textlink="">
      <xdr:nvSpPr>
        <xdr:cNvPr id="73" name="フローチャート: 判断 72"/>
        <xdr:cNvSpPr/>
      </xdr:nvSpPr>
      <xdr:spPr>
        <a:xfrm>
          <a:off x="3238500" y="5920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144568</xdr:rowOff>
    </xdr:from>
    <xdr:to>
      <xdr:col>11</xdr:col>
      <xdr:colOff>187325</xdr:colOff>
      <xdr:row>30</xdr:row>
      <xdr:rowOff>74718</xdr:rowOff>
    </xdr:to>
    <xdr:sp macro="" textlink="">
      <xdr:nvSpPr>
        <xdr:cNvPr id="74" name="フローチャート: 判断 73"/>
        <xdr:cNvSpPr/>
      </xdr:nvSpPr>
      <xdr:spPr>
        <a:xfrm>
          <a:off x="2476500" y="588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36618</xdr:rowOff>
    </xdr:from>
    <xdr:to>
      <xdr:col>7</xdr:col>
      <xdr:colOff>187325</xdr:colOff>
      <xdr:row>29</xdr:row>
      <xdr:rowOff>138218</xdr:rowOff>
    </xdr:to>
    <xdr:sp macro="" textlink="">
      <xdr:nvSpPr>
        <xdr:cNvPr id="75" name="フローチャート: 判断 74"/>
        <xdr:cNvSpPr/>
      </xdr:nvSpPr>
      <xdr:spPr>
        <a:xfrm>
          <a:off x="1714500" y="5780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26</xdr:row>
      <xdr:rowOff>83185</xdr:rowOff>
    </xdr:from>
    <xdr:to>
      <xdr:col>23</xdr:col>
      <xdr:colOff>136525</xdr:colOff>
      <xdr:row>27</xdr:row>
      <xdr:rowOff>13335</xdr:rowOff>
    </xdr:to>
    <xdr:sp macro="" textlink="">
      <xdr:nvSpPr>
        <xdr:cNvPr id="81" name="楕円 80"/>
        <xdr:cNvSpPr/>
      </xdr:nvSpPr>
      <xdr:spPr>
        <a:xfrm>
          <a:off x="4711700" y="531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26</xdr:row>
      <xdr:rowOff>36212</xdr:rowOff>
    </xdr:from>
    <xdr:ext cx="405111" cy="259045"/>
    <xdr:sp macro="" textlink="">
      <xdr:nvSpPr>
        <xdr:cNvPr id="82" name="有形固定資産減価償却率該当値テキスト"/>
        <xdr:cNvSpPr txBox="1"/>
      </xdr:nvSpPr>
      <xdr:spPr>
        <a:xfrm>
          <a:off x="4813300" y="5265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145627</xdr:rowOff>
    </xdr:from>
    <xdr:to>
      <xdr:col>19</xdr:col>
      <xdr:colOff>187325</xdr:colOff>
      <xdr:row>28</xdr:row>
      <xdr:rowOff>75777</xdr:rowOff>
    </xdr:to>
    <xdr:sp macro="" textlink="">
      <xdr:nvSpPr>
        <xdr:cNvPr id="83" name="楕円 82"/>
        <xdr:cNvSpPr/>
      </xdr:nvSpPr>
      <xdr:spPr>
        <a:xfrm>
          <a:off x="4000500" y="5546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26</xdr:row>
      <xdr:rowOff>133985</xdr:rowOff>
    </xdr:from>
    <xdr:to>
      <xdr:col>23</xdr:col>
      <xdr:colOff>85725</xdr:colOff>
      <xdr:row>28</xdr:row>
      <xdr:rowOff>24977</xdr:rowOff>
    </xdr:to>
    <xdr:cxnSp macro="">
      <xdr:nvCxnSpPr>
        <xdr:cNvPr id="84" name="直線コネクタ 83"/>
        <xdr:cNvCxnSpPr/>
      </xdr:nvCxnSpPr>
      <xdr:spPr>
        <a:xfrm flipV="1">
          <a:off x="4051300" y="5363210"/>
          <a:ext cx="711200" cy="233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98848</xdr:rowOff>
    </xdr:from>
    <xdr:to>
      <xdr:col>15</xdr:col>
      <xdr:colOff>187325</xdr:colOff>
      <xdr:row>28</xdr:row>
      <xdr:rowOff>28998</xdr:rowOff>
    </xdr:to>
    <xdr:sp macro="" textlink="">
      <xdr:nvSpPr>
        <xdr:cNvPr id="85" name="楕円 84"/>
        <xdr:cNvSpPr/>
      </xdr:nvSpPr>
      <xdr:spPr>
        <a:xfrm>
          <a:off x="3238500" y="5499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27</xdr:row>
      <xdr:rowOff>149648</xdr:rowOff>
    </xdr:from>
    <xdr:to>
      <xdr:col>19</xdr:col>
      <xdr:colOff>136525</xdr:colOff>
      <xdr:row>28</xdr:row>
      <xdr:rowOff>24977</xdr:rowOff>
    </xdr:to>
    <xdr:cxnSp macro="">
      <xdr:nvCxnSpPr>
        <xdr:cNvPr id="86" name="直線コネクタ 85"/>
        <xdr:cNvCxnSpPr/>
      </xdr:nvCxnSpPr>
      <xdr:spPr>
        <a:xfrm>
          <a:off x="3289300" y="5550323"/>
          <a:ext cx="762000" cy="46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53340</xdr:rowOff>
    </xdr:from>
    <xdr:to>
      <xdr:col>11</xdr:col>
      <xdr:colOff>187325</xdr:colOff>
      <xdr:row>28</xdr:row>
      <xdr:rowOff>154940</xdr:rowOff>
    </xdr:to>
    <xdr:sp macro="" textlink="">
      <xdr:nvSpPr>
        <xdr:cNvPr id="87" name="楕円 86"/>
        <xdr:cNvSpPr/>
      </xdr:nvSpPr>
      <xdr:spPr>
        <a:xfrm>
          <a:off x="2476500" y="5625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27</xdr:row>
      <xdr:rowOff>149648</xdr:rowOff>
    </xdr:from>
    <xdr:to>
      <xdr:col>15</xdr:col>
      <xdr:colOff>136525</xdr:colOff>
      <xdr:row>28</xdr:row>
      <xdr:rowOff>104140</xdr:rowOff>
    </xdr:to>
    <xdr:cxnSp macro="">
      <xdr:nvCxnSpPr>
        <xdr:cNvPr id="88" name="直線コネクタ 87"/>
        <xdr:cNvCxnSpPr/>
      </xdr:nvCxnSpPr>
      <xdr:spPr>
        <a:xfrm flipV="1">
          <a:off x="2527300" y="5550323"/>
          <a:ext cx="762000" cy="12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170815</xdr:rowOff>
    </xdr:from>
    <xdr:to>
      <xdr:col>7</xdr:col>
      <xdr:colOff>187325</xdr:colOff>
      <xdr:row>28</xdr:row>
      <xdr:rowOff>100965</xdr:rowOff>
    </xdr:to>
    <xdr:sp macro="" textlink="">
      <xdr:nvSpPr>
        <xdr:cNvPr id="89" name="楕円 88"/>
        <xdr:cNvSpPr/>
      </xdr:nvSpPr>
      <xdr:spPr>
        <a:xfrm>
          <a:off x="1714500" y="557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50165</xdr:rowOff>
    </xdr:from>
    <xdr:to>
      <xdr:col>11</xdr:col>
      <xdr:colOff>136525</xdr:colOff>
      <xdr:row>28</xdr:row>
      <xdr:rowOff>104140</xdr:rowOff>
    </xdr:to>
    <xdr:cxnSp macro="">
      <xdr:nvCxnSpPr>
        <xdr:cNvPr id="90" name="直線コネクタ 89"/>
        <xdr:cNvCxnSpPr/>
      </xdr:nvCxnSpPr>
      <xdr:spPr>
        <a:xfrm>
          <a:off x="1765300" y="5622290"/>
          <a:ext cx="7620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27534</xdr:rowOff>
    </xdr:from>
    <xdr:ext cx="405111" cy="259045"/>
    <xdr:sp macro="" textlink="">
      <xdr:nvSpPr>
        <xdr:cNvPr id="91" name="n_1aveValue有形固定資産減価償却率"/>
        <xdr:cNvSpPr txBox="1"/>
      </xdr:nvSpPr>
      <xdr:spPr>
        <a:xfrm>
          <a:off x="3836044" y="6114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98230</xdr:rowOff>
    </xdr:from>
    <xdr:ext cx="405111" cy="259045"/>
    <xdr:sp macro="" textlink="">
      <xdr:nvSpPr>
        <xdr:cNvPr id="92" name="n_2aveValue有形固定資産減価償却率"/>
        <xdr:cNvSpPr txBox="1"/>
      </xdr:nvSpPr>
      <xdr:spPr>
        <a:xfrm>
          <a:off x="3086744" y="6013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65845</xdr:rowOff>
    </xdr:from>
    <xdr:ext cx="405111" cy="259045"/>
    <xdr:sp macro="" textlink="">
      <xdr:nvSpPr>
        <xdr:cNvPr id="93" name="n_3aveValue有形固定資産減価償却率"/>
        <xdr:cNvSpPr txBox="1"/>
      </xdr:nvSpPr>
      <xdr:spPr>
        <a:xfrm>
          <a:off x="2324744" y="5980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129345</xdr:rowOff>
    </xdr:from>
    <xdr:ext cx="405111" cy="259045"/>
    <xdr:sp macro="" textlink="">
      <xdr:nvSpPr>
        <xdr:cNvPr id="94" name="n_4aveValue有形固定資産減価償却率"/>
        <xdr:cNvSpPr txBox="1"/>
      </xdr:nvSpPr>
      <xdr:spPr>
        <a:xfrm>
          <a:off x="1562744" y="5872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92304</xdr:rowOff>
    </xdr:from>
    <xdr:ext cx="405111" cy="259045"/>
    <xdr:sp macro="" textlink="">
      <xdr:nvSpPr>
        <xdr:cNvPr id="95" name="n_1mainValue有形固定資産減価償却率"/>
        <xdr:cNvSpPr txBox="1"/>
      </xdr:nvSpPr>
      <xdr:spPr>
        <a:xfrm>
          <a:off x="3836044" y="5321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45525</xdr:rowOff>
    </xdr:from>
    <xdr:ext cx="405111" cy="259045"/>
    <xdr:sp macro="" textlink="">
      <xdr:nvSpPr>
        <xdr:cNvPr id="96" name="n_2mainValue有形固定資産減価償却率"/>
        <xdr:cNvSpPr txBox="1"/>
      </xdr:nvSpPr>
      <xdr:spPr>
        <a:xfrm>
          <a:off x="3086744" y="5274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17</xdr:rowOff>
    </xdr:from>
    <xdr:ext cx="405111" cy="259045"/>
    <xdr:sp macro="" textlink="">
      <xdr:nvSpPr>
        <xdr:cNvPr id="97" name="n_3mainValue有形固定資産減価償却率"/>
        <xdr:cNvSpPr txBox="1"/>
      </xdr:nvSpPr>
      <xdr:spPr>
        <a:xfrm>
          <a:off x="2324744" y="5400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117492</xdr:rowOff>
    </xdr:from>
    <xdr:ext cx="405111" cy="259045"/>
    <xdr:sp macro="" textlink="">
      <xdr:nvSpPr>
        <xdr:cNvPr id="98" name="n_4mainValue有形固定資産減価償却率"/>
        <xdr:cNvSpPr txBox="1"/>
      </xdr:nvSpPr>
      <xdr:spPr>
        <a:xfrm>
          <a:off x="1562744" y="5346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[ 708.5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概ね類似団体内平均値並みとなっている。今後は、可燃物処理場整備等の大型事業による起債発行の増や、高齢化、人口減少、新型コロナウイルス感染症の影響による市税等の減少、扶助費など経常経費の増が見込まれるなか、総合計画や市政改革プランに基づき、市民サービスと効率的な行政運営を両立させ、一層の財政健全化に努めていく必要がある。</a:t>
          </a: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6" name="テキスト ボックス 115"/>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4" name="テキスト ボックス 123"/>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23792</xdr:rowOff>
    </xdr:to>
    <xdr:cxnSp macro="">
      <xdr:nvCxnSpPr>
        <xdr:cNvPr id="127" name="直線コネクタ 126"/>
        <xdr:cNvCxnSpPr/>
      </xdr:nvCxnSpPr>
      <xdr:spPr>
        <a:xfrm flipV="1">
          <a:off x="14793595" y="5312833"/>
          <a:ext cx="1269" cy="1483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27619</xdr:rowOff>
    </xdr:from>
    <xdr:ext cx="560923" cy="259045"/>
    <xdr:sp macro="" textlink="">
      <xdr:nvSpPr>
        <xdr:cNvPr id="128" name="債務償還比率最小値テキスト"/>
        <xdr:cNvSpPr txBox="1"/>
      </xdr:nvSpPr>
      <xdr:spPr>
        <a:xfrm>
          <a:off x="14846300" y="679989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23792</xdr:rowOff>
    </xdr:from>
    <xdr:to>
      <xdr:col>76</xdr:col>
      <xdr:colOff>111125</xdr:colOff>
      <xdr:row>35</xdr:row>
      <xdr:rowOff>23792</xdr:rowOff>
    </xdr:to>
    <xdr:cxnSp macro="">
      <xdr:nvCxnSpPr>
        <xdr:cNvPr id="129" name="直線コネクタ 128"/>
        <xdr:cNvCxnSpPr/>
      </xdr:nvCxnSpPr>
      <xdr:spPr>
        <a:xfrm>
          <a:off x="14706600" y="6796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0"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1" name="直線コネクタ 130"/>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165717</xdr:rowOff>
    </xdr:from>
    <xdr:ext cx="469744" cy="259045"/>
    <xdr:sp macro="" textlink="">
      <xdr:nvSpPr>
        <xdr:cNvPr id="132" name="債務償還比率平均値テキスト"/>
        <xdr:cNvSpPr txBox="1"/>
      </xdr:nvSpPr>
      <xdr:spPr>
        <a:xfrm>
          <a:off x="14846300" y="59092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142840</xdr:rowOff>
    </xdr:from>
    <xdr:to>
      <xdr:col>76</xdr:col>
      <xdr:colOff>73025</xdr:colOff>
      <xdr:row>31</xdr:row>
      <xdr:rowOff>72990</xdr:rowOff>
    </xdr:to>
    <xdr:sp macro="" textlink="">
      <xdr:nvSpPr>
        <xdr:cNvPr id="133" name="フローチャート: 判断 132"/>
        <xdr:cNvSpPr/>
      </xdr:nvSpPr>
      <xdr:spPr>
        <a:xfrm>
          <a:off x="14744700" y="605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117532</xdr:rowOff>
    </xdr:from>
    <xdr:to>
      <xdr:col>72</xdr:col>
      <xdr:colOff>123825</xdr:colOff>
      <xdr:row>31</xdr:row>
      <xdr:rowOff>47682</xdr:rowOff>
    </xdr:to>
    <xdr:sp macro="" textlink="">
      <xdr:nvSpPr>
        <xdr:cNvPr id="134" name="フローチャート: 判断 133"/>
        <xdr:cNvSpPr/>
      </xdr:nvSpPr>
      <xdr:spPr>
        <a:xfrm>
          <a:off x="14033500" y="603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109855</xdr:rowOff>
    </xdr:from>
    <xdr:to>
      <xdr:col>68</xdr:col>
      <xdr:colOff>123825</xdr:colOff>
      <xdr:row>31</xdr:row>
      <xdr:rowOff>40005</xdr:rowOff>
    </xdr:to>
    <xdr:sp macro="" textlink="">
      <xdr:nvSpPr>
        <xdr:cNvPr id="135" name="フローチャート: 判断 134"/>
        <xdr:cNvSpPr/>
      </xdr:nvSpPr>
      <xdr:spPr>
        <a:xfrm>
          <a:off x="13271500" y="602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132405</xdr:rowOff>
    </xdr:from>
    <xdr:to>
      <xdr:col>64</xdr:col>
      <xdr:colOff>123825</xdr:colOff>
      <xdr:row>31</xdr:row>
      <xdr:rowOff>62555</xdr:rowOff>
    </xdr:to>
    <xdr:sp macro="" textlink="">
      <xdr:nvSpPr>
        <xdr:cNvPr id="136" name="フローチャート: 判断 135"/>
        <xdr:cNvSpPr/>
      </xdr:nvSpPr>
      <xdr:spPr>
        <a:xfrm>
          <a:off x="12509500" y="604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76750</xdr:rowOff>
    </xdr:from>
    <xdr:to>
      <xdr:col>60</xdr:col>
      <xdr:colOff>123825</xdr:colOff>
      <xdr:row>31</xdr:row>
      <xdr:rowOff>6900</xdr:rowOff>
    </xdr:to>
    <xdr:sp macro="" textlink="">
      <xdr:nvSpPr>
        <xdr:cNvPr id="137" name="フローチャート: 判断 136"/>
        <xdr:cNvSpPr/>
      </xdr:nvSpPr>
      <xdr:spPr>
        <a:xfrm>
          <a:off x="11747500" y="5991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25365</xdr:rowOff>
    </xdr:from>
    <xdr:to>
      <xdr:col>76</xdr:col>
      <xdr:colOff>73025</xdr:colOff>
      <xdr:row>31</xdr:row>
      <xdr:rowOff>126965</xdr:rowOff>
    </xdr:to>
    <xdr:sp macro="" textlink="">
      <xdr:nvSpPr>
        <xdr:cNvPr id="143" name="楕円 142"/>
        <xdr:cNvSpPr/>
      </xdr:nvSpPr>
      <xdr:spPr>
        <a:xfrm>
          <a:off x="14744700" y="611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3792</xdr:rowOff>
    </xdr:from>
    <xdr:ext cx="469744" cy="259045"/>
    <xdr:sp macro="" textlink="">
      <xdr:nvSpPr>
        <xdr:cNvPr id="144" name="債務償還比率該当値テキスト"/>
        <xdr:cNvSpPr txBox="1"/>
      </xdr:nvSpPr>
      <xdr:spPr>
        <a:xfrm>
          <a:off x="14846300" y="6090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162031</xdr:rowOff>
    </xdr:from>
    <xdr:to>
      <xdr:col>72</xdr:col>
      <xdr:colOff>123825</xdr:colOff>
      <xdr:row>31</xdr:row>
      <xdr:rowOff>92181</xdr:rowOff>
    </xdr:to>
    <xdr:sp macro="" textlink="">
      <xdr:nvSpPr>
        <xdr:cNvPr id="145" name="楕円 144"/>
        <xdr:cNvSpPr/>
      </xdr:nvSpPr>
      <xdr:spPr>
        <a:xfrm>
          <a:off x="14033500" y="607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41381</xdr:rowOff>
    </xdr:from>
    <xdr:to>
      <xdr:col>76</xdr:col>
      <xdr:colOff>22225</xdr:colOff>
      <xdr:row>31</xdr:row>
      <xdr:rowOff>76165</xdr:rowOff>
    </xdr:to>
    <xdr:cxnSp macro="">
      <xdr:nvCxnSpPr>
        <xdr:cNvPr id="146" name="直線コネクタ 145"/>
        <xdr:cNvCxnSpPr/>
      </xdr:nvCxnSpPr>
      <xdr:spPr>
        <a:xfrm>
          <a:off x="14084300" y="6127856"/>
          <a:ext cx="711200" cy="34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139601</xdr:rowOff>
    </xdr:from>
    <xdr:to>
      <xdr:col>68</xdr:col>
      <xdr:colOff>123825</xdr:colOff>
      <xdr:row>31</xdr:row>
      <xdr:rowOff>69751</xdr:rowOff>
    </xdr:to>
    <xdr:sp macro="" textlink="">
      <xdr:nvSpPr>
        <xdr:cNvPr id="147" name="楕円 146"/>
        <xdr:cNvSpPr/>
      </xdr:nvSpPr>
      <xdr:spPr>
        <a:xfrm>
          <a:off x="13271500" y="6054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18951</xdr:rowOff>
    </xdr:from>
    <xdr:to>
      <xdr:col>72</xdr:col>
      <xdr:colOff>73025</xdr:colOff>
      <xdr:row>31</xdr:row>
      <xdr:rowOff>41381</xdr:rowOff>
    </xdr:to>
    <xdr:cxnSp macro="">
      <xdr:nvCxnSpPr>
        <xdr:cNvPr id="148" name="直線コネクタ 147"/>
        <xdr:cNvCxnSpPr/>
      </xdr:nvCxnSpPr>
      <xdr:spPr>
        <a:xfrm>
          <a:off x="13322300" y="6105426"/>
          <a:ext cx="762000" cy="22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168508</xdr:rowOff>
    </xdr:from>
    <xdr:to>
      <xdr:col>64</xdr:col>
      <xdr:colOff>123825</xdr:colOff>
      <xdr:row>31</xdr:row>
      <xdr:rowOff>98658</xdr:rowOff>
    </xdr:to>
    <xdr:sp macro="" textlink="">
      <xdr:nvSpPr>
        <xdr:cNvPr id="149" name="楕円 148"/>
        <xdr:cNvSpPr/>
      </xdr:nvSpPr>
      <xdr:spPr>
        <a:xfrm>
          <a:off x="12509500" y="6083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18951</xdr:rowOff>
    </xdr:from>
    <xdr:to>
      <xdr:col>68</xdr:col>
      <xdr:colOff>73025</xdr:colOff>
      <xdr:row>31</xdr:row>
      <xdr:rowOff>47858</xdr:rowOff>
    </xdr:to>
    <xdr:cxnSp macro="">
      <xdr:nvCxnSpPr>
        <xdr:cNvPr id="150" name="直線コネクタ 149"/>
        <xdr:cNvCxnSpPr/>
      </xdr:nvCxnSpPr>
      <xdr:spPr>
        <a:xfrm flipV="1">
          <a:off x="12560300" y="6105426"/>
          <a:ext cx="762000" cy="28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83707</xdr:rowOff>
    </xdr:from>
    <xdr:to>
      <xdr:col>60</xdr:col>
      <xdr:colOff>123825</xdr:colOff>
      <xdr:row>31</xdr:row>
      <xdr:rowOff>13857</xdr:rowOff>
    </xdr:to>
    <xdr:sp macro="" textlink="">
      <xdr:nvSpPr>
        <xdr:cNvPr id="151" name="楕円 150"/>
        <xdr:cNvSpPr/>
      </xdr:nvSpPr>
      <xdr:spPr>
        <a:xfrm>
          <a:off x="11747500" y="5998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134507</xdr:rowOff>
    </xdr:from>
    <xdr:to>
      <xdr:col>64</xdr:col>
      <xdr:colOff>73025</xdr:colOff>
      <xdr:row>31</xdr:row>
      <xdr:rowOff>47858</xdr:rowOff>
    </xdr:to>
    <xdr:cxnSp macro="">
      <xdr:nvCxnSpPr>
        <xdr:cNvPr id="152" name="直線コネクタ 151"/>
        <xdr:cNvCxnSpPr/>
      </xdr:nvCxnSpPr>
      <xdr:spPr>
        <a:xfrm>
          <a:off x="11798300" y="6049532"/>
          <a:ext cx="762000" cy="84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64209</xdr:rowOff>
    </xdr:from>
    <xdr:ext cx="469744" cy="259045"/>
    <xdr:sp macro="" textlink="">
      <xdr:nvSpPr>
        <xdr:cNvPr id="153" name="n_1aveValue債務償還比率"/>
        <xdr:cNvSpPr txBox="1"/>
      </xdr:nvSpPr>
      <xdr:spPr>
        <a:xfrm>
          <a:off x="13836727" y="5807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56532</xdr:rowOff>
    </xdr:from>
    <xdr:ext cx="469744" cy="259045"/>
    <xdr:sp macro="" textlink="">
      <xdr:nvSpPr>
        <xdr:cNvPr id="154" name="n_2aveValue債務償還比率"/>
        <xdr:cNvSpPr txBox="1"/>
      </xdr:nvSpPr>
      <xdr:spPr>
        <a:xfrm>
          <a:off x="13087427" y="5800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79082</xdr:rowOff>
    </xdr:from>
    <xdr:ext cx="469744" cy="259045"/>
    <xdr:sp macro="" textlink="">
      <xdr:nvSpPr>
        <xdr:cNvPr id="155" name="n_3aveValue債務償還比率"/>
        <xdr:cNvSpPr txBox="1"/>
      </xdr:nvSpPr>
      <xdr:spPr>
        <a:xfrm>
          <a:off x="12325427" y="5822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23427</xdr:rowOff>
    </xdr:from>
    <xdr:ext cx="469744" cy="259045"/>
    <xdr:sp macro="" textlink="">
      <xdr:nvSpPr>
        <xdr:cNvPr id="156" name="n_4aveValue債務償還比率"/>
        <xdr:cNvSpPr txBox="1"/>
      </xdr:nvSpPr>
      <xdr:spPr>
        <a:xfrm>
          <a:off x="11563427" y="5767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83308</xdr:rowOff>
    </xdr:from>
    <xdr:ext cx="469744" cy="259045"/>
    <xdr:sp macro="" textlink="">
      <xdr:nvSpPr>
        <xdr:cNvPr id="157" name="n_1mainValue債務償還比率"/>
        <xdr:cNvSpPr txBox="1"/>
      </xdr:nvSpPr>
      <xdr:spPr>
        <a:xfrm>
          <a:off x="13836727" y="6169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60878</xdr:rowOff>
    </xdr:from>
    <xdr:ext cx="469744" cy="259045"/>
    <xdr:sp macro="" textlink="">
      <xdr:nvSpPr>
        <xdr:cNvPr id="158" name="n_2mainValue債務償還比率"/>
        <xdr:cNvSpPr txBox="1"/>
      </xdr:nvSpPr>
      <xdr:spPr>
        <a:xfrm>
          <a:off x="13087427" y="6147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89785</xdr:rowOff>
    </xdr:from>
    <xdr:ext cx="469744" cy="259045"/>
    <xdr:sp macro="" textlink="">
      <xdr:nvSpPr>
        <xdr:cNvPr id="159" name="n_3mainValue債務償還比率"/>
        <xdr:cNvSpPr txBox="1"/>
      </xdr:nvSpPr>
      <xdr:spPr>
        <a:xfrm>
          <a:off x="12325427" y="6176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4984</xdr:rowOff>
    </xdr:from>
    <xdr:ext cx="469744" cy="259045"/>
    <xdr:sp macro="" textlink="">
      <xdr:nvSpPr>
        <xdr:cNvPr id="160" name="n_4mainValue債務償還比率"/>
        <xdr:cNvSpPr txBox="1"/>
      </xdr:nvSpPr>
      <xdr:spPr>
        <a:xfrm>
          <a:off x="11563427" y="6091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鳥取県鳥取市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186,960
185,440
765.31
104,317,163
102,166,213
1,910,686
50,441,991
110,750,466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69.6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102870</xdr:rowOff>
    </xdr:from>
    <xdr:to>
      <xdr:col>24</xdr:col>
      <xdr:colOff>62865</xdr:colOff>
      <xdr:row>41</xdr:row>
      <xdr:rowOff>169545</xdr:rowOff>
    </xdr:to>
    <xdr:cxnSp macro="">
      <xdr:nvCxnSpPr>
        <xdr:cNvPr id="57" name="直線コネクタ 56"/>
        <xdr:cNvCxnSpPr/>
      </xdr:nvCxnSpPr>
      <xdr:spPr>
        <a:xfrm flipV="1">
          <a:off x="4634865" y="5932170"/>
          <a:ext cx="0" cy="1266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1922</xdr:rowOff>
    </xdr:from>
    <xdr:ext cx="405111" cy="259045"/>
    <xdr:sp macro="" textlink="">
      <xdr:nvSpPr>
        <xdr:cNvPr id="58" name="【道路】&#10;有形固定資産減価償却率最小値テキスト"/>
        <xdr:cNvSpPr txBox="1"/>
      </xdr:nvSpPr>
      <xdr:spPr>
        <a:xfrm>
          <a:off x="4673600" y="720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169545</xdr:rowOff>
    </xdr:from>
    <xdr:to>
      <xdr:col>24</xdr:col>
      <xdr:colOff>152400</xdr:colOff>
      <xdr:row>41</xdr:row>
      <xdr:rowOff>169545</xdr:rowOff>
    </xdr:to>
    <xdr:cxnSp macro="">
      <xdr:nvCxnSpPr>
        <xdr:cNvPr id="59" name="直線コネクタ 58"/>
        <xdr:cNvCxnSpPr/>
      </xdr:nvCxnSpPr>
      <xdr:spPr>
        <a:xfrm>
          <a:off x="4546600" y="719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49547</xdr:rowOff>
    </xdr:from>
    <xdr:ext cx="405111" cy="259045"/>
    <xdr:sp macro="" textlink="">
      <xdr:nvSpPr>
        <xdr:cNvPr id="60" name="【道路】&#10;有形固定資産減価償却率最大値テキスト"/>
        <xdr:cNvSpPr txBox="1"/>
      </xdr:nvSpPr>
      <xdr:spPr>
        <a:xfrm>
          <a:off x="4673600" y="5707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102870</xdr:rowOff>
    </xdr:from>
    <xdr:to>
      <xdr:col>24</xdr:col>
      <xdr:colOff>152400</xdr:colOff>
      <xdr:row>34</xdr:row>
      <xdr:rowOff>102870</xdr:rowOff>
    </xdr:to>
    <xdr:cxnSp macro="">
      <xdr:nvCxnSpPr>
        <xdr:cNvPr id="61" name="直線コネクタ 60"/>
        <xdr:cNvCxnSpPr/>
      </xdr:nvCxnSpPr>
      <xdr:spPr>
        <a:xfrm>
          <a:off x="4546600" y="593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121937</xdr:rowOff>
    </xdr:from>
    <xdr:ext cx="405111" cy="259045"/>
    <xdr:sp macro="" textlink="">
      <xdr:nvSpPr>
        <xdr:cNvPr id="62" name="【道路】&#10;有形固定資産減価償却率平均値テキスト"/>
        <xdr:cNvSpPr txBox="1"/>
      </xdr:nvSpPr>
      <xdr:spPr>
        <a:xfrm>
          <a:off x="4673600" y="6465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143510</xdr:rowOff>
    </xdr:from>
    <xdr:to>
      <xdr:col>24</xdr:col>
      <xdr:colOff>114300</xdr:colOff>
      <xdr:row>38</xdr:row>
      <xdr:rowOff>73660</xdr:rowOff>
    </xdr:to>
    <xdr:sp macro="" textlink="">
      <xdr:nvSpPr>
        <xdr:cNvPr id="63" name="フローチャート: 判断 62"/>
        <xdr:cNvSpPr/>
      </xdr:nvSpPr>
      <xdr:spPr>
        <a:xfrm>
          <a:off x="45847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111125</xdr:rowOff>
    </xdr:from>
    <xdr:to>
      <xdr:col>20</xdr:col>
      <xdr:colOff>38100</xdr:colOff>
      <xdr:row>38</xdr:row>
      <xdr:rowOff>41275</xdr:rowOff>
    </xdr:to>
    <xdr:sp macro="" textlink="">
      <xdr:nvSpPr>
        <xdr:cNvPr id="64" name="フローチャート: 判断 63"/>
        <xdr:cNvSpPr/>
      </xdr:nvSpPr>
      <xdr:spPr>
        <a:xfrm>
          <a:off x="3746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80645</xdr:rowOff>
    </xdr:from>
    <xdr:to>
      <xdr:col>15</xdr:col>
      <xdr:colOff>101600</xdr:colOff>
      <xdr:row>38</xdr:row>
      <xdr:rowOff>10795</xdr:rowOff>
    </xdr:to>
    <xdr:sp macro="" textlink="">
      <xdr:nvSpPr>
        <xdr:cNvPr id="65" name="フローチャート: 判断 64"/>
        <xdr:cNvSpPr/>
      </xdr:nvSpPr>
      <xdr:spPr>
        <a:xfrm>
          <a:off x="2857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34925</xdr:rowOff>
    </xdr:from>
    <xdr:to>
      <xdr:col>10</xdr:col>
      <xdr:colOff>165100</xdr:colOff>
      <xdr:row>37</xdr:row>
      <xdr:rowOff>136525</xdr:rowOff>
    </xdr:to>
    <xdr:sp macro="" textlink="">
      <xdr:nvSpPr>
        <xdr:cNvPr id="66" name="フローチャート: 判断 65"/>
        <xdr:cNvSpPr/>
      </xdr:nvSpPr>
      <xdr:spPr>
        <a:xfrm>
          <a:off x="19685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151130</xdr:rowOff>
    </xdr:from>
    <xdr:to>
      <xdr:col>6</xdr:col>
      <xdr:colOff>38100</xdr:colOff>
      <xdr:row>37</xdr:row>
      <xdr:rowOff>81280</xdr:rowOff>
    </xdr:to>
    <xdr:sp macro="" textlink="">
      <xdr:nvSpPr>
        <xdr:cNvPr id="67" name="フローチャート: 判断 66"/>
        <xdr:cNvSpPr/>
      </xdr:nvSpPr>
      <xdr:spPr>
        <a:xfrm>
          <a:off x="1079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52070</xdr:rowOff>
    </xdr:from>
    <xdr:to>
      <xdr:col>24</xdr:col>
      <xdr:colOff>114300</xdr:colOff>
      <xdr:row>34</xdr:row>
      <xdr:rowOff>153670</xdr:rowOff>
    </xdr:to>
    <xdr:sp macro="" textlink="">
      <xdr:nvSpPr>
        <xdr:cNvPr id="73" name="楕円 72"/>
        <xdr:cNvSpPr/>
      </xdr:nvSpPr>
      <xdr:spPr>
        <a:xfrm>
          <a:off x="4584700" y="588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5097</xdr:rowOff>
    </xdr:from>
    <xdr:ext cx="405111" cy="259045"/>
    <xdr:sp macro="" textlink="">
      <xdr:nvSpPr>
        <xdr:cNvPr id="74" name="【道路】&#10;有形固定資産減価償却率該当値テキスト"/>
        <xdr:cNvSpPr txBox="1"/>
      </xdr:nvSpPr>
      <xdr:spPr>
        <a:xfrm>
          <a:off x="4673600" y="5834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15875</xdr:rowOff>
    </xdr:from>
    <xdr:to>
      <xdr:col>20</xdr:col>
      <xdr:colOff>38100</xdr:colOff>
      <xdr:row>34</xdr:row>
      <xdr:rowOff>117475</xdr:rowOff>
    </xdr:to>
    <xdr:sp macro="" textlink="">
      <xdr:nvSpPr>
        <xdr:cNvPr id="75" name="楕円 74"/>
        <xdr:cNvSpPr/>
      </xdr:nvSpPr>
      <xdr:spPr>
        <a:xfrm>
          <a:off x="3746500" y="584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66675</xdr:rowOff>
    </xdr:from>
    <xdr:to>
      <xdr:col>24</xdr:col>
      <xdr:colOff>63500</xdr:colOff>
      <xdr:row>34</xdr:row>
      <xdr:rowOff>102870</xdr:rowOff>
    </xdr:to>
    <xdr:cxnSp macro="">
      <xdr:nvCxnSpPr>
        <xdr:cNvPr id="76" name="直線コネクタ 75"/>
        <xdr:cNvCxnSpPr/>
      </xdr:nvCxnSpPr>
      <xdr:spPr>
        <a:xfrm>
          <a:off x="3797300" y="589597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151130</xdr:rowOff>
    </xdr:from>
    <xdr:to>
      <xdr:col>15</xdr:col>
      <xdr:colOff>101600</xdr:colOff>
      <xdr:row>34</xdr:row>
      <xdr:rowOff>81280</xdr:rowOff>
    </xdr:to>
    <xdr:sp macro="" textlink="">
      <xdr:nvSpPr>
        <xdr:cNvPr id="77" name="楕円 76"/>
        <xdr:cNvSpPr/>
      </xdr:nvSpPr>
      <xdr:spPr>
        <a:xfrm>
          <a:off x="2857500" y="580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30480</xdr:rowOff>
    </xdr:from>
    <xdr:to>
      <xdr:col>19</xdr:col>
      <xdr:colOff>177800</xdr:colOff>
      <xdr:row>34</xdr:row>
      <xdr:rowOff>66675</xdr:rowOff>
    </xdr:to>
    <xdr:cxnSp macro="">
      <xdr:nvCxnSpPr>
        <xdr:cNvPr id="78" name="直線コネクタ 77"/>
        <xdr:cNvCxnSpPr/>
      </xdr:nvCxnSpPr>
      <xdr:spPr>
        <a:xfrm>
          <a:off x="2908300" y="585978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124460</xdr:rowOff>
    </xdr:from>
    <xdr:to>
      <xdr:col>10</xdr:col>
      <xdr:colOff>165100</xdr:colOff>
      <xdr:row>34</xdr:row>
      <xdr:rowOff>54610</xdr:rowOff>
    </xdr:to>
    <xdr:sp macro="" textlink="">
      <xdr:nvSpPr>
        <xdr:cNvPr id="79" name="楕円 78"/>
        <xdr:cNvSpPr/>
      </xdr:nvSpPr>
      <xdr:spPr>
        <a:xfrm>
          <a:off x="1968500" y="5782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3810</xdr:rowOff>
    </xdr:from>
    <xdr:to>
      <xdr:col>15</xdr:col>
      <xdr:colOff>50800</xdr:colOff>
      <xdr:row>34</xdr:row>
      <xdr:rowOff>30480</xdr:rowOff>
    </xdr:to>
    <xdr:cxnSp macro="">
      <xdr:nvCxnSpPr>
        <xdr:cNvPr id="80" name="直線コネクタ 79"/>
        <xdr:cNvCxnSpPr/>
      </xdr:nvCxnSpPr>
      <xdr:spPr>
        <a:xfrm>
          <a:off x="2019300" y="583311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33</xdr:row>
      <xdr:rowOff>88265</xdr:rowOff>
    </xdr:from>
    <xdr:to>
      <xdr:col>6</xdr:col>
      <xdr:colOff>38100</xdr:colOff>
      <xdr:row>34</xdr:row>
      <xdr:rowOff>18415</xdr:rowOff>
    </xdr:to>
    <xdr:sp macro="" textlink="">
      <xdr:nvSpPr>
        <xdr:cNvPr id="81" name="楕円 80"/>
        <xdr:cNvSpPr/>
      </xdr:nvSpPr>
      <xdr:spPr>
        <a:xfrm>
          <a:off x="1079500" y="5746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33</xdr:row>
      <xdr:rowOff>139065</xdr:rowOff>
    </xdr:from>
    <xdr:to>
      <xdr:col>10</xdr:col>
      <xdr:colOff>114300</xdr:colOff>
      <xdr:row>34</xdr:row>
      <xdr:rowOff>3810</xdr:rowOff>
    </xdr:to>
    <xdr:cxnSp macro="">
      <xdr:nvCxnSpPr>
        <xdr:cNvPr id="82" name="直線コネクタ 81"/>
        <xdr:cNvCxnSpPr/>
      </xdr:nvCxnSpPr>
      <xdr:spPr>
        <a:xfrm>
          <a:off x="1130300" y="579691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32402</xdr:rowOff>
    </xdr:from>
    <xdr:ext cx="405111" cy="259045"/>
    <xdr:sp macro="" textlink="">
      <xdr:nvSpPr>
        <xdr:cNvPr id="83" name="n_1aveValue【道路】&#10;有形固定資産減価償却率"/>
        <xdr:cNvSpPr txBox="1"/>
      </xdr:nvSpPr>
      <xdr:spPr>
        <a:xfrm>
          <a:off x="3582044" y="654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1922</xdr:rowOff>
    </xdr:from>
    <xdr:ext cx="405111" cy="259045"/>
    <xdr:sp macro="" textlink="">
      <xdr:nvSpPr>
        <xdr:cNvPr id="84" name="n_2aveValue【道路】&#10;有形固定資産減価償却率"/>
        <xdr:cNvSpPr txBox="1"/>
      </xdr:nvSpPr>
      <xdr:spPr>
        <a:xfrm>
          <a:off x="2705744" y="651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127652</xdr:rowOff>
    </xdr:from>
    <xdr:ext cx="405111" cy="259045"/>
    <xdr:sp macro="" textlink="">
      <xdr:nvSpPr>
        <xdr:cNvPr id="85" name="n_3aveValue【道路】&#10;有形固定資産減価償却率"/>
        <xdr:cNvSpPr txBox="1"/>
      </xdr:nvSpPr>
      <xdr:spPr>
        <a:xfrm>
          <a:off x="1816744" y="647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72407</xdr:rowOff>
    </xdr:from>
    <xdr:ext cx="405111" cy="259045"/>
    <xdr:sp macro="" textlink="">
      <xdr:nvSpPr>
        <xdr:cNvPr id="86" name="n_4aveValue【道路】&#10;有形固定資産減価償却率"/>
        <xdr:cNvSpPr txBox="1"/>
      </xdr:nvSpPr>
      <xdr:spPr>
        <a:xfrm>
          <a:off x="927744" y="641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134002</xdr:rowOff>
    </xdr:from>
    <xdr:ext cx="405111" cy="259045"/>
    <xdr:sp macro="" textlink="">
      <xdr:nvSpPr>
        <xdr:cNvPr id="87" name="n_1mainValue【道路】&#10;有形固定資産減価償却率"/>
        <xdr:cNvSpPr txBox="1"/>
      </xdr:nvSpPr>
      <xdr:spPr>
        <a:xfrm>
          <a:off x="3582044" y="5620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97807</xdr:rowOff>
    </xdr:from>
    <xdr:ext cx="405111" cy="259045"/>
    <xdr:sp macro="" textlink="">
      <xdr:nvSpPr>
        <xdr:cNvPr id="88" name="n_2mainValue【道路】&#10;有形固定資産減価償却率"/>
        <xdr:cNvSpPr txBox="1"/>
      </xdr:nvSpPr>
      <xdr:spPr>
        <a:xfrm>
          <a:off x="2705744" y="558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32</xdr:row>
      <xdr:rowOff>71137</xdr:rowOff>
    </xdr:from>
    <xdr:ext cx="405111" cy="259045"/>
    <xdr:sp macro="" textlink="">
      <xdr:nvSpPr>
        <xdr:cNvPr id="89" name="n_3mainValue【道路】&#10;有形固定資産減価償却率"/>
        <xdr:cNvSpPr txBox="1"/>
      </xdr:nvSpPr>
      <xdr:spPr>
        <a:xfrm>
          <a:off x="1816744" y="5557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32</xdr:row>
      <xdr:rowOff>34942</xdr:rowOff>
    </xdr:from>
    <xdr:ext cx="405111" cy="259045"/>
    <xdr:sp macro="" textlink="">
      <xdr:nvSpPr>
        <xdr:cNvPr id="90" name="n_4mainValue【道路】&#10;有形固定資産減価償却率"/>
        <xdr:cNvSpPr txBox="1"/>
      </xdr:nvSpPr>
      <xdr:spPr>
        <a:xfrm>
          <a:off x="927744" y="5521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4" name="テキスト ボックス 103"/>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6" name="テキスト ボックス 105"/>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8" name="テキスト ボックス 107"/>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151501</xdr:rowOff>
    </xdr:from>
    <xdr:to>
      <xdr:col>54</xdr:col>
      <xdr:colOff>189865</xdr:colOff>
      <xdr:row>41</xdr:row>
      <xdr:rowOff>121052</xdr:rowOff>
    </xdr:to>
    <xdr:cxnSp macro="">
      <xdr:nvCxnSpPr>
        <xdr:cNvPr id="112" name="直線コネクタ 111"/>
        <xdr:cNvCxnSpPr/>
      </xdr:nvCxnSpPr>
      <xdr:spPr>
        <a:xfrm flipV="1">
          <a:off x="10476865" y="5809351"/>
          <a:ext cx="0" cy="1341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124879</xdr:rowOff>
    </xdr:from>
    <xdr:ext cx="469744" cy="259045"/>
    <xdr:sp macro="" textlink="">
      <xdr:nvSpPr>
        <xdr:cNvPr id="113" name="【道路】&#10;一人当たり延長最小値テキスト"/>
        <xdr:cNvSpPr txBox="1"/>
      </xdr:nvSpPr>
      <xdr:spPr>
        <a:xfrm>
          <a:off x="10515600" y="7154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121052</xdr:rowOff>
    </xdr:from>
    <xdr:to>
      <xdr:col>55</xdr:col>
      <xdr:colOff>88900</xdr:colOff>
      <xdr:row>41</xdr:row>
      <xdr:rowOff>121052</xdr:rowOff>
    </xdr:to>
    <xdr:cxnSp macro="">
      <xdr:nvCxnSpPr>
        <xdr:cNvPr id="114" name="直線コネクタ 113"/>
        <xdr:cNvCxnSpPr/>
      </xdr:nvCxnSpPr>
      <xdr:spPr>
        <a:xfrm>
          <a:off x="10388600" y="7150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98178</xdr:rowOff>
    </xdr:from>
    <xdr:ext cx="534377" cy="259045"/>
    <xdr:sp macro="" textlink="">
      <xdr:nvSpPr>
        <xdr:cNvPr id="115" name="【道路】&#10;一人当たり延長最大値テキスト"/>
        <xdr:cNvSpPr txBox="1"/>
      </xdr:nvSpPr>
      <xdr:spPr>
        <a:xfrm>
          <a:off x="10515600" y="5584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151501</xdr:rowOff>
    </xdr:from>
    <xdr:to>
      <xdr:col>55</xdr:col>
      <xdr:colOff>88900</xdr:colOff>
      <xdr:row>33</xdr:row>
      <xdr:rowOff>151501</xdr:rowOff>
    </xdr:to>
    <xdr:cxnSp macro="">
      <xdr:nvCxnSpPr>
        <xdr:cNvPr id="116" name="直線コネクタ 115"/>
        <xdr:cNvCxnSpPr/>
      </xdr:nvCxnSpPr>
      <xdr:spPr>
        <a:xfrm>
          <a:off x="10388600" y="5809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84843</xdr:rowOff>
    </xdr:from>
    <xdr:ext cx="469744" cy="259045"/>
    <xdr:sp macro="" textlink="">
      <xdr:nvSpPr>
        <xdr:cNvPr id="117" name="【道路】&#10;一人当たり延長平均値テキスト"/>
        <xdr:cNvSpPr txBox="1"/>
      </xdr:nvSpPr>
      <xdr:spPr>
        <a:xfrm>
          <a:off x="10515600" y="6942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106416</xdr:rowOff>
    </xdr:from>
    <xdr:to>
      <xdr:col>55</xdr:col>
      <xdr:colOff>50800</xdr:colOff>
      <xdr:row>41</xdr:row>
      <xdr:rowOff>36566</xdr:rowOff>
    </xdr:to>
    <xdr:sp macro="" textlink="">
      <xdr:nvSpPr>
        <xdr:cNvPr id="118" name="フローチャート: 判断 117"/>
        <xdr:cNvSpPr/>
      </xdr:nvSpPr>
      <xdr:spPr>
        <a:xfrm>
          <a:off x="10426700" y="696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108724</xdr:rowOff>
    </xdr:from>
    <xdr:to>
      <xdr:col>50</xdr:col>
      <xdr:colOff>165100</xdr:colOff>
      <xdr:row>41</xdr:row>
      <xdr:rowOff>38874</xdr:rowOff>
    </xdr:to>
    <xdr:sp macro="" textlink="">
      <xdr:nvSpPr>
        <xdr:cNvPr id="119" name="フローチャート: 判断 118"/>
        <xdr:cNvSpPr/>
      </xdr:nvSpPr>
      <xdr:spPr>
        <a:xfrm>
          <a:off x="9588500" y="6966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112702</xdr:rowOff>
    </xdr:from>
    <xdr:to>
      <xdr:col>46</xdr:col>
      <xdr:colOff>38100</xdr:colOff>
      <xdr:row>41</xdr:row>
      <xdr:rowOff>42852</xdr:rowOff>
    </xdr:to>
    <xdr:sp macro="" textlink="">
      <xdr:nvSpPr>
        <xdr:cNvPr id="120" name="フローチャート: 判断 119"/>
        <xdr:cNvSpPr/>
      </xdr:nvSpPr>
      <xdr:spPr>
        <a:xfrm>
          <a:off x="8699500" y="697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123996</xdr:rowOff>
    </xdr:from>
    <xdr:to>
      <xdr:col>41</xdr:col>
      <xdr:colOff>101600</xdr:colOff>
      <xdr:row>41</xdr:row>
      <xdr:rowOff>54146</xdr:rowOff>
    </xdr:to>
    <xdr:sp macro="" textlink="">
      <xdr:nvSpPr>
        <xdr:cNvPr id="121" name="フローチャート: 判断 120"/>
        <xdr:cNvSpPr/>
      </xdr:nvSpPr>
      <xdr:spPr>
        <a:xfrm>
          <a:off x="7810500" y="698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128132</xdr:rowOff>
    </xdr:from>
    <xdr:to>
      <xdr:col>36</xdr:col>
      <xdr:colOff>165100</xdr:colOff>
      <xdr:row>41</xdr:row>
      <xdr:rowOff>58282</xdr:rowOff>
    </xdr:to>
    <xdr:sp macro="" textlink="">
      <xdr:nvSpPr>
        <xdr:cNvPr id="122" name="フローチャート: 判断 121"/>
        <xdr:cNvSpPr/>
      </xdr:nvSpPr>
      <xdr:spPr>
        <a:xfrm>
          <a:off x="6921500" y="698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126784</xdr:rowOff>
    </xdr:from>
    <xdr:to>
      <xdr:col>55</xdr:col>
      <xdr:colOff>50800</xdr:colOff>
      <xdr:row>40</xdr:row>
      <xdr:rowOff>56934</xdr:rowOff>
    </xdr:to>
    <xdr:sp macro="" textlink="">
      <xdr:nvSpPr>
        <xdr:cNvPr id="128" name="楕円 127"/>
        <xdr:cNvSpPr/>
      </xdr:nvSpPr>
      <xdr:spPr>
        <a:xfrm>
          <a:off x="10426700" y="681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149661</xdr:rowOff>
    </xdr:from>
    <xdr:ext cx="534377" cy="259045"/>
    <xdr:sp macro="" textlink="">
      <xdr:nvSpPr>
        <xdr:cNvPr id="129" name="【道路】&#10;一人当たり延長該当値テキスト"/>
        <xdr:cNvSpPr txBox="1"/>
      </xdr:nvSpPr>
      <xdr:spPr>
        <a:xfrm>
          <a:off x="10515600" y="6664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129390</xdr:rowOff>
    </xdr:from>
    <xdr:to>
      <xdr:col>50</xdr:col>
      <xdr:colOff>165100</xdr:colOff>
      <xdr:row>40</xdr:row>
      <xdr:rowOff>59540</xdr:rowOff>
    </xdr:to>
    <xdr:sp macro="" textlink="">
      <xdr:nvSpPr>
        <xdr:cNvPr id="130" name="楕円 129"/>
        <xdr:cNvSpPr/>
      </xdr:nvSpPr>
      <xdr:spPr>
        <a:xfrm>
          <a:off x="9588500" y="681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6134</xdr:rowOff>
    </xdr:from>
    <xdr:to>
      <xdr:col>55</xdr:col>
      <xdr:colOff>0</xdr:colOff>
      <xdr:row>40</xdr:row>
      <xdr:rowOff>8740</xdr:rowOff>
    </xdr:to>
    <xdr:cxnSp macro="">
      <xdr:nvCxnSpPr>
        <xdr:cNvPr id="131" name="直線コネクタ 130"/>
        <xdr:cNvCxnSpPr/>
      </xdr:nvCxnSpPr>
      <xdr:spPr>
        <a:xfrm flipV="1">
          <a:off x="9639300" y="6864134"/>
          <a:ext cx="838200" cy="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133253</xdr:rowOff>
    </xdr:from>
    <xdr:to>
      <xdr:col>46</xdr:col>
      <xdr:colOff>38100</xdr:colOff>
      <xdr:row>40</xdr:row>
      <xdr:rowOff>63403</xdr:rowOff>
    </xdr:to>
    <xdr:sp macro="" textlink="">
      <xdr:nvSpPr>
        <xdr:cNvPr id="132" name="楕円 131"/>
        <xdr:cNvSpPr/>
      </xdr:nvSpPr>
      <xdr:spPr>
        <a:xfrm>
          <a:off x="8699500" y="6819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8740</xdr:rowOff>
    </xdr:from>
    <xdr:to>
      <xdr:col>50</xdr:col>
      <xdr:colOff>114300</xdr:colOff>
      <xdr:row>40</xdr:row>
      <xdr:rowOff>12603</xdr:rowOff>
    </xdr:to>
    <xdr:cxnSp macro="">
      <xdr:nvCxnSpPr>
        <xdr:cNvPr id="133" name="直線コネクタ 132"/>
        <xdr:cNvCxnSpPr/>
      </xdr:nvCxnSpPr>
      <xdr:spPr>
        <a:xfrm flipV="1">
          <a:off x="8750300" y="6866740"/>
          <a:ext cx="889000" cy="3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802</xdr:rowOff>
    </xdr:from>
    <xdr:to>
      <xdr:col>41</xdr:col>
      <xdr:colOff>101600</xdr:colOff>
      <xdr:row>41</xdr:row>
      <xdr:rowOff>102402</xdr:rowOff>
    </xdr:to>
    <xdr:sp macro="" textlink="">
      <xdr:nvSpPr>
        <xdr:cNvPr id="134" name="楕円 133"/>
        <xdr:cNvSpPr/>
      </xdr:nvSpPr>
      <xdr:spPr>
        <a:xfrm>
          <a:off x="7810500" y="7030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12603</xdr:rowOff>
    </xdr:from>
    <xdr:to>
      <xdr:col>45</xdr:col>
      <xdr:colOff>177800</xdr:colOff>
      <xdr:row>41</xdr:row>
      <xdr:rowOff>51602</xdr:rowOff>
    </xdr:to>
    <xdr:cxnSp macro="">
      <xdr:nvCxnSpPr>
        <xdr:cNvPr id="135" name="直線コネクタ 134"/>
        <xdr:cNvCxnSpPr/>
      </xdr:nvCxnSpPr>
      <xdr:spPr>
        <a:xfrm flipV="1">
          <a:off x="7861300" y="6870603"/>
          <a:ext cx="889000" cy="210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1237</xdr:rowOff>
    </xdr:from>
    <xdr:to>
      <xdr:col>36</xdr:col>
      <xdr:colOff>165100</xdr:colOff>
      <xdr:row>41</xdr:row>
      <xdr:rowOff>102837</xdr:rowOff>
    </xdr:to>
    <xdr:sp macro="" textlink="">
      <xdr:nvSpPr>
        <xdr:cNvPr id="136" name="楕円 135"/>
        <xdr:cNvSpPr/>
      </xdr:nvSpPr>
      <xdr:spPr>
        <a:xfrm>
          <a:off x="6921500" y="7030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51602</xdr:rowOff>
    </xdr:from>
    <xdr:to>
      <xdr:col>41</xdr:col>
      <xdr:colOff>50800</xdr:colOff>
      <xdr:row>41</xdr:row>
      <xdr:rowOff>52037</xdr:rowOff>
    </xdr:to>
    <xdr:cxnSp macro="">
      <xdr:nvCxnSpPr>
        <xdr:cNvPr id="137" name="直線コネクタ 136"/>
        <xdr:cNvCxnSpPr/>
      </xdr:nvCxnSpPr>
      <xdr:spPr>
        <a:xfrm flipV="1">
          <a:off x="6972300" y="7081052"/>
          <a:ext cx="889000" cy="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30001</xdr:rowOff>
    </xdr:from>
    <xdr:ext cx="469744" cy="259045"/>
    <xdr:sp macro="" textlink="">
      <xdr:nvSpPr>
        <xdr:cNvPr id="138" name="n_1aveValue【道路】&#10;一人当たり延長"/>
        <xdr:cNvSpPr txBox="1"/>
      </xdr:nvSpPr>
      <xdr:spPr>
        <a:xfrm>
          <a:off x="9391727" y="7059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33979</xdr:rowOff>
    </xdr:from>
    <xdr:ext cx="469744" cy="259045"/>
    <xdr:sp macro="" textlink="">
      <xdr:nvSpPr>
        <xdr:cNvPr id="139" name="n_2aveValue【道路】&#10;一人当たり延長"/>
        <xdr:cNvSpPr txBox="1"/>
      </xdr:nvSpPr>
      <xdr:spPr>
        <a:xfrm>
          <a:off x="8515427" y="7063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70673</xdr:rowOff>
    </xdr:from>
    <xdr:ext cx="469744" cy="259045"/>
    <xdr:sp macro="" textlink="">
      <xdr:nvSpPr>
        <xdr:cNvPr id="140" name="n_3aveValue【道路】&#10;一人当たり延長"/>
        <xdr:cNvSpPr txBox="1"/>
      </xdr:nvSpPr>
      <xdr:spPr>
        <a:xfrm>
          <a:off x="7626427" y="6757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74809</xdr:rowOff>
    </xdr:from>
    <xdr:ext cx="469744" cy="259045"/>
    <xdr:sp macro="" textlink="">
      <xdr:nvSpPr>
        <xdr:cNvPr id="141" name="n_4aveValue【道路】&#10;一人当たり延長"/>
        <xdr:cNvSpPr txBox="1"/>
      </xdr:nvSpPr>
      <xdr:spPr>
        <a:xfrm>
          <a:off x="6737427" y="6761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76067</xdr:rowOff>
    </xdr:from>
    <xdr:ext cx="534377" cy="259045"/>
    <xdr:sp macro="" textlink="">
      <xdr:nvSpPr>
        <xdr:cNvPr id="142" name="n_1mainValue【道路】&#10;一人当たり延長"/>
        <xdr:cNvSpPr txBox="1"/>
      </xdr:nvSpPr>
      <xdr:spPr>
        <a:xfrm>
          <a:off x="9359411" y="6591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79930</xdr:rowOff>
    </xdr:from>
    <xdr:ext cx="534377" cy="259045"/>
    <xdr:sp macro="" textlink="">
      <xdr:nvSpPr>
        <xdr:cNvPr id="143" name="n_2mainValue【道路】&#10;一人当たり延長"/>
        <xdr:cNvSpPr txBox="1"/>
      </xdr:nvSpPr>
      <xdr:spPr>
        <a:xfrm>
          <a:off x="8483111" y="6595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93529</xdr:rowOff>
    </xdr:from>
    <xdr:ext cx="469744" cy="259045"/>
    <xdr:sp macro="" textlink="">
      <xdr:nvSpPr>
        <xdr:cNvPr id="144" name="n_3mainValue【道路】&#10;一人当たり延長"/>
        <xdr:cNvSpPr txBox="1"/>
      </xdr:nvSpPr>
      <xdr:spPr>
        <a:xfrm>
          <a:off x="7626427" y="7122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93964</xdr:rowOff>
    </xdr:from>
    <xdr:ext cx="469744" cy="259045"/>
    <xdr:sp macro="" textlink="">
      <xdr:nvSpPr>
        <xdr:cNvPr id="145" name="n_4mainValue【道路】&#10;一人当たり延長"/>
        <xdr:cNvSpPr txBox="1"/>
      </xdr:nvSpPr>
      <xdr:spPr>
        <a:xfrm>
          <a:off x="6737427" y="7123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66947</xdr:rowOff>
    </xdr:from>
    <xdr:to>
      <xdr:col>24</xdr:col>
      <xdr:colOff>62865</xdr:colOff>
      <xdr:row>63</xdr:row>
      <xdr:rowOff>70213</xdr:rowOff>
    </xdr:to>
    <xdr:cxnSp macro="">
      <xdr:nvCxnSpPr>
        <xdr:cNvPr id="171" name="直線コネクタ 170"/>
        <xdr:cNvCxnSpPr/>
      </xdr:nvCxnSpPr>
      <xdr:spPr>
        <a:xfrm flipV="1">
          <a:off x="4634865" y="9668147"/>
          <a:ext cx="0" cy="1203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74040</xdr:rowOff>
    </xdr:from>
    <xdr:ext cx="405111" cy="259045"/>
    <xdr:sp macro="" textlink="">
      <xdr:nvSpPr>
        <xdr:cNvPr id="172" name="【橋りょう・トンネル】&#10;有形固定資産減価償却率最小値テキスト"/>
        <xdr:cNvSpPr txBox="1"/>
      </xdr:nvSpPr>
      <xdr:spPr>
        <a:xfrm>
          <a:off x="4673600" y="10875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70213</xdr:rowOff>
    </xdr:from>
    <xdr:to>
      <xdr:col>24</xdr:col>
      <xdr:colOff>152400</xdr:colOff>
      <xdr:row>63</xdr:row>
      <xdr:rowOff>70213</xdr:rowOff>
    </xdr:to>
    <xdr:cxnSp macro="">
      <xdr:nvCxnSpPr>
        <xdr:cNvPr id="173" name="直線コネクタ 172"/>
        <xdr:cNvCxnSpPr/>
      </xdr:nvCxnSpPr>
      <xdr:spPr>
        <a:xfrm>
          <a:off x="4546600" y="1087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13624</xdr:rowOff>
    </xdr:from>
    <xdr:ext cx="405111" cy="259045"/>
    <xdr:sp macro="" textlink="">
      <xdr:nvSpPr>
        <xdr:cNvPr id="174" name="【橋りょう・トンネル】&#10;有形固定資産減価償却率最大値テキスト"/>
        <xdr:cNvSpPr txBox="1"/>
      </xdr:nvSpPr>
      <xdr:spPr>
        <a:xfrm>
          <a:off x="4673600" y="9443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66947</xdr:rowOff>
    </xdr:from>
    <xdr:to>
      <xdr:col>24</xdr:col>
      <xdr:colOff>152400</xdr:colOff>
      <xdr:row>56</xdr:row>
      <xdr:rowOff>66947</xdr:rowOff>
    </xdr:to>
    <xdr:cxnSp macro="">
      <xdr:nvCxnSpPr>
        <xdr:cNvPr id="175" name="直線コネクタ 174"/>
        <xdr:cNvCxnSpPr/>
      </xdr:nvCxnSpPr>
      <xdr:spPr>
        <a:xfrm>
          <a:off x="4546600" y="9668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69686</xdr:rowOff>
    </xdr:from>
    <xdr:ext cx="405111" cy="259045"/>
    <xdr:sp macro="" textlink="">
      <xdr:nvSpPr>
        <xdr:cNvPr id="176" name="【橋りょう・トンネル】&#10;有形固定資産減価償却率平均値テキスト"/>
        <xdr:cNvSpPr txBox="1"/>
      </xdr:nvSpPr>
      <xdr:spPr>
        <a:xfrm>
          <a:off x="4673600" y="1035668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91259</xdr:rowOff>
    </xdr:from>
    <xdr:to>
      <xdr:col>24</xdr:col>
      <xdr:colOff>114300</xdr:colOff>
      <xdr:row>61</xdr:row>
      <xdr:rowOff>21409</xdr:rowOff>
    </xdr:to>
    <xdr:sp macro="" textlink="">
      <xdr:nvSpPr>
        <xdr:cNvPr id="177" name="フローチャート: 判断 176"/>
        <xdr:cNvSpPr/>
      </xdr:nvSpPr>
      <xdr:spPr>
        <a:xfrm>
          <a:off x="45847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84727</xdr:rowOff>
    </xdr:from>
    <xdr:to>
      <xdr:col>20</xdr:col>
      <xdr:colOff>38100</xdr:colOff>
      <xdr:row>61</xdr:row>
      <xdr:rowOff>14877</xdr:rowOff>
    </xdr:to>
    <xdr:sp macro="" textlink="">
      <xdr:nvSpPr>
        <xdr:cNvPr id="178" name="フローチャート: 判断 177"/>
        <xdr:cNvSpPr/>
      </xdr:nvSpPr>
      <xdr:spPr>
        <a:xfrm>
          <a:off x="3746500" y="1037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39007</xdr:rowOff>
    </xdr:from>
    <xdr:to>
      <xdr:col>15</xdr:col>
      <xdr:colOff>101600</xdr:colOff>
      <xdr:row>60</xdr:row>
      <xdr:rowOff>140607</xdr:rowOff>
    </xdr:to>
    <xdr:sp macro="" textlink="">
      <xdr:nvSpPr>
        <xdr:cNvPr id="179" name="フローチャート: 判断 178"/>
        <xdr:cNvSpPr/>
      </xdr:nvSpPr>
      <xdr:spPr>
        <a:xfrm>
          <a:off x="2857500" y="1032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9616</xdr:rowOff>
    </xdr:from>
    <xdr:to>
      <xdr:col>10</xdr:col>
      <xdr:colOff>165100</xdr:colOff>
      <xdr:row>60</xdr:row>
      <xdr:rowOff>111216</xdr:rowOff>
    </xdr:to>
    <xdr:sp macro="" textlink="">
      <xdr:nvSpPr>
        <xdr:cNvPr id="180" name="フローチャート: 判断 179"/>
        <xdr:cNvSpPr/>
      </xdr:nvSpPr>
      <xdr:spPr>
        <a:xfrm>
          <a:off x="1968500" y="1029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107587</xdr:rowOff>
    </xdr:from>
    <xdr:to>
      <xdr:col>6</xdr:col>
      <xdr:colOff>38100</xdr:colOff>
      <xdr:row>60</xdr:row>
      <xdr:rowOff>37737</xdr:rowOff>
    </xdr:to>
    <xdr:sp macro="" textlink="">
      <xdr:nvSpPr>
        <xdr:cNvPr id="181" name="フローチャート: 判断 180"/>
        <xdr:cNvSpPr/>
      </xdr:nvSpPr>
      <xdr:spPr>
        <a:xfrm>
          <a:off x="1079500" y="1022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158206</xdr:rowOff>
    </xdr:from>
    <xdr:to>
      <xdr:col>24</xdr:col>
      <xdr:colOff>114300</xdr:colOff>
      <xdr:row>59</xdr:row>
      <xdr:rowOff>88356</xdr:rowOff>
    </xdr:to>
    <xdr:sp macro="" textlink="">
      <xdr:nvSpPr>
        <xdr:cNvPr id="187" name="楕円 186"/>
        <xdr:cNvSpPr/>
      </xdr:nvSpPr>
      <xdr:spPr>
        <a:xfrm>
          <a:off x="4584700" y="1010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9633</xdr:rowOff>
    </xdr:from>
    <xdr:ext cx="405111" cy="259045"/>
    <xdr:sp macro="" textlink="">
      <xdr:nvSpPr>
        <xdr:cNvPr id="188" name="【橋りょう・トンネル】&#10;有形固定資産減価償却率該当値テキスト"/>
        <xdr:cNvSpPr txBox="1"/>
      </xdr:nvSpPr>
      <xdr:spPr>
        <a:xfrm>
          <a:off x="4673600" y="9953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37374</xdr:rowOff>
    </xdr:from>
    <xdr:to>
      <xdr:col>20</xdr:col>
      <xdr:colOff>38100</xdr:colOff>
      <xdr:row>59</xdr:row>
      <xdr:rowOff>138974</xdr:rowOff>
    </xdr:to>
    <xdr:sp macro="" textlink="">
      <xdr:nvSpPr>
        <xdr:cNvPr id="189" name="楕円 188"/>
        <xdr:cNvSpPr/>
      </xdr:nvSpPr>
      <xdr:spPr>
        <a:xfrm>
          <a:off x="3746500" y="1015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37556</xdr:rowOff>
    </xdr:from>
    <xdr:to>
      <xdr:col>24</xdr:col>
      <xdr:colOff>63500</xdr:colOff>
      <xdr:row>59</xdr:row>
      <xdr:rowOff>88174</xdr:rowOff>
    </xdr:to>
    <xdr:cxnSp macro="">
      <xdr:nvCxnSpPr>
        <xdr:cNvPr id="190" name="直線コネクタ 189"/>
        <xdr:cNvCxnSpPr/>
      </xdr:nvCxnSpPr>
      <xdr:spPr>
        <a:xfrm flipV="1">
          <a:off x="3797300" y="10153106"/>
          <a:ext cx="8382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56969</xdr:rowOff>
    </xdr:from>
    <xdr:to>
      <xdr:col>15</xdr:col>
      <xdr:colOff>101600</xdr:colOff>
      <xdr:row>59</xdr:row>
      <xdr:rowOff>158569</xdr:rowOff>
    </xdr:to>
    <xdr:sp macro="" textlink="">
      <xdr:nvSpPr>
        <xdr:cNvPr id="191" name="楕円 190"/>
        <xdr:cNvSpPr/>
      </xdr:nvSpPr>
      <xdr:spPr>
        <a:xfrm>
          <a:off x="2857500" y="1017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88174</xdr:rowOff>
    </xdr:from>
    <xdr:to>
      <xdr:col>19</xdr:col>
      <xdr:colOff>177800</xdr:colOff>
      <xdr:row>59</xdr:row>
      <xdr:rowOff>107769</xdr:rowOff>
    </xdr:to>
    <xdr:cxnSp macro="">
      <xdr:nvCxnSpPr>
        <xdr:cNvPr id="192" name="直線コネクタ 191"/>
        <xdr:cNvCxnSpPr/>
      </xdr:nvCxnSpPr>
      <xdr:spPr>
        <a:xfrm flipV="1">
          <a:off x="2908300" y="10203724"/>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29210</xdr:rowOff>
    </xdr:from>
    <xdr:to>
      <xdr:col>10</xdr:col>
      <xdr:colOff>165100</xdr:colOff>
      <xdr:row>59</xdr:row>
      <xdr:rowOff>130810</xdr:rowOff>
    </xdr:to>
    <xdr:sp macro="" textlink="">
      <xdr:nvSpPr>
        <xdr:cNvPr id="193" name="楕円 192"/>
        <xdr:cNvSpPr/>
      </xdr:nvSpPr>
      <xdr:spPr>
        <a:xfrm>
          <a:off x="1968500" y="1014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80010</xdr:rowOff>
    </xdr:from>
    <xdr:to>
      <xdr:col>15</xdr:col>
      <xdr:colOff>50800</xdr:colOff>
      <xdr:row>59</xdr:row>
      <xdr:rowOff>107769</xdr:rowOff>
    </xdr:to>
    <xdr:cxnSp macro="">
      <xdr:nvCxnSpPr>
        <xdr:cNvPr id="194" name="直線コネクタ 193"/>
        <xdr:cNvCxnSpPr/>
      </xdr:nvCxnSpPr>
      <xdr:spPr>
        <a:xfrm>
          <a:off x="2019300" y="10195560"/>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1451</xdr:rowOff>
    </xdr:from>
    <xdr:to>
      <xdr:col>6</xdr:col>
      <xdr:colOff>38100</xdr:colOff>
      <xdr:row>59</xdr:row>
      <xdr:rowOff>103051</xdr:rowOff>
    </xdr:to>
    <xdr:sp macro="" textlink="">
      <xdr:nvSpPr>
        <xdr:cNvPr id="195" name="楕円 194"/>
        <xdr:cNvSpPr/>
      </xdr:nvSpPr>
      <xdr:spPr>
        <a:xfrm>
          <a:off x="1079500" y="10117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52251</xdr:rowOff>
    </xdr:from>
    <xdr:to>
      <xdr:col>10</xdr:col>
      <xdr:colOff>114300</xdr:colOff>
      <xdr:row>59</xdr:row>
      <xdr:rowOff>80010</xdr:rowOff>
    </xdr:to>
    <xdr:cxnSp macro="">
      <xdr:nvCxnSpPr>
        <xdr:cNvPr id="196" name="直線コネクタ 195"/>
        <xdr:cNvCxnSpPr/>
      </xdr:nvCxnSpPr>
      <xdr:spPr>
        <a:xfrm>
          <a:off x="1130300" y="10167801"/>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6004</xdr:rowOff>
    </xdr:from>
    <xdr:ext cx="405111" cy="259045"/>
    <xdr:sp macro="" textlink="">
      <xdr:nvSpPr>
        <xdr:cNvPr id="197" name="n_1aveValue【橋りょう・トンネル】&#10;有形固定資産減価償却率"/>
        <xdr:cNvSpPr txBox="1"/>
      </xdr:nvSpPr>
      <xdr:spPr>
        <a:xfrm>
          <a:off x="3582044" y="1046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131734</xdr:rowOff>
    </xdr:from>
    <xdr:ext cx="405111" cy="259045"/>
    <xdr:sp macro="" textlink="">
      <xdr:nvSpPr>
        <xdr:cNvPr id="198" name="n_2aveValue【橋りょう・トンネル】&#10;有形固定資産減価償却率"/>
        <xdr:cNvSpPr txBox="1"/>
      </xdr:nvSpPr>
      <xdr:spPr>
        <a:xfrm>
          <a:off x="2705744" y="10418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102343</xdr:rowOff>
    </xdr:from>
    <xdr:ext cx="405111" cy="259045"/>
    <xdr:sp macro="" textlink="">
      <xdr:nvSpPr>
        <xdr:cNvPr id="199" name="n_3aveValue【橋りょう・トンネル】&#10;有形固定資産減価償却率"/>
        <xdr:cNvSpPr txBox="1"/>
      </xdr:nvSpPr>
      <xdr:spPr>
        <a:xfrm>
          <a:off x="1816744" y="10389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28864</xdr:rowOff>
    </xdr:from>
    <xdr:ext cx="405111" cy="259045"/>
    <xdr:sp macro="" textlink="">
      <xdr:nvSpPr>
        <xdr:cNvPr id="200" name="n_4aveValue【橋りょう・トンネル】&#10;有形固定資産減価償却率"/>
        <xdr:cNvSpPr txBox="1"/>
      </xdr:nvSpPr>
      <xdr:spPr>
        <a:xfrm>
          <a:off x="927744" y="10315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155501</xdr:rowOff>
    </xdr:from>
    <xdr:ext cx="405111" cy="259045"/>
    <xdr:sp macro="" textlink="">
      <xdr:nvSpPr>
        <xdr:cNvPr id="201" name="n_1mainValue【橋りょう・トンネル】&#10;有形固定資産減価償却率"/>
        <xdr:cNvSpPr txBox="1"/>
      </xdr:nvSpPr>
      <xdr:spPr>
        <a:xfrm>
          <a:off x="3582044" y="9928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3646</xdr:rowOff>
    </xdr:from>
    <xdr:ext cx="405111" cy="259045"/>
    <xdr:sp macro="" textlink="">
      <xdr:nvSpPr>
        <xdr:cNvPr id="202" name="n_2mainValue【橋りょう・トンネル】&#10;有形固定資産減価償却率"/>
        <xdr:cNvSpPr txBox="1"/>
      </xdr:nvSpPr>
      <xdr:spPr>
        <a:xfrm>
          <a:off x="2705744" y="9947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147337</xdr:rowOff>
    </xdr:from>
    <xdr:ext cx="405111" cy="259045"/>
    <xdr:sp macro="" textlink="">
      <xdr:nvSpPr>
        <xdr:cNvPr id="203" name="n_3mainValue【橋りょう・トンネル】&#10;有形固定資産減価償却率"/>
        <xdr:cNvSpPr txBox="1"/>
      </xdr:nvSpPr>
      <xdr:spPr>
        <a:xfrm>
          <a:off x="1816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119578</xdr:rowOff>
    </xdr:from>
    <xdr:ext cx="405111" cy="259045"/>
    <xdr:sp macro="" textlink="">
      <xdr:nvSpPr>
        <xdr:cNvPr id="204" name="n_4mainValue【橋りょう・トンネル】&#10;有形固定資産減価償却率"/>
        <xdr:cNvSpPr txBox="1"/>
      </xdr:nvSpPr>
      <xdr:spPr>
        <a:xfrm>
          <a:off x="927744" y="9892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8" name="テキスト ボックス 217"/>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0" name="テキスト ボックス 219"/>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2" name="テキスト ボックス 221"/>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24" name="テキスト ボックス 223"/>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6" name="テキスト ボックス 225"/>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29086</xdr:rowOff>
    </xdr:from>
    <xdr:to>
      <xdr:col>54</xdr:col>
      <xdr:colOff>189865</xdr:colOff>
      <xdr:row>64</xdr:row>
      <xdr:rowOff>72371</xdr:rowOff>
    </xdr:to>
    <xdr:cxnSp macro="">
      <xdr:nvCxnSpPr>
        <xdr:cNvPr id="228" name="直線コネクタ 227"/>
        <xdr:cNvCxnSpPr/>
      </xdr:nvCxnSpPr>
      <xdr:spPr>
        <a:xfrm flipV="1">
          <a:off x="10476865" y="9630286"/>
          <a:ext cx="0" cy="141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76198</xdr:rowOff>
    </xdr:from>
    <xdr:ext cx="469744" cy="259045"/>
    <xdr:sp macro="" textlink="">
      <xdr:nvSpPr>
        <xdr:cNvPr id="229" name="【橋りょう・トンネル】&#10;一人当たり有形固定資産（償却資産）額最小値テキスト"/>
        <xdr:cNvSpPr txBox="1"/>
      </xdr:nvSpPr>
      <xdr:spPr>
        <a:xfrm>
          <a:off x="10515600" y="11048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72371</xdr:rowOff>
    </xdr:from>
    <xdr:to>
      <xdr:col>55</xdr:col>
      <xdr:colOff>88900</xdr:colOff>
      <xdr:row>64</xdr:row>
      <xdr:rowOff>72371</xdr:rowOff>
    </xdr:to>
    <xdr:cxnSp macro="">
      <xdr:nvCxnSpPr>
        <xdr:cNvPr id="230" name="直線コネクタ 229"/>
        <xdr:cNvCxnSpPr/>
      </xdr:nvCxnSpPr>
      <xdr:spPr>
        <a:xfrm>
          <a:off x="10388600" y="11045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147213</xdr:rowOff>
    </xdr:from>
    <xdr:ext cx="599010" cy="259045"/>
    <xdr:sp macro="" textlink="">
      <xdr:nvSpPr>
        <xdr:cNvPr id="231" name="【橋りょう・トンネル】&#10;一人当たり有形固定資産（償却資産）額最大値テキスト"/>
        <xdr:cNvSpPr txBox="1"/>
      </xdr:nvSpPr>
      <xdr:spPr>
        <a:xfrm>
          <a:off x="10515600" y="9405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29086</xdr:rowOff>
    </xdr:from>
    <xdr:to>
      <xdr:col>55</xdr:col>
      <xdr:colOff>88900</xdr:colOff>
      <xdr:row>56</xdr:row>
      <xdr:rowOff>29086</xdr:rowOff>
    </xdr:to>
    <xdr:cxnSp macro="">
      <xdr:nvCxnSpPr>
        <xdr:cNvPr id="232" name="直線コネクタ 231"/>
        <xdr:cNvCxnSpPr/>
      </xdr:nvCxnSpPr>
      <xdr:spPr>
        <a:xfrm>
          <a:off x="10388600" y="9630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17934</xdr:rowOff>
    </xdr:from>
    <xdr:ext cx="534377" cy="259045"/>
    <xdr:sp macro="" textlink="">
      <xdr:nvSpPr>
        <xdr:cNvPr id="233" name="【橋りょう・トンネル】&#10;一人当たり有形固定資産（償却資産）額平均値テキスト"/>
        <xdr:cNvSpPr txBox="1"/>
      </xdr:nvSpPr>
      <xdr:spPr>
        <a:xfrm>
          <a:off x="10515600" y="104763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166507</xdr:rowOff>
    </xdr:from>
    <xdr:to>
      <xdr:col>55</xdr:col>
      <xdr:colOff>50800</xdr:colOff>
      <xdr:row>62</xdr:row>
      <xdr:rowOff>96657</xdr:rowOff>
    </xdr:to>
    <xdr:sp macro="" textlink="">
      <xdr:nvSpPr>
        <xdr:cNvPr id="234" name="フローチャート: 判断 233"/>
        <xdr:cNvSpPr/>
      </xdr:nvSpPr>
      <xdr:spPr>
        <a:xfrm>
          <a:off x="10426700" y="10624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5302</xdr:rowOff>
    </xdr:from>
    <xdr:to>
      <xdr:col>50</xdr:col>
      <xdr:colOff>165100</xdr:colOff>
      <xdr:row>62</xdr:row>
      <xdr:rowOff>106902</xdr:rowOff>
    </xdr:to>
    <xdr:sp macro="" textlink="">
      <xdr:nvSpPr>
        <xdr:cNvPr id="235" name="フローチャート: 判断 234"/>
        <xdr:cNvSpPr/>
      </xdr:nvSpPr>
      <xdr:spPr>
        <a:xfrm>
          <a:off x="9588500" y="1063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54436</xdr:rowOff>
    </xdr:from>
    <xdr:to>
      <xdr:col>46</xdr:col>
      <xdr:colOff>38100</xdr:colOff>
      <xdr:row>62</xdr:row>
      <xdr:rowOff>156036</xdr:rowOff>
    </xdr:to>
    <xdr:sp macro="" textlink="">
      <xdr:nvSpPr>
        <xdr:cNvPr id="236" name="フローチャート: 判断 235"/>
        <xdr:cNvSpPr/>
      </xdr:nvSpPr>
      <xdr:spPr>
        <a:xfrm>
          <a:off x="8699500" y="10684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63519</xdr:rowOff>
    </xdr:from>
    <xdr:to>
      <xdr:col>41</xdr:col>
      <xdr:colOff>101600</xdr:colOff>
      <xdr:row>62</xdr:row>
      <xdr:rowOff>165119</xdr:rowOff>
    </xdr:to>
    <xdr:sp macro="" textlink="">
      <xdr:nvSpPr>
        <xdr:cNvPr id="237" name="フローチャート: 判断 236"/>
        <xdr:cNvSpPr/>
      </xdr:nvSpPr>
      <xdr:spPr>
        <a:xfrm>
          <a:off x="7810500" y="10693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104515</xdr:rowOff>
    </xdr:from>
    <xdr:to>
      <xdr:col>36</xdr:col>
      <xdr:colOff>165100</xdr:colOff>
      <xdr:row>63</xdr:row>
      <xdr:rowOff>34665</xdr:rowOff>
    </xdr:to>
    <xdr:sp macro="" textlink="">
      <xdr:nvSpPr>
        <xdr:cNvPr id="238" name="フローチャート: 判断 237"/>
        <xdr:cNvSpPr/>
      </xdr:nvSpPr>
      <xdr:spPr>
        <a:xfrm>
          <a:off x="6921500" y="107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3782</xdr:rowOff>
    </xdr:from>
    <xdr:to>
      <xdr:col>55</xdr:col>
      <xdr:colOff>50800</xdr:colOff>
      <xdr:row>64</xdr:row>
      <xdr:rowOff>105382</xdr:rowOff>
    </xdr:to>
    <xdr:sp macro="" textlink="">
      <xdr:nvSpPr>
        <xdr:cNvPr id="244" name="楕円 243"/>
        <xdr:cNvSpPr/>
      </xdr:nvSpPr>
      <xdr:spPr>
        <a:xfrm>
          <a:off x="10426700" y="10976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90159</xdr:rowOff>
    </xdr:from>
    <xdr:ext cx="469744" cy="259045"/>
    <xdr:sp macro="" textlink="">
      <xdr:nvSpPr>
        <xdr:cNvPr id="245" name="【橋りょう・トンネル】&#10;一人当たり有形固定資産（償却資産）額該当値テキスト"/>
        <xdr:cNvSpPr txBox="1"/>
      </xdr:nvSpPr>
      <xdr:spPr>
        <a:xfrm>
          <a:off x="10515600" y="10891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6145</xdr:rowOff>
    </xdr:from>
    <xdr:to>
      <xdr:col>50</xdr:col>
      <xdr:colOff>165100</xdr:colOff>
      <xdr:row>64</xdr:row>
      <xdr:rowOff>107745</xdr:rowOff>
    </xdr:to>
    <xdr:sp macro="" textlink="">
      <xdr:nvSpPr>
        <xdr:cNvPr id="246" name="楕円 245"/>
        <xdr:cNvSpPr/>
      </xdr:nvSpPr>
      <xdr:spPr>
        <a:xfrm>
          <a:off x="9588500" y="10978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54582</xdr:rowOff>
    </xdr:from>
    <xdr:to>
      <xdr:col>55</xdr:col>
      <xdr:colOff>0</xdr:colOff>
      <xdr:row>64</xdr:row>
      <xdr:rowOff>56945</xdr:rowOff>
    </xdr:to>
    <xdr:cxnSp macro="">
      <xdr:nvCxnSpPr>
        <xdr:cNvPr id="247" name="直線コネクタ 246"/>
        <xdr:cNvCxnSpPr/>
      </xdr:nvCxnSpPr>
      <xdr:spPr>
        <a:xfrm flipV="1">
          <a:off x="9639300" y="11027382"/>
          <a:ext cx="838200" cy="2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7444</xdr:rowOff>
    </xdr:from>
    <xdr:to>
      <xdr:col>46</xdr:col>
      <xdr:colOff>38100</xdr:colOff>
      <xdr:row>64</xdr:row>
      <xdr:rowOff>109044</xdr:rowOff>
    </xdr:to>
    <xdr:sp macro="" textlink="">
      <xdr:nvSpPr>
        <xdr:cNvPr id="248" name="楕円 247"/>
        <xdr:cNvSpPr/>
      </xdr:nvSpPr>
      <xdr:spPr>
        <a:xfrm>
          <a:off x="8699500" y="10980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56945</xdr:rowOff>
    </xdr:from>
    <xdr:to>
      <xdr:col>50</xdr:col>
      <xdr:colOff>114300</xdr:colOff>
      <xdr:row>64</xdr:row>
      <xdr:rowOff>58244</xdr:rowOff>
    </xdr:to>
    <xdr:cxnSp macro="">
      <xdr:nvCxnSpPr>
        <xdr:cNvPr id="249" name="直線コネクタ 248"/>
        <xdr:cNvCxnSpPr/>
      </xdr:nvCxnSpPr>
      <xdr:spPr>
        <a:xfrm flipV="1">
          <a:off x="8750300" y="11029745"/>
          <a:ext cx="889000" cy="1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7554</xdr:rowOff>
    </xdr:from>
    <xdr:to>
      <xdr:col>41</xdr:col>
      <xdr:colOff>101600</xdr:colOff>
      <xdr:row>64</xdr:row>
      <xdr:rowOff>109154</xdr:rowOff>
    </xdr:to>
    <xdr:sp macro="" textlink="">
      <xdr:nvSpPr>
        <xdr:cNvPr id="250" name="楕円 249"/>
        <xdr:cNvSpPr/>
      </xdr:nvSpPr>
      <xdr:spPr>
        <a:xfrm>
          <a:off x="7810500" y="10980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58244</xdr:rowOff>
    </xdr:from>
    <xdr:to>
      <xdr:col>45</xdr:col>
      <xdr:colOff>177800</xdr:colOff>
      <xdr:row>64</xdr:row>
      <xdr:rowOff>58354</xdr:rowOff>
    </xdr:to>
    <xdr:cxnSp macro="">
      <xdr:nvCxnSpPr>
        <xdr:cNvPr id="251" name="直線コネクタ 250"/>
        <xdr:cNvCxnSpPr/>
      </xdr:nvCxnSpPr>
      <xdr:spPr>
        <a:xfrm flipV="1">
          <a:off x="7861300" y="11031044"/>
          <a:ext cx="889000" cy="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7645</xdr:rowOff>
    </xdr:from>
    <xdr:to>
      <xdr:col>36</xdr:col>
      <xdr:colOff>165100</xdr:colOff>
      <xdr:row>64</xdr:row>
      <xdr:rowOff>109245</xdr:rowOff>
    </xdr:to>
    <xdr:sp macro="" textlink="">
      <xdr:nvSpPr>
        <xdr:cNvPr id="252" name="楕円 251"/>
        <xdr:cNvSpPr/>
      </xdr:nvSpPr>
      <xdr:spPr>
        <a:xfrm>
          <a:off x="6921500" y="1098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58354</xdr:rowOff>
    </xdr:from>
    <xdr:to>
      <xdr:col>41</xdr:col>
      <xdr:colOff>50800</xdr:colOff>
      <xdr:row>64</xdr:row>
      <xdr:rowOff>58445</xdr:rowOff>
    </xdr:to>
    <xdr:cxnSp macro="">
      <xdr:nvCxnSpPr>
        <xdr:cNvPr id="253" name="直線コネクタ 252"/>
        <xdr:cNvCxnSpPr/>
      </xdr:nvCxnSpPr>
      <xdr:spPr>
        <a:xfrm flipV="1">
          <a:off x="6972300" y="11031154"/>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60</xdr:row>
      <xdr:rowOff>123429</xdr:rowOff>
    </xdr:from>
    <xdr:ext cx="534377" cy="259045"/>
    <xdr:sp macro="" textlink="">
      <xdr:nvSpPr>
        <xdr:cNvPr id="254" name="n_1aveValue【橋りょう・トンネル】&#10;一人当たり有形固定資産（償却資産）額"/>
        <xdr:cNvSpPr txBox="1"/>
      </xdr:nvSpPr>
      <xdr:spPr>
        <a:xfrm>
          <a:off x="9359411" y="1041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61</xdr:row>
      <xdr:rowOff>1113</xdr:rowOff>
    </xdr:from>
    <xdr:ext cx="534377" cy="259045"/>
    <xdr:sp macro="" textlink="">
      <xdr:nvSpPr>
        <xdr:cNvPr id="255" name="n_2aveValue【橋りょう・トンネル】&#10;一人当たり有形固定資産（償却資産）額"/>
        <xdr:cNvSpPr txBox="1"/>
      </xdr:nvSpPr>
      <xdr:spPr>
        <a:xfrm>
          <a:off x="8483111" y="10459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61</xdr:row>
      <xdr:rowOff>10196</xdr:rowOff>
    </xdr:from>
    <xdr:ext cx="534377" cy="259045"/>
    <xdr:sp macro="" textlink="">
      <xdr:nvSpPr>
        <xdr:cNvPr id="256" name="n_3aveValue【橋りょう・トンネル】&#10;一人当たり有形固定資産（償却資産）額"/>
        <xdr:cNvSpPr txBox="1"/>
      </xdr:nvSpPr>
      <xdr:spPr>
        <a:xfrm>
          <a:off x="7594111" y="10468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61</xdr:row>
      <xdr:rowOff>51192</xdr:rowOff>
    </xdr:from>
    <xdr:ext cx="534377" cy="259045"/>
    <xdr:sp macro="" textlink="">
      <xdr:nvSpPr>
        <xdr:cNvPr id="257" name="n_4aveValue【橋りょう・トンネル】&#10;一人当たり有形固定資産（償却資産）額"/>
        <xdr:cNvSpPr txBox="1"/>
      </xdr:nvSpPr>
      <xdr:spPr>
        <a:xfrm>
          <a:off x="6705111" y="10509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64</xdr:row>
      <xdr:rowOff>98872</xdr:rowOff>
    </xdr:from>
    <xdr:ext cx="469744" cy="259045"/>
    <xdr:sp macro="" textlink="">
      <xdr:nvSpPr>
        <xdr:cNvPr id="258" name="n_1mainValue【橋りょう・トンネル】&#10;一人当たり有形固定資産（償却資産）額"/>
        <xdr:cNvSpPr txBox="1"/>
      </xdr:nvSpPr>
      <xdr:spPr>
        <a:xfrm>
          <a:off x="9391728" y="11071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64</xdr:row>
      <xdr:rowOff>100171</xdr:rowOff>
    </xdr:from>
    <xdr:ext cx="469744" cy="259045"/>
    <xdr:sp macro="" textlink="">
      <xdr:nvSpPr>
        <xdr:cNvPr id="259" name="n_2mainValue【橋りょう・トンネル】&#10;一人当たり有形固定資産（償却資産）額"/>
        <xdr:cNvSpPr txBox="1"/>
      </xdr:nvSpPr>
      <xdr:spPr>
        <a:xfrm>
          <a:off x="8515428" y="11072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6428</xdr:colOff>
      <xdr:row>64</xdr:row>
      <xdr:rowOff>100281</xdr:rowOff>
    </xdr:from>
    <xdr:ext cx="469744" cy="259045"/>
    <xdr:sp macro="" textlink="">
      <xdr:nvSpPr>
        <xdr:cNvPr id="260" name="n_3mainValue【橋りょう・トンネル】&#10;一人当たり有形固定資産（償却資産）額"/>
        <xdr:cNvSpPr txBox="1"/>
      </xdr:nvSpPr>
      <xdr:spPr>
        <a:xfrm>
          <a:off x="7626428" y="11073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69928</xdr:colOff>
      <xdr:row>64</xdr:row>
      <xdr:rowOff>100372</xdr:rowOff>
    </xdr:from>
    <xdr:ext cx="469744" cy="259045"/>
    <xdr:sp macro="" textlink="">
      <xdr:nvSpPr>
        <xdr:cNvPr id="261" name="n_4mainValue【橋りょう・トンネル】&#10;一人当たり有形固定資産（償却資産）額"/>
        <xdr:cNvSpPr txBox="1"/>
      </xdr:nvSpPr>
      <xdr:spPr>
        <a:xfrm>
          <a:off x="6737428" y="11073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72" name="テキスト ボックス 271"/>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74" name="テキスト ボックス 27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4" name="テキスト ボックス 283"/>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57150</xdr:rowOff>
    </xdr:from>
    <xdr:to>
      <xdr:col>24</xdr:col>
      <xdr:colOff>62865</xdr:colOff>
      <xdr:row>86</xdr:row>
      <xdr:rowOff>144780</xdr:rowOff>
    </xdr:to>
    <xdr:cxnSp macro="">
      <xdr:nvCxnSpPr>
        <xdr:cNvPr id="286" name="直線コネクタ 285"/>
        <xdr:cNvCxnSpPr/>
      </xdr:nvCxnSpPr>
      <xdr:spPr>
        <a:xfrm flipV="1">
          <a:off x="4634865" y="13258800"/>
          <a:ext cx="0" cy="1630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148607</xdr:rowOff>
    </xdr:from>
    <xdr:ext cx="405111" cy="259045"/>
    <xdr:sp macro="" textlink="">
      <xdr:nvSpPr>
        <xdr:cNvPr id="287" name="【公営住宅】&#10;有形固定資産減価償却率最小値テキスト"/>
        <xdr:cNvSpPr txBox="1"/>
      </xdr:nvSpPr>
      <xdr:spPr>
        <a:xfrm>
          <a:off x="4673600" y="1489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144780</xdr:rowOff>
    </xdr:from>
    <xdr:to>
      <xdr:col>24</xdr:col>
      <xdr:colOff>152400</xdr:colOff>
      <xdr:row>86</xdr:row>
      <xdr:rowOff>144780</xdr:rowOff>
    </xdr:to>
    <xdr:cxnSp macro="">
      <xdr:nvCxnSpPr>
        <xdr:cNvPr id="288" name="直線コネクタ 287"/>
        <xdr:cNvCxnSpPr/>
      </xdr:nvCxnSpPr>
      <xdr:spPr>
        <a:xfrm>
          <a:off x="4546600" y="1488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3827</xdr:rowOff>
    </xdr:from>
    <xdr:ext cx="405111" cy="259045"/>
    <xdr:sp macro="" textlink="">
      <xdr:nvSpPr>
        <xdr:cNvPr id="289" name="【公営住宅】&#10;有形固定資産減価償却率最大値テキスト"/>
        <xdr:cNvSpPr txBox="1"/>
      </xdr:nvSpPr>
      <xdr:spPr>
        <a:xfrm>
          <a:off x="4673600" y="1303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57150</xdr:rowOff>
    </xdr:from>
    <xdr:to>
      <xdr:col>24</xdr:col>
      <xdr:colOff>152400</xdr:colOff>
      <xdr:row>77</xdr:row>
      <xdr:rowOff>57150</xdr:rowOff>
    </xdr:to>
    <xdr:cxnSp macro="">
      <xdr:nvCxnSpPr>
        <xdr:cNvPr id="290" name="直線コネクタ 289"/>
        <xdr:cNvCxnSpPr/>
      </xdr:nvCxnSpPr>
      <xdr:spPr>
        <a:xfrm>
          <a:off x="4546600" y="1325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10177</xdr:rowOff>
    </xdr:from>
    <xdr:ext cx="405111" cy="259045"/>
    <xdr:sp macro="" textlink="">
      <xdr:nvSpPr>
        <xdr:cNvPr id="291" name="【公営住宅】&#10;有形固定資産減価償却率平均値テキスト"/>
        <xdr:cNvSpPr txBox="1"/>
      </xdr:nvSpPr>
      <xdr:spPr>
        <a:xfrm>
          <a:off x="4673600" y="140690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158750</xdr:rowOff>
    </xdr:from>
    <xdr:to>
      <xdr:col>24</xdr:col>
      <xdr:colOff>114300</xdr:colOff>
      <xdr:row>83</xdr:row>
      <xdr:rowOff>88900</xdr:rowOff>
    </xdr:to>
    <xdr:sp macro="" textlink="">
      <xdr:nvSpPr>
        <xdr:cNvPr id="292" name="フローチャート: 判断 291"/>
        <xdr:cNvSpPr/>
      </xdr:nvSpPr>
      <xdr:spPr>
        <a:xfrm>
          <a:off x="45847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132080</xdr:rowOff>
    </xdr:from>
    <xdr:to>
      <xdr:col>20</xdr:col>
      <xdr:colOff>38100</xdr:colOff>
      <xdr:row>83</xdr:row>
      <xdr:rowOff>62230</xdr:rowOff>
    </xdr:to>
    <xdr:sp macro="" textlink="">
      <xdr:nvSpPr>
        <xdr:cNvPr id="293" name="フローチャート: 判断 292"/>
        <xdr:cNvSpPr/>
      </xdr:nvSpPr>
      <xdr:spPr>
        <a:xfrm>
          <a:off x="3746500" y="1419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33020</xdr:rowOff>
    </xdr:from>
    <xdr:to>
      <xdr:col>15</xdr:col>
      <xdr:colOff>101600</xdr:colOff>
      <xdr:row>82</xdr:row>
      <xdr:rowOff>134620</xdr:rowOff>
    </xdr:to>
    <xdr:sp macro="" textlink="">
      <xdr:nvSpPr>
        <xdr:cNvPr id="294" name="フローチャート: 判断 293"/>
        <xdr:cNvSpPr/>
      </xdr:nvSpPr>
      <xdr:spPr>
        <a:xfrm>
          <a:off x="2857500" y="1409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44450</xdr:rowOff>
    </xdr:from>
    <xdr:to>
      <xdr:col>10</xdr:col>
      <xdr:colOff>165100</xdr:colOff>
      <xdr:row>82</xdr:row>
      <xdr:rowOff>146050</xdr:rowOff>
    </xdr:to>
    <xdr:sp macro="" textlink="">
      <xdr:nvSpPr>
        <xdr:cNvPr id="295" name="フローチャート: 判断 294"/>
        <xdr:cNvSpPr/>
      </xdr:nvSpPr>
      <xdr:spPr>
        <a:xfrm>
          <a:off x="1968500" y="1410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82550</xdr:rowOff>
    </xdr:from>
    <xdr:to>
      <xdr:col>6</xdr:col>
      <xdr:colOff>38100</xdr:colOff>
      <xdr:row>82</xdr:row>
      <xdr:rowOff>12700</xdr:rowOff>
    </xdr:to>
    <xdr:sp macro="" textlink="">
      <xdr:nvSpPr>
        <xdr:cNvPr id="296" name="フローチャート: 判断 295"/>
        <xdr:cNvSpPr/>
      </xdr:nvSpPr>
      <xdr:spPr>
        <a:xfrm>
          <a:off x="1079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158750</xdr:rowOff>
    </xdr:from>
    <xdr:to>
      <xdr:col>24</xdr:col>
      <xdr:colOff>114300</xdr:colOff>
      <xdr:row>83</xdr:row>
      <xdr:rowOff>88900</xdr:rowOff>
    </xdr:to>
    <xdr:sp macro="" textlink="">
      <xdr:nvSpPr>
        <xdr:cNvPr id="302" name="楕円 301"/>
        <xdr:cNvSpPr/>
      </xdr:nvSpPr>
      <xdr:spPr>
        <a:xfrm>
          <a:off x="4584700" y="1421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137177</xdr:rowOff>
    </xdr:from>
    <xdr:ext cx="405111" cy="259045"/>
    <xdr:sp macro="" textlink="">
      <xdr:nvSpPr>
        <xdr:cNvPr id="303" name="【公営住宅】&#10;有形固定資産減価償却率該当値テキスト"/>
        <xdr:cNvSpPr txBox="1"/>
      </xdr:nvSpPr>
      <xdr:spPr>
        <a:xfrm>
          <a:off x="4673600" y="1419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71120</xdr:rowOff>
    </xdr:from>
    <xdr:to>
      <xdr:col>20</xdr:col>
      <xdr:colOff>38100</xdr:colOff>
      <xdr:row>83</xdr:row>
      <xdr:rowOff>1270</xdr:rowOff>
    </xdr:to>
    <xdr:sp macro="" textlink="">
      <xdr:nvSpPr>
        <xdr:cNvPr id="304" name="楕円 303"/>
        <xdr:cNvSpPr/>
      </xdr:nvSpPr>
      <xdr:spPr>
        <a:xfrm>
          <a:off x="3746500" y="1413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121920</xdr:rowOff>
    </xdr:from>
    <xdr:to>
      <xdr:col>24</xdr:col>
      <xdr:colOff>63500</xdr:colOff>
      <xdr:row>83</xdr:row>
      <xdr:rowOff>38100</xdr:rowOff>
    </xdr:to>
    <xdr:cxnSp macro="">
      <xdr:nvCxnSpPr>
        <xdr:cNvPr id="305" name="直線コネクタ 304"/>
        <xdr:cNvCxnSpPr/>
      </xdr:nvCxnSpPr>
      <xdr:spPr>
        <a:xfrm>
          <a:off x="3797300" y="14180820"/>
          <a:ext cx="8382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154939</xdr:rowOff>
    </xdr:from>
    <xdr:to>
      <xdr:col>15</xdr:col>
      <xdr:colOff>101600</xdr:colOff>
      <xdr:row>82</xdr:row>
      <xdr:rowOff>85089</xdr:rowOff>
    </xdr:to>
    <xdr:sp macro="" textlink="">
      <xdr:nvSpPr>
        <xdr:cNvPr id="306" name="楕円 305"/>
        <xdr:cNvSpPr/>
      </xdr:nvSpPr>
      <xdr:spPr>
        <a:xfrm>
          <a:off x="2857500" y="14042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34289</xdr:rowOff>
    </xdr:from>
    <xdr:to>
      <xdr:col>19</xdr:col>
      <xdr:colOff>177800</xdr:colOff>
      <xdr:row>82</xdr:row>
      <xdr:rowOff>121920</xdr:rowOff>
    </xdr:to>
    <xdr:cxnSp macro="">
      <xdr:nvCxnSpPr>
        <xdr:cNvPr id="307" name="直線コネクタ 306"/>
        <xdr:cNvCxnSpPr/>
      </xdr:nvCxnSpPr>
      <xdr:spPr>
        <a:xfrm>
          <a:off x="2908300" y="14093189"/>
          <a:ext cx="889000" cy="8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63500</xdr:rowOff>
    </xdr:from>
    <xdr:to>
      <xdr:col>10</xdr:col>
      <xdr:colOff>165100</xdr:colOff>
      <xdr:row>81</xdr:row>
      <xdr:rowOff>165100</xdr:rowOff>
    </xdr:to>
    <xdr:sp macro="" textlink="">
      <xdr:nvSpPr>
        <xdr:cNvPr id="308" name="楕円 307"/>
        <xdr:cNvSpPr/>
      </xdr:nvSpPr>
      <xdr:spPr>
        <a:xfrm>
          <a:off x="1968500" y="1395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114300</xdr:rowOff>
    </xdr:from>
    <xdr:to>
      <xdr:col>15</xdr:col>
      <xdr:colOff>50800</xdr:colOff>
      <xdr:row>82</xdr:row>
      <xdr:rowOff>34289</xdr:rowOff>
    </xdr:to>
    <xdr:cxnSp macro="">
      <xdr:nvCxnSpPr>
        <xdr:cNvPr id="309" name="直線コネクタ 308"/>
        <xdr:cNvCxnSpPr/>
      </xdr:nvCxnSpPr>
      <xdr:spPr>
        <a:xfrm>
          <a:off x="2019300" y="14001750"/>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166370</xdr:rowOff>
    </xdr:from>
    <xdr:to>
      <xdr:col>6</xdr:col>
      <xdr:colOff>38100</xdr:colOff>
      <xdr:row>81</xdr:row>
      <xdr:rowOff>96520</xdr:rowOff>
    </xdr:to>
    <xdr:sp macro="" textlink="">
      <xdr:nvSpPr>
        <xdr:cNvPr id="310" name="楕円 309"/>
        <xdr:cNvSpPr/>
      </xdr:nvSpPr>
      <xdr:spPr>
        <a:xfrm>
          <a:off x="1079500" y="1388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45720</xdr:rowOff>
    </xdr:from>
    <xdr:to>
      <xdr:col>10</xdr:col>
      <xdr:colOff>114300</xdr:colOff>
      <xdr:row>81</xdr:row>
      <xdr:rowOff>114300</xdr:rowOff>
    </xdr:to>
    <xdr:cxnSp macro="">
      <xdr:nvCxnSpPr>
        <xdr:cNvPr id="311" name="直線コネクタ 310"/>
        <xdr:cNvCxnSpPr/>
      </xdr:nvCxnSpPr>
      <xdr:spPr>
        <a:xfrm>
          <a:off x="1130300" y="1393317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53357</xdr:rowOff>
    </xdr:from>
    <xdr:ext cx="405111" cy="259045"/>
    <xdr:sp macro="" textlink="">
      <xdr:nvSpPr>
        <xdr:cNvPr id="312" name="n_1aveValue【公営住宅】&#10;有形固定資産減価償却率"/>
        <xdr:cNvSpPr txBox="1"/>
      </xdr:nvSpPr>
      <xdr:spPr>
        <a:xfrm>
          <a:off x="3582044" y="1428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125747</xdr:rowOff>
    </xdr:from>
    <xdr:ext cx="405111" cy="259045"/>
    <xdr:sp macro="" textlink="">
      <xdr:nvSpPr>
        <xdr:cNvPr id="313" name="n_2aveValue【公営住宅】&#10;有形固定資産減価償却率"/>
        <xdr:cNvSpPr txBox="1"/>
      </xdr:nvSpPr>
      <xdr:spPr>
        <a:xfrm>
          <a:off x="2705744" y="1418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137177</xdr:rowOff>
    </xdr:from>
    <xdr:ext cx="405111" cy="259045"/>
    <xdr:sp macro="" textlink="">
      <xdr:nvSpPr>
        <xdr:cNvPr id="314" name="n_3aveValue【公営住宅】&#10;有形固定資産減価償却率"/>
        <xdr:cNvSpPr txBox="1"/>
      </xdr:nvSpPr>
      <xdr:spPr>
        <a:xfrm>
          <a:off x="1816744" y="1419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3827</xdr:rowOff>
    </xdr:from>
    <xdr:ext cx="405111" cy="259045"/>
    <xdr:sp macro="" textlink="">
      <xdr:nvSpPr>
        <xdr:cNvPr id="315" name="n_4aveValue【公営住宅】&#10;有形固定資産減価償却率"/>
        <xdr:cNvSpPr txBox="1"/>
      </xdr:nvSpPr>
      <xdr:spPr>
        <a:xfrm>
          <a:off x="927744" y="1406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17797</xdr:rowOff>
    </xdr:from>
    <xdr:ext cx="405111" cy="259045"/>
    <xdr:sp macro="" textlink="">
      <xdr:nvSpPr>
        <xdr:cNvPr id="316" name="n_1mainValue【公営住宅】&#10;有形固定資産減価償却率"/>
        <xdr:cNvSpPr txBox="1"/>
      </xdr:nvSpPr>
      <xdr:spPr>
        <a:xfrm>
          <a:off x="3582044" y="13905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101616</xdr:rowOff>
    </xdr:from>
    <xdr:ext cx="405111" cy="259045"/>
    <xdr:sp macro="" textlink="">
      <xdr:nvSpPr>
        <xdr:cNvPr id="317" name="n_2mainValue【公営住宅】&#10;有形固定資産減価償却率"/>
        <xdr:cNvSpPr txBox="1"/>
      </xdr:nvSpPr>
      <xdr:spPr>
        <a:xfrm>
          <a:off x="2705744" y="13817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10177</xdr:rowOff>
    </xdr:from>
    <xdr:ext cx="405111" cy="259045"/>
    <xdr:sp macro="" textlink="">
      <xdr:nvSpPr>
        <xdr:cNvPr id="318" name="n_3mainValue【公営住宅】&#10;有形固定資産減価償却率"/>
        <xdr:cNvSpPr txBox="1"/>
      </xdr:nvSpPr>
      <xdr:spPr>
        <a:xfrm>
          <a:off x="1816744" y="1372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113047</xdr:rowOff>
    </xdr:from>
    <xdr:ext cx="405111" cy="259045"/>
    <xdr:sp macro="" textlink="">
      <xdr:nvSpPr>
        <xdr:cNvPr id="319" name="n_4mainValue【公営住宅】&#10;有形固定資産減価償却率"/>
        <xdr:cNvSpPr txBox="1"/>
      </xdr:nvSpPr>
      <xdr:spPr>
        <a:xfrm>
          <a:off x="927744" y="1365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0" name="直線コネクタ 32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1" name="テキスト ボックス 33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2" name="直線コネクタ 33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3" name="テキスト ボックス 33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4" name="直線コネクタ 33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5" name="テキスト ボックス 33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6" name="直線コネクタ 33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7" name="テキスト ボックス 33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8" name="直線コネクタ 33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9" name="テキスト ボックス 33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1" name="テキスト ボックス 34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35052</xdr:rowOff>
    </xdr:from>
    <xdr:to>
      <xdr:col>54</xdr:col>
      <xdr:colOff>189865</xdr:colOff>
      <xdr:row>86</xdr:row>
      <xdr:rowOff>110489</xdr:rowOff>
    </xdr:to>
    <xdr:cxnSp macro="">
      <xdr:nvCxnSpPr>
        <xdr:cNvPr id="343" name="直線コネクタ 342"/>
        <xdr:cNvCxnSpPr/>
      </xdr:nvCxnSpPr>
      <xdr:spPr>
        <a:xfrm flipV="1">
          <a:off x="10476865" y="13579602"/>
          <a:ext cx="0" cy="1275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114316</xdr:rowOff>
    </xdr:from>
    <xdr:ext cx="469744" cy="259045"/>
    <xdr:sp macro="" textlink="">
      <xdr:nvSpPr>
        <xdr:cNvPr id="344" name="【公営住宅】&#10;一人当たり面積最小値テキスト"/>
        <xdr:cNvSpPr txBox="1"/>
      </xdr:nvSpPr>
      <xdr:spPr>
        <a:xfrm>
          <a:off x="10515600" y="1485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110489</xdr:rowOff>
    </xdr:from>
    <xdr:to>
      <xdr:col>55</xdr:col>
      <xdr:colOff>88900</xdr:colOff>
      <xdr:row>86</xdr:row>
      <xdr:rowOff>110489</xdr:rowOff>
    </xdr:to>
    <xdr:cxnSp macro="">
      <xdr:nvCxnSpPr>
        <xdr:cNvPr id="345" name="直線コネクタ 344"/>
        <xdr:cNvCxnSpPr/>
      </xdr:nvCxnSpPr>
      <xdr:spPr>
        <a:xfrm>
          <a:off x="10388600" y="14855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153179</xdr:rowOff>
    </xdr:from>
    <xdr:ext cx="469744" cy="259045"/>
    <xdr:sp macro="" textlink="">
      <xdr:nvSpPr>
        <xdr:cNvPr id="346" name="【公営住宅】&#10;一人当たり面積最大値テキスト"/>
        <xdr:cNvSpPr txBox="1"/>
      </xdr:nvSpPr>
      <xdr:spPr>
        <a:xfrm>
          <a:off x="10515600" y="13354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35052</xdr:rowOff>
    </xdr:from>
    <xdr:to>
      <xdr:col>55</xdr:col>
      <xdr:colOff>88900</xdr:colOff>
      <xdr:row>79</xdr:row>
      <xdr:rowOff>35052</xdr:rowOff>
    </xdr:to>
    <xdr:cxnSp macro="">
      <xdr:nvCxnSpPr>
        <xdr:cNvPr id="347" name="直線コネクタ 346"/>
        <xdr:cNvCxnSpPr/>
      </xdr:nvCxnSpPr>
      <xdr:spPr>
        <a:xfrm>
          <a:off x="10388600" y="13579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22877</xdr:rowOff>
    </xdr:from>
    <xdr:ext cx="469744" cy="259045"/>
    <xdr:sp macro="" textlink="">
      <xdr:nvSpPr>
        <xdr:cNvPr id="348" name="【公営住宅】&#10;一人当たり面積平均値テキスト"/>
        <xdr:cNvSpPr txBox="1"/>
      </xdr:nvSpPr>
      <xdr:spPr>
        <a:xfrm>
          <a:off x="10515600" y="1425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44450</xdr:rowOff>
    </xdr:from>
    <xdr:to>
      <xdr:col>55</xdr:col>
      <xdr:colOff>50800</xdr:colOff>
      <xdr:row>83</xdr:row>
      <xdr:rowOff>146050</xdr:rowOff>
    </xdr:to>
    <xdr:sp macro="" textlink="">
      <xdr:nvSpPr>
        <xdr:cNvPr id="349" name="フローチャート: 判断 348"/>
        <xdr:cNvSpPr/>
      </xdr:nvSpPr>
      <xdr:spPr>
        <a:xfrm>
          <a:off x="104267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42926</xdr:rowOff>
    </xdr:from>
    <xdr:to>
      <xdr:col>50</xdr:col>
      <xdr:colOff>165100</xdr:colOff>
      <xdr:row>83</xdr:row>
      <xdr:rowOff>144526</xdr:rowOff>
    </xdr:to>
    <xdr:sp macro="" textlink="">
      <xdr:nvSpPr>
        <xdr:cNvPr id="350" name="フローチャート: 判断 349"/>
        <xdr:cNvSpPr/>
      </xdr:nvSpPr>
      <xdr:spPr>
        <a:xfrm>
          <a:off x="9588500" y="14273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106935</xdr:rowOff>
    </xdr:from>
    <xdr:to>
      <xdr:col>46</xdr:col>
      <xdr:colOff>38100</xdr:colOff>
      <xdr:row>85</xdr:row>
      <xdr:rowOff>37085</xdr:rowOff>
    </xdr:to>
    <xdr:sp macro="" textlink="">
      <xdr:nvSpPr>
        <xdr:cNvPr id="351" name="フローチャート: 判断 350"/>
        <xdr:cNvSpPr/>
      </xdr:nvSpPr>
      <xdr:spPr>
        <a:xfrm>
          <a:off x="8699500" y="14508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109982</xdr:rowOff>
    </xdr:from>
    <xdr:to>
      <xdr:col>41</xdr:col>
      <xdr:colOff>101600</xdr:colOff>
      <xdr:row>85</xdr:row>
      <xdr:rowOff>40132</xdr:rowOff>
    </xdr:to>
    <xdr:sp macro="" textlink="">
      <xdr:nvSpPr>
        <xdr:cNvPr id="352" name="フローチャート: 判断 351"/>
        <xdr:cNvSpPr/>
      </xdr:nvSpPr>
      <xdr:spPr>
        <a:xfrm>
          <a:off x="7810500" y="14511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121413</xdr:rowOff>
    </xdr:from>
    <xdr:to>
      <xdr:col>36</xdr:col>
      <xdr:colOff>165100</xdr:colOff>
      <xdr:row>85</xdr:row>
      <xdr:rowOff>51563</xdr:rowOff>
    </xdr:to>
    <xdr:sp macro="" textlink="">
      <xdr:nvSpPr>
        <xdr:cNvPr id="353" name="フローチャート: 判断 352"/>
        <xdr:cNvSpPr/>
      </xdr:nvSpPr>
      <xdr:spPr>
        <a:xfrm>
          <a:off x="6921500" y="1452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109220</xdr:rowOff>
    </xdr:from>
    <xdr:to>
      <xdr:col>55</xdr:col>
      <xdr:colOff>50800</xdr:colOff>
      <xdr:row>83</xdr:row>
      <xdr:rowOff>39370</xdr:rowOff>
    </xdr:to>
    <xdr:sp macro="" textlink="">
      <xdr:nvSpPr>
        <xdr:cNvPr id="359" name="楕円 358"/>
        <xdr:cNvSpPr/>
      </xdr:nvSpPr>
      <xdr:spPr>
        <a:xfrm>
          <a:off x="10426700" y="1416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132097</xdr:rowOff>
    </xdr:from>
    <xdr:ext cx="469744" cy="259045"/>
    <xdr:sp macro="" textlink="">
      <xdr:nvSpPr>
        <xdr:cNvPr id="360" name="【公営住宅】&#10;一人当たり面積該当値テキスト"/>
        <xdr:cNvSpPr txBox="1"/>
      </xdr:nvSpPr>
      <xdr:spPr>
        <a:xfrm>
          <a:off x="10515600" y="1401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113792</xdr:rowOff>
    </xdr:from>
    <xdr:to>
      <xdr:col>50</xdr:col>
      <xdr:colOff>165100</xdr:colOff>
      <xdr:row>83</xdr:row>
      <xdr:rowOff>43942</xdr:rowOff>
    </xdr:to>
    <xdr:sp macro="" textlink="">
      <xdr:nvSpPr>
        <xdr:cNvPr id="361" name="楕円 360"/>
        <xdr:cNvSpPr/>
      </xdr:nvSpPr>
      <xdr:spPr>
        <a:xfrm>
          <a:off x="9588500" y="1417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160020</xdr:rowOff>
    </xdr:from>
    <xdr:to>
      <xdr:col>55</xdr:col>
      <xdr:colOff>0</xdr:colOff>
      <xdr:row>82</xdr:row>
      <xdr:rowOff>164592</xdr:rowOff>
    </xdr:to>
    <xdr:cxnSp macro="">
      <xdr:nvCxnSpPr>
        <xdr:cNvPr id="362" name="直線コネクタ 361"/>
        <xdr:cNvCxnSpPr/>
      </xdr:nvCxnSpPr>
      <xdr:spPr>
        <a:xfrm flipV="1">
          <a:off x="9639300" y="1421892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119126</xdr:rowOff>
    </xdr:from>
    <xdr:to>
      <xdr:col>46</xdr:col>
      <xdr:colOff>38100</xdr:colOff>
      <xdr:row>83</xdr:row>
      <xdr:rowOff>49276</xdr:rowOff>
    </xdr:to>
    <xdr:sp macro="" textlink="">
      <xdr:nvSpPr>
        <xdr:cNvPr id="363" name="楕円 362"/>
        <xdr:cNvSpPr/>
      </xdr:nvSpPr>
      <xdr:spPr>
        <a:xfrm>
          <a:off x="8699500" y="1417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164592</xdr:rowOff>
    </xdr:from>
    <xdr:to>
      <xdr:col>50</xdr:col>
      <xdr:colOff>114300</xdr:colOff>
      <xdr:row>82</xdr:row>
      <xdr:rowOff>169926</xdr:rowOff>
    </xdr:to>
    <xdr:cxnSp macro="">
      <xdr:nvCxnSpPr>
        <xdr:cNvPr id="364" name="直線コネクタ 363"/>
        <xdr:cNvCxnSpPr/>
      </xdr:nvCxnSpPr>
      <xdr:spPr>
        <a:xfrm flipV="1">
          <a:off x="8750300" y="14223492"/>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145035</xdr:rowOff>
    </xdr:from>
    <xdr:to>
      <xdr:col>41</xdr:col>
      <xdr:colOff>101600</xdr:colOff>
      <xdr:row>83</xdr:row>
      <xdr:rowOff>75185</xdr:rowOff>
    </xdr:to>
    <xdr:sp macro="" textlink="">
      <xdr:nvSpPr>
        <xdr:cNvPr id="365" name="楕円 364"/>
        <xdr:cNvSpPr/>
      </xdr:nvSpPr>
      <xdr:spPr>
        <a:xfrm>
          <a:off x="7810500" y="142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169926</xdr:rowOff>
    </xdr:from>
    <xdr:to>
      <xdr:col>45</xdr:col>
      <xdr:colOff>177800</xdr:colOff>
      <xdr:row>83</xdr:row>
      <xdr:rowOff>24385</xdr:rowOff>
    </xdr:to>
    <xdr:cxnSp macro="">
      <xdr:nvCxnSpPr>
        <xdr:cNvPr id="366" name="直線コネクタ 365"/>
        <xdr:cNvCxnSpPr/>
      </xdr:nvCxnSpPr>
      <xdr:spPr>
        <a:xfrm flipV="1">
          <a:off x="7861300" y="14228826"/>
          <a:ext cx="889000" cy="25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126746</xdr:rowOff>
    </xdr:from>
    <xdr:to>
      <xdr:col>36</xdr:col>
      <xdr:colOff>165100</xdr:colOff>
      <xdr:row>83</xdr:row>
      <xdr:rowOff>56896</xdr:rowOff>
    </xdr:to>
    <xdr:sp macro="" textlink="">
      <xdr:nvSpPr>
        <xdr:cNvPr id="367" name="楕円 366"/>
        <xdr:cNvSpPr/>
      </xdr:nvSpPr>
      <xdr:spPr>
        <a:xfrm>
          <a:off x="6921500" y="14185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6096</xdr:rowOff>
    </xdr:from>
    <xdr:to>
      <xdr:col>41</xdr:col>
      <xdr:colOff>50800</xdr:colOff>
      <xdr:row>83</xdr:row>
      <xdr:rowOff>24385</xdr:rowOff>
    </xdr:to>
    <xdr:cxnSp macro="">
      <xdr:nvCxnSpPr>
        <xdr:cNvPr id="368" name="直線コネクタ 367"/>
        <xdr:cNvCxnSpPr/>
      </xdr:nvCxnSpPr>
      <xdr:spPr>
        <a:xfrm>
          <a:off x="6972300" y="14236446"/>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135653</xdr:rowOff>
    </xdr:from>
    <xdr:ext cx="469744" cy="259045"/>
    <xdr:sp macro="" textlink="">
      <xdr:nvSpPr>
        <xdr:cNvPr id="369" name="n_1aveValue【公営住宅】&#10;一人当たり面積"/>
        <xdr:cNvSpPr txBox="1"/>
      </xdr:nvSpPr>
      <xdr:spPr>
        <a:xfrm>
          <a:off x="9391727" y="14366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28212</xdr:rowOff>
    </xdr:from>
    <xdr:ext cx="469744" cy="259045"/>
    <xdr:sp macro="" textlink="">
      <xdr:nvSpPr>
        <xdr:cNvPr id="370" name="n_2aveValue【公営住宅】&#10;一人当たり面積"/>
        <xdr:cNvSpPr txBox="1"/>
      </xdr:nvSpPr>
      <xdr:spPr>
        <a:xfrm>
          <a:off x="8515427" y="14601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31259</xdr:rowOff>
    </xdr:from>
    <xdr:ext cx="469744" cy="259045"/>
    <xdr:sp macro="" textlink="">
      <xdr:nvSpPr>
        <xdr:cNvPr id="371" name="n_3aveValue【公営住宅】&#10;一人当たり面積"/>
        <xdr:cNvSpPr txBox="1"/>
      </xdr:nvSpPr>
      <xdr:spPr>
        <a:xfrm>
          <a:off x="7626427" y="14604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42690</xdr:rowOff>
    </xdr:from>
    <xdr:ext cx="469744" cy="259045"/>
    <xdr:sp macro="" textlink="">
      <xdr:nvSpPr>
        <xdr:cNvPr id="372" name="n_4aveValue【公営住宅】&#10;一人当たり面積"/>
        <xdr:cNvSpPr txBox="1"/>
      </xdr:nvSpPr>
      <xdr:spPr>
        <a:xfrm>
          <a:off x="6737427" y="14615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60469</xdr:rowOff>
    </xdr:from>
    <xdr:ext cx="469744" cy="259045"/>
    <xdr:sp macro="" textlink="">
      <xdr:nvSpPr>
        <xdr:cNvPr id="373" name="n_1mainValue【公営住宅】&#10;一人当たり面積"/>
        <xdr:cNvSpPr txBox="1"/>
      </xdr:nvSpPr>
      <xdr:spPr>
        <a:xfrm>
          <a:off x="9391727" y="13947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65803</xdr:rowOff>
    </xdr:from>
    <xdr:ext cx="469744" cy="259045"/>
    <xdr:sp macro="" textlink="">
      <xdr:nvSpPr>
        <xdr:cNvPr id="374" name="n_2mainValue【公営住宅】&#10;一人当たり面積"/>
        <xdr:cNvSpPr txBox="1"/>
      </xdr:nvSpPr>
      <xdr:spPr>
        <a:xfrm>
          <a:off x="8515427" y="13953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91712</xdr:rowOff>
    </xdr:from>
    <xdr:ext cx="469744" cy="259045"/>
    <xdr:sp macro="" textlink="">
      <xdr:nvSpPr>
        <xdr:cNvPr id="375" name="n_3mainValue【公営住宅】&#10;一人当たり面積"/>
        <xdr:cNvSpPr txBox="1"/>
      </xdr:nvSpPr>
      <xdr:spPr>
        <a:xfrm>
          <a:off x="7626427" y="13979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73423</xdr:rowOff>
    </xdr:from>
    <xdr:ext cx="469744" cy="259045"/>
    <xdr:sp macro="" textlink="">
      <xdr:nvSpPr>
        <xdr:cNvPr id="376" name="n_4mainValue【公営住宅】&#10;一人当たり面積"/>
        <xdr:cNvSpPr txBox="1"/>
      </xdr:nvSpPr>
      <xdr:spPr>
        <a:xfrm>
          <a:off x="6737427" y="13960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5" name="テキスト ボックス 38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6" name="直線コネクタ 38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7" name="テキスト ボックス 386"/>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8" name="直線コネクタ 387"/>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9" name="テキスト ボックス 388"/>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0" name="直線コネクタ 389"/>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1" name="テキスト ボックス 390"/>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2" name="直線コネクタ 391"/>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3" name="テキスト ボックス 392"/>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4" name="直線コネクタ 393"/>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5" name="テキスト ボックス 394"/>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6" name="直線コネクタ 395"/>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7" name="テキスト ボックス 396"/>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8" name="直線コネクタ 397"/>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9" name="テキスト ボックス 398"/>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0" name="直線コネクタ 39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1"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112123</xdr:rowOff>
    </xdr:from>
    <xdr:to>
      <xdr:col>24</xdr:col>
      <xdr:colOff>62865</xdr:colOff>
      <xdr:row>108</xdr:row>
      <xdr:rowOff>121920</xdr:rowOff>
    </xdr:to>
    <xdr:cxnSp macro="">
      <xdr:nvCxnSpPr>
        <xdr:cNvPr id="402" name="直線コネクタ 401"/>
        <xdr:cNvCxnSpPr/>
      </xdr:nvCxnSpPr>
      <xdr:spPr>
        <a:xfrm flipV="1">
          <a:off x="4634865" y="17257123"/>
          <a:ext cx="0" cy="1381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125747</xdr:rowOff>
    </xdr:from>
    <xdr:ext cx="405111" cy="259045"/>
    <xdr:sp macro="" textlink="">
      <xdr:nvSpPr>
        <xdr:cNvPr id="403" name="【港湾・漁港】&#10;有形固定資産減価償却率最小値テキスト"/>
        <xdr:cNvSpPr txBox="1"/>
      </xdr:nvSpPr>
      <xdr:spPr>
        <a:xfrm>
          <a:off x="4673600" y="1864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121920</xdr:rowOff>
    </xdr:from>
    <xdr:to>
      <xdr:col>24</xdr:col>
      <xdr:colOff>152400</xdr:colOff>
      <xdr:row>108</xdr:row>
      <xdr:rowOff>121920</xdr:rowOff>
    </xdr:to>
    <xdr:cxnSp macro="">
      <xdr:nvCxnSpPr>
        <xdr:cNvPr id="404" name="直線コネクタ 403"/>
        <xdr:cNvCxnSpPr/>
      </xdr:nvCxnSpPr>
      <xdr:spPr>
        <a:xfrm>
          <a:off x="4546600" y="1863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58800</xdr:rowOff>
    </xdr:from>
    <xdr:ext cx="405111" cy="259045"/>
    <xdr:sp macro="" textlink="">
      <xdr:nvSpPr>
        <xdr:cNvPr id="405" name="【港湾・漁港】&#10;有形固定資産減価償却率最大値テキスト"/>
        <xdr:cNvSpPr txBox="1"/>
      </xdr:nvSpPr>
      <xdr:spPr>
        <a:xfrm>
          <a:off x="4673600" y="1703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112123</xdr:rowOff>
    </xdr:from>
    <xdr:to>
      <xdr:col>24</xdr:col>
      <xdr:colOff>152400</xdr:colOff>
      <xdr:row>100</xdr:row>
      <xdr:rowOff>112123</xdr:rowOff>
    </xdr:to>
    <xdr:cxnSp macro="">
      <xdr:nvCxnSpPr>
        <xdr:cNvPr id="406" name="直線コネクタ 405"/>
        <xdr:cNvCxnSpPr/>
      </xdr:nvCxnSpPr>
      <xdr:spPr>
        <a:xfrm>
          <a:off x="4546600" y="1725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134456</xdr:rowOff>
    </xdr:from>
    <xdr:ext cx="405111" cy="259045"/>
    <xdr:sp macro="" textlink="">
      <xdr:nvSpPr>
        <xdr:cNvPr id="407" name="【港湾・漁港】&#10;有形固定資産減価償却率平均値テキスト"/>
        <xdr:cNvSpPr txBox="1"/>
      </xdr:nvSpPr>
      <xdr:spPr>
        <a:xfrm>
          <a:off x="4673600" y="181367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156029</xdr:rowOff>
    </xdr:from>
    <xdr:to>
      <xdr:col>24</xdr:col>
      <xdr:colOff>114300</xdr:colOff>
      <xdr:row>106</xdr:row>
      <xdr:rowOff>86179</xdr:rowOff>
    </xdr:to>
    <xdr:sp macro="" textlink="">
      <xdr:nvSpPr>
        <xdr:cNvPr id="408" name="フローチャート: 判断 407"/>
        <xdr:cNvSpPr/>
      </xdr:nvSpPr>
      <xdr:spPr>
        <a:xfrm>
          <a:off x="4584700" y="1815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162561</xdr:rowOff>
    </xdr:from>
    <xdr:to>
      <xdr:col>20</xdr:col>
      <xdr:colOff>38100</xdr:colOff>
      <xdr:row>106</xdr:row>
      <xdr:rowOff>92711</xdr:rowOff>
    </xdr:to>
    <xdr:sp macro="" textlink="">
      <xdr:nvSpPr>
        <xdr:cNvPr id="409" name="フローチャート: 判断 408"/>
        <xdr:cNvSpPr/>
      </xdr:nvSpPr>
      <xdr:spPr>
        <a:xfrm>
          <a:off x="3746500" y="1816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67855</xdr:rowOff>
    </xdr:from>
    <xdr:to>
      <xdr:col>15</xdr:col>
      <xdr:colOff>101600</xdr:colOff>
      <xdr:row>105</xdr:row>
      <xdr:rowOff>169455</xdr:rowOff>
    </xdr:to>
    <xdr:sp macro="" textlink="">
      <xdr:nvSpPr>
        <xdr:cNvPr id="410" name="フローチャート: 判断 409"/>
        <xdr:cNvSpPr/>
      </xdr:nvSpPr>
      <xdr:spPr>
        <a:xfrm>
          <a:off x="2857500" y="1807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59689</xdr:rowOff>
    </xdr:from>
    <xdr:to>
      <xdr:col>10</xdr:col>
      <xdr:colOff>165100</xdr:colOff>
      <xdr:row>105</xdr:row>
      <xdr:rowOff>161289</xdr:rowOff>
    </xdr:to>
    <xdr:sp macro="" textlink="">
      <xdr:nvSpPr>
        <xdr:cNvPr id="411" name="フローチャート: 判断 410"/>
        <xdr:cNvSpPr/>
      </xdr:nvSpPr>
      <xdr:spPr>
        <a:xfrm>
          <a:off x="19685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105</xdr:row>
      <xdr:rowOff>46627</xdr:rowOff>
    </xdr:from>
    <xdr:to>
      <xdr:col>6</xdr:col>
      <xdr:colOff>38100</xdr:colOff>
      <xdr:row>105</xdr:row>
      <xdr:rowOff>148227</xdr:rowOff>
    </xdr:to>
    <xdr:sp macro="" textlink="">
      <xdr:nvSpPr>
        <xdr:cNvPr id="412" name="フローチャート: 判断 411"/>
        <xdr:cNvSpPr/>
      </xdr:nvSpPr>
      <xdr:spPr>
        <a:xfrm>
          <a:off x="1079500" y="1804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3" name="テキスト ボックス 41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4" name="テキスト ボックス 41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5" name="テキスト ボックス 41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6" name="テキスト ボックス 41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7" name="テキスト ボックス 41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62956</xdr:rowOff>
    </xdr:from>
    <xdr:to>
      <xdr:col>24</xdr:col>
      <xdr:colOff>114300</xdr:colOff>
      <xdr:row>104</xdr:row>
      <xdr:rowOff>164556</xdr:rowOff>
    </xdr:to>
    <xdr:sp macro="" textlink="">
      <xdr:nvSpPr>
        <xdr:cNvPr id="418" name="楕円 417"/>
        <xdr:cNvSpPr/>
      </xdr:nvSpPr>
      <xdr:spPr>
        <a:xfrm>
          <a:off x="4584700" y="1789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85833</xdr:rowOff>
    </xdr:from>
    <xdr:ext cx="405111" cy="259045"/>
    <xdr:sp macro="" textlink="">
      <xdr:nvSpPr>
        <xdr:cNvPr id="419" name="【港湾・漁港】&#10;有形固定資産減価償却率該当値テキスト"/>
        <xdr:cNvSpPr txBox="1"/>
      </xdr:nvSpPr>
      <xdr:spPr>
        <a:xfrm>
          <a:off x="4673600" y="17745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33564</xdr:rowOff>
    </xdr:from>
    <xdr:to>
      <xdr:col>20</xdr:col>
      <xdr:colOff>38100</xdr:colOff>
      <xdr:row>104</xdr:row>
      <xdr:rowOff>135164</xdr:rowOff>
    </xdr:to>
    <xdr:sp macro="" textlink="">
      <xdr:nvSpPr>
        <xdr:cNvPr id="420" name="楕円 419"/>
        <xdr:cNvSpPr/>
      </xdr:nvSpPr>
      <xdr:spPr>
        <a:xfrm>
          <a:off x="3746500" y="1786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84364</xdr:rowOff>
    </xdr:from>
    <xdr:to>
      <xdr:col>24</xdr:col>
      <xdr:colOff>63500</xdr:colOff>
      <xdr:row>104</xdr:row>
      <xdr:rowOff>113756</xdr:rowOff>
    </xdr:to>
    <xdr:cxnSp macro="">
      <xdr:nvCxnSpPr>
        <xdr:cNvPr id="421" name="直線コネクタ 420"/>
        <xdr:cNvCxnSpPr/>
      </xdr:nvCxnSpPr>
      <xdr:spPr>
        <a:xfrm>
          <a:off x="3797300" y="17915164"/>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159294</xdr:rowOff>
    </xdr:from>
    <xdr:to>
      <xdr:col>15</xdr:col>
      <xdr:colOff>101600</xdr:colOff>
      <xdr:row>104</xdr:row>
      <xdr:rowOff>89444</xdr:rowOff>
    </xdr:to>
    <xdr:sp macro="" textlink="">
      <xdr:nvSpPr>
        <xdr:cNvPr id="422" name="楕円 421"/>
        <xdr:cNvSpPr/>
      </xdr:nvSpPr>
      <xdr:spPr>
        <a:xfrm>
          <a:off x="2857500" y="1781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38644</xdr:rowOff>
    </xdr:from>
    <xdr:to>
      <xdr:col>19</xdr:col>
      <xdr:colOff>177800</xdr:colOff>
      <xdr:row>104</xdr:row>
      <xdr:rowOff>84364</xdr:rowOff>
    </xdr:to>
    <xdr:cxnSp macro="">
      <xdr:nvCxnSpPr>
        <xdr:cNvPr id="423" name="直線コネクタ 422"/>
        <xdr:cNvCxnSpPr/>
      </xdr:nvCxnSpPr>
      <xdr:spPr>
        <a:xfrm>
          <a:off x="2908300" y="1786944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147864</xdr:rowOff>
    </xdr:from>
    <xdr:to>
      <xdr:col>10</xdr:col>
      <xdr:colOff>165100</xdr:colOff>
      <xdr:row>104</xdr:row>
      <xdr:rowOff>78014</xdr:rowOff>
    </xdr:to>
    <xdr:sp macro="" textlink="">
      <xdr:nvSpPr>
        <xdr:cNvPr id="424" name="楕円 423"/>
        <xdr:cNvSpPr/>
      </xdr:nvSpPr>
      <xdr:spPr>
        <a:xfrm>
          <a:off x="1968500" y="1780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27214</xdr:rowOff>
    </xdr:from>
    <xdr:to>
      <xdr:col>15</xdr:col>
      <xdr:colOff>50800</xdr:colOff>
      <xdr:row>104</xdr:row>
      <xdr:rowOff>38644</xdr:rowOff>
    </xdr:to>
    <xdr:cxnSp macro="">
      <xdr:nvCxnSpPr>
        <xdr:cNvPr id="425" name="直線コネクタ 424"/>
        <xdr:cNvCxnSpPr/>
      </xdr:nvCxnSpPr>
      <xdr:spPr>
        <a:xfrm>
          <a:off x="2019300" y="17858014"/>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115207</xdr:rowOff>
    </xdr:from>
    <xdr:to>
      <xdr:col>6</xdr:col>
      <xdr:colOff>38100</xdr:colOff>
      <xdr:row>104</xdr:row>
      <xdr:rowOff>45357</xdr:rowOff>
    </xdr:to>
    <xdr:sp macro="" textlink="">
      <xdr:nvSpPr>
        <xdr:cNvPr id="426" name="楕円 425"/>
        <xdr:cNvSpPr/>
      </xdr:nvSpPr>
      <xdr:spPr>
        <a:xfrm>
          <a:off x="1079500" y="1777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166007</xdr:rowOff>
    </xdr:from>
    <xdr:to>
      <xdr:col>10</xdr:col>
      <xdr:colOff>114300</xdr:colOff>
      <xdr:row>104</xdr:row>
      <xdr:rowOff>27214</xdr:rowOff>
    </xdr:to>
    <xdr:cxnSp macro="">
      <xdr:nvCxnSpPr>
        <xdr:cNvPr id="427" name="直線コネクタ 426"/>
        <xdr:cNvCxnSpPr/>
      </xdr:nvCxnSpPr>
      <xdr:spPr>
        <a:xfrm>
          <a:off x="1130300" y="178253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106</xdr:row>
      <xdr:rowOff>83838</xdr:rowOff>
    </xdr:from>
    <xdr:ext cx="405111" cy="259045"/>
    <xdr:sp macro="" textlink="">
      <xdr:nvSpPr>
        <xdr:cNvPr id="428" name="n_1aveValue【港湾・漁港】&#10;有形固定資産減価償却率"/>
        <xdr:cNvSpPr txBox="1"/>
      </xdr:nvSpPr>
      <xdr:spPr>
        <a:xfrm>
          <a:off x="3582044" y="18257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160582</xdr:rowOff>
    </xdr:from>
    <xdr:ext cx="405111" cy="259045"/>
    <xdr:sp macro="" textlink="">
      <xdr:nvSpPr>
        <xdr:cNvPr id="429" name="n_2aveValue【港湾・漁港】&#10;有形固定資産減価償却率"/>
        <xdr:cNvSpPr txBox="1"/>
      </xdr:nvSpPr>
      <xdr:spPr>
        <a:xfrm>
          <a:off x="2705744" y="1816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152416</xdr:rowOff>
    </xdr:from>
    <xdr:ext cx="405111" cy="259045"/>
    <xdr:sp macro="" textlink="">
      <xdr:nvSpPr>
        <xdr:cNvPr id="430" name="n_3aveValue【港湾・漁港】&#10;有形固定資産減価償却率"/>
        <xdr:cNvSpPr txBox="1"/>
      </xdr:nvSpPr>
      <xdr:spPr>
        <a:xfrm>
          <a:off x="1816744" y="1815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139354</xdr:rowOff>
    </xdr:from>
    <xdr:ext cx="405111" cy="259045"/>
    <xdr:sp macro="" textlink="">
      <xdr:nvSpPr>
        <xdr:cNvPr id="431" name="n_4aveValue【港湾・漁港】&#10;有形固定資産減価償却率"/>
        <xdr:cNvSpPr txBox="1"/>
      </xdr:nvSpPr>
      <xdr:spPr>
        <a:xfrm>
          <a:off x="927744" y="1814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151691</xdr:rowOff>
    </xdr:from>
    <xdr:ext cx="405111" cy="259045"/>
    <xdr:sp macro="" textlink="">
      <xdr:nvSpPr>
        <xdr:cNvPr id="432" name="n_1mainValue【港湾・漁港】&#10;有形固定資産減価償却率"/>
        <xdr:cNvSpPr txBox="1"/>
      </xdr:nvSpPr>
      <xdr:spPr>
        <a:xfrm>
          <a:off x="3582044" y="17639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105971</xdr:rowOff>
    </xdr:from>
    <xdr:ext cx="405111" cy="259045"/>
    <xdr:sp macro="" textlink="">
      <xdr:nvSpPr>
        <xdr:cNvPr id="433" name="n_2mainValue【港湾・漁港】&#10;有形固定資産減価償却率"/>
        <xdr:cNvSpPr txBox="1"/>
      </xdr:nvSpPr>
      <xdr:spPr>
        <a:xfrm>
          <a:off x="2705744" y="1759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94541</xdr:rowOff>
    </xdr:from>
    <xdr:ext cx="405111" cy="259045"/>
    <xdr:sp macro="" textlink="">
      <xdr:nvSpPr>
        <xdr:cNvPr id="434" name="n_3mainValue【港湾・漁港】&#10;有形固定資産減価償却率"/>
        <xdr:cNvSpPr txBox="1"/>
      </xdr:nvSpPr>
      <xdr:spPr>
        <a:xfrm>
          <a:off x="1816744" y="17582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61884</xdr:rowOff>
    </xdr:from>
    <xdr:ext cx="405111" cy="259045"/>
    <xdr:sp macro="" textlink="">
      <xdr:nvSpPr>
        <xdr:cNvPr id="435" name="n_4mainValue【港湾・漁港】&#10;有形固定資産減価償却率"/>
        <xdr:cNvSpPr txBox="1"/>
      </xdr:nvSpPr>
      <xdr:spPr>
        <a:xfrm>
          <a:off x="927744" y="17549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6" name="正方形/長方形 43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7" name="正方形/長方形 43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8" name="正方形/長方形 43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9" name="正方形/長方形 43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0" name="正方形/長方形 43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1" name="正方形/長方形 44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2" name="正方形/長方形 44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108,001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3" name="正方形/長方形 44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4" name="テキスト ボックス 44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5" name="直線コネクタ 44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46" name="直線コネクタ 445"/>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64606</xdr:rowOff>
    </xdr:from>
    <xdr:ext cx="248786" cy="259045"/>
    <xdr:sp macro="" textlink="">
      <xdr:nvSpPr>
        <xdr:cNvPr id="447" name="テキスト ボックス 446"/>
        <xdr:cNvSpPr txBox="1"/>
      </xdr:nvSpPr>
      <xdr:spPr>
        <a:xfrm>
          <a:off x="6355214" y="1858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48" name="直線コネクタ 447"/>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106</xdr:row>
      <xdr:rowOff>80934</xdr:rowOff>
    </xdr:from>
    <xdr:ext cx="595419" cy="259045"/>
    <xdr:sp macro="" textlink="">
      <xdr:nvSpPr>
        <xdr:cNvPr id="449" name="テキスト ボックス 448"/>
        <xdr:cNvSpPr txBox="1"/>
      </xdr:nvSpPr>
      <xdr:spPr>
        <a:xfrm>
          <a:off x="6008581" y="1825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50" name="直線コネクタ 449"/>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97263</xdr:rowOff>
    </xdr:from>
    <xdr:ext cx="595419" cy="259045"/>
    <xdr:sp macro="" textlink="">
      <xdr:nvSpPr>
        <xdr:cNvPr id="451" name="テキスト ボックス 450"/>
        <xdr:cNvSpPr txBox="1"/>
      </xdr:nvSpPr>
      <xdr:spPr>
        <a:xfrm>
          <a:off x="6008581" y="17928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52" name="直線コネクタ 451"/>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113591</xdr:rowOff>
    </xdr:from>
    <xdr:ext cx="595419" cy="259045"/>
    <xdr:sp macro="" textlink="">
      <xdr:nvSpPr>
        <xdr:cNvPr id="453" name="テキスト ボックス 452"/>
        <xdr:cNvSpPr txBox="1"/>
      </xdr:nvSpPr>
      <xdr:spPr>
        <a:xfrm>
          <a:off x="6008581" y="1760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54" name="直線コネクタ 453"/>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100</xdr:row>
      <xdr:rowOff>129920</xdr:rowOff>
    </xdr:from>
    <xdr:ext cx="595419" cy="259045"/>
    <xdr:sp macro="" textlink="">
      <xdr:nvSpPr>
        <xdr:cNvPr id="455" name="テキスト ボックス 454"/>
        <xdr:cNvSpPr txBox="1"/>
      </xdr:nvSpPr>
      <xdr:spPr>
        <a:xfrm>
          <a:off x="6008581" y="1727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56" name="直線コネクタ 455"/>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98</xdr:row>
      <xdr:rowOff>146248</xdr:rowOff>
    </xdr:from>
    <xdr:ext cx="595419" cy="259045"/>
    <xdr:sp macro="" textlink="">
      <xdr:nvSpPr>
        <xdr:cNvPr id="457" name="テキスト ボックス 456"/>
        <xdr:cNvSpPr txBox="1"/>
      </xdr:nvSpPr>
      <xdr:spPr>
        <a:xfrm>
          <a:off x="6008581" y="16948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59" name="テキスト ボックス 458"/>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142118</xdr:rowOff>
    </xdr:from>
    <xdr:to>
      <xdr:col>54</xdr:col>
      <xdr:colOff>189865</xdr:colOff>
      <xdr:row>109</xdr:row>
      <xdr:rowOff>35255</xdr:rowOff>
    </xdr:to>
    <xdr:cxnSp macro="">
      <xdr:nvCxnSpPr>
        <xdr:cNvPr id="461" name="直線コネクタ 460"/>
        <xdr:cNvCxnSpPr/>
      </xdr:nvCxnSpPr>
      <xdr:spPr>
        <a:xfrm flipV="1">
          <a:off x="10476865" y="17287118"/>
          <a:ext cx="0" cy="1436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39082</xdr:rowOff>
    </xdr:from>
    <xdr:ext cx="313932" cy="259045"/>
    <xdr:sp macro="" textlink="">
      <xdr:nvSpPr>
        <xdr:cNvPr id="462" name="【港湾・漁港】&#10;一人当たり有形固定資産（償却資産）額最小値テキスト"/>
        <xdr:cNvSpPr txBox="1"/>
      </xdr:nvSpPr>
      <xdr:spPr>
        <a:xfrm>
          <a:off x="10515600" y="187271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35255</xdr:rowOff>
    </xdr:from>
    <xdr:to>
      <xdr:col>55</xdr:col>
      <xdr:colOff>88900</xdr:colOff>
      <xdr:row>109</xdr:row>
      <xdr:rowOff>35255</xdr:rowOff>
    </xdr:to>
    <xdr:cxnSp macro="">
      <xdr:nvCxnSpPr>
        <xdr:cNvPr id="463" name="直線コネクタ 462"/>
        <xdr:cNvCxnSpPr/>
      </xdr:nvCxnSpPr>
      <xdr:spPr>
        <a:xfrm>
          <a:off x="10388600" y="18723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88795</xdr:rowOff>
    </xdr:from>
    <xdr:ext cx="599010" cy="259045"/>
    <xdr:sp macro="" textlink="">
      <xdr:nvSpPr>
        <xdr:cNvPr id="464" name="【港湾・漁港】&#10;一人当たり有形固定資産（償却資産）額最大値テキスト"/>
        <xdr:cNvSpPr txBox="1"/>
      </xdr:nvSpPr>
      <xdr:spPr>
        <a:xfrm>
          <a:off x="10515600" y="17062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142118</xdr:rowOff>
    </xdr:from>
    <xdr:to>
      <xdr:col>55</xdr:col>
      <xdr:colOff>88900</xdr:colOff>
      <xdr:row>100</xdr:row>
      <xdr:rowOff>142118</xdr:rowOff>
    </xdr:to>
    <xdr:cxnSp macro="">
      <xdr:nvCxnSpPr>
        <xdr:cNvPr id="465" name="直線コネクタ 464"/>
        <xdr:cNvCxnSpPr/>
      </xdr:nvCxnSpPr>
      <xdr:spPr>
        <a:xfrm>
          <a:off x="10388600" y="17287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108458</xdr:rowOff>
    </xdr:from>
    <xdr:ext cx="534377" cy="259045"/>
    <xdr:sp macro="" textlink="">
      <xdr:nvSpPr>
        <xdr:cNvPr id="466" name="【港湾・漁港】&#10;一人当たり有形固定資産（償却資産）額平均値テキスト"/>
        <xdr:cNvSpPr txBox="1"/>
      </xdr:nvSpPr>
      <xdr:spPr>
        <a:xfrm>
          <a:off x="10515600" y="184536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130031</xdr:rowOff>
    </xdr:from>
    <xdr:to>
      <xdr:col>55</xdr:col>
      <xdr:colOff>50800</xdr:colOff>
      <xdr:row>108</xdr:row>
      <xdr:rowOff>60181</xdr:rowOff>
    </xdr:to>
    <xdr:sp macro="" textlink="">
      <xdr:nvSpPr>
        <xdr:cNvPr id="467" name="フローチャート: 判断 466"/>
        <xdr:cNvSpPr/>
      </xdr:nvSpPr>
      <xdr:spPr>
        <a:xfrm>
          <a:off x="10426700" y="18475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115041</xdr:rowOff>
    </xdr:from>
    <xdr:to>
      <xdr:col>50</xdr:col>
      <xdr:colOff>165100</xdr:colOff>
      <xdr:row>108</xdr:row>
      <xdr:rowOff>45191</xdr:rowOff>
    </xdr:to>
    <xdr:sp macro="" textlink="">
      <xdr:nvSpPr>
        <xdr:cNvPr id="468" name="フローチャート: 判断 467"/>
        <xdr:cNvSpPr/>
      </xdr:nvSpPr>
      <xdr:spPr>
        <a:xfrm>
          <a:off x="9588500" y="1846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108</xdr:row>
      <xdr:rowOff>1074</xdr:rowOff>
    </xdr:from>
    <xdr:to>
      <xdr:col>46</xdr:col>
      <xdr:colOff>38100</xdr:colOff>
      <xdr:row>108</xdr:row>
      <xdr:rowOff>102674</xdr:rowOff>
    </xdr:to>
    <xdr:sp macro="" textlink="">
      <xdr:nvSpPr>
        <xdr:cNvPr id="469" name="フローチャート: 判断 468"/>
        <xdr:cNvSpPr/>
      </xdr:nvSpPr>
      <xdr:spPr>
        <a:xfrm>
          <a:off x="8699500" y="1851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166822</xdr:rowOff>
    </xdr:from>
    <xdr:to>
      <xdr:col>41</xdr:col>
      <xdr:colOff>101600</xdr:colOff>
      <xdr:row>108</xdr:row>
      <xdr:rowOff>96972</xdr:rowOff>
    </xdr:to>
    <xdr:sp macro="" textlink="">
      <xdr:nvSpPr>
        <xdr:cNvPr id="470" name="フローチャート: 判断 469"/>
        <xdr:cNvSpPr/>
      </xdr:nvSpPr>
      <xdr:spPr>
        <a:xfrm>
          <a:off x="7810500" y="18511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155046</xdr:rowOff>
    </xdr:from>
    <xdr:to>
      <xdr:col>36</xdr:col>
      <xdr:colOff>165100</xdr:colOff>
      <xdr:row>108</xdr:row>
      <xdr:rowOff>85196</xdr:rowOff>
    </xdr:to>
    <xdr:sp macro="" textlink="">
      <xdr:nvSpPr>
        <xdr:cNvPr id="471" name="フローチャート: 判断 470"/>
        <xdr:cNvSpPr/>
      </xdr:nvSpPr>
      <xdr:spPr>
        <a:xfrm>
          <a:off x="6921500" y="18500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26206</xdr:rowOff>
    </xdr:from>
    <xdr:to>
      <xdr:col>55</xdr:col>
      <xdr:colOff>50800</xdr:colOff>
      <xdr:row>107</xdr:row>
      <xdr:rowOff>127806</xdr:rowOff>
    </xdr:to>
    <xdr:sp macro="" textlink="">
      <xdr:nvSpPr>
        <xdr:cNvPr id="477" name="楕円 476"/>
        <xdr:cNvSpPr/>
      </xdr:nvSpPr>
      <xdr:spPr>
        <a:xfrm>
          <a:off x="10426700" y="1837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49083</xdr:rowOff>
    </xdr:from>
    <xdr:ext cx="534377" cy="259045"/>
    <xdr:sp macro="" textlink="">
      <xdr:nvSpPr>
        <xdr:cNvPr id="478" name="【港湾・漁港】&#10;一人当たり有形固定資産（償却資産）額該当値テキスト"/>
        <xdr:cNvSpPr txBox="1"/>
      </xdr:nvSpPr>
      <xdr:spPr>
        <a:xfrm>
          <a:off x="10515600" y="1822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28541</xdr:rowOff>
    </xdr:from>
    <xdr:to>
      <xdr:col>50</xdr:col>
      <xdr:colOff>165100</xdr:colOff>
      <xdr:row>107</xdr:row>
      <xdr:rowOff>130141</xdr:rowOff>
    </xdr:to>
    <xdr:sp macro="" textlink="">
      <xdr:nvSpPr>
        <xdr:cNvPr id="479" name="楕円 478"/>
        <xdr:cNvSpPr/>
      </xdr:nvSpPr>
      <xdr:spPr>
        <a:xfrm>
          <a:off x="9588500" y="18373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77006</xdr:rowOff>
    </xdr:from>
    <xdr:to>
      <xdr:col>55</xdr:col>
      <xdr:colOff>0</xdr:colOff>
      <xdr:row>107</xdr:row>
      <xdr:rowOff>79341</xdr:rowOff>
    </xdr:to>
    <xdr:cxnSp macro="">
      <xdr:nvCxnSpPr>
        <xdr:cNvPr id="480" name="直線コネクタ 479"/>
        <xdr:cNvCxnSpPr/>
      </xdr:nvCxnSpPr>
      <xdr:spPr>
        <a:xfrm flipV="1">
          <a:off x="9639300" y="18422156"/>
          <a:ext cx="838200" cy="2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37454</xdr:rowOff>
    </xdr:from>
    <xdr:to>
      <xdr:col>46</xdr:col>
      <xdr:colOff>38100</xdr:colOff>
      <xdr:row>107</xdr:row>
      <xdr:rowOff>139054</xdr:rowOff>
    </xdr:to>
    <xdr:sp macro="" textlink="">
      <xdr:nvSpPr>
        <xdr:cNvPr id="481" name="楕円 480"/>
        <xdr:cNvSpPr/>
      </xdr:nvSpPr>
      <xdr:spPr>
        <a:xfrm>
          <a:off x="8699500" y="18382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79341</xdr:rowOff>
    </xdr:from>
    <xdr:to>
      <xdr:col>50</xdr:col>
      <xdr:colOff>114300</xdr:colOff>
      <xdr:row>107</xdr:row>
      <xdr:rowOff>88254</xdr:rowOff>
    </xdr:to>
    <xdr:cxnSp macro="">
      <xdr:nvCxnSpPr>
        <xdr:cNvPr id="482" name="直線コネクタ 481"/>
        <xdr:cNvCxnSpPr/>
      </xdr:nvCxnSpPr>
      <xdr:spPr>
        <a:xfrm flipV="1">
          <a:off x="8750300" y="18424491"/>
          <a:ext cx="889000" cy="8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41594</xdr:rowOff>
    </xdr:from>
    <xdr:to>
      <xdr:col>41</xdr:col>
      <xdr:colOff>101600</xdr:colOff>
      <xdr:row>107</xdr:row>
      <xdr:rowOff>143194</xdr:rowOff>
    </xdr:to>
    <xdr:sp macro="" textlink="">
      <xdr:nvSpPr>
        <xdr:cNvPr id="483" name="楕円 482"/>
        <xdr:cNvSpPr/>
      </xdr:nvSpPr>
      <xdr:spPr>
        <a:xfrm>
          <a:off x="7810500" y="18386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88254</xdr:rowOff>
    </xdr:from>
    <xdr:to>
      <xdr:col>45</xdr:col>
      <xdr:colOff>177800</xdr:colOff>
      <xdr:row>107</xdr:row>
      <xdr:rowOff>92394</xdr:rowOff>
    </xdr:to>
    <xdr:cxnSp macro="">
      <xdr:nvCxnSpPr>
        <xdr:cNvPr id="484" name="直線コネクタ 483"/>
        <xdr:cNvCxnSpPr/>
      </xdr:nvCxnSpPr>
      <xdr:spPr>
        <a:xfrm flipV="1">
          <a:off x="7861300" y="18433404"/>
          <a:ext cx="889000" cy="4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43097</xdr:rowOff>
    </xdr:from>
    <xdr:to>
      <xdr:col>36</xdr:col>
      <xdr:colOff>165100</xdr:colOff>
      <xdr:row>107</xdr:row>
      <xdr:rowOff>144697</xdr:rowOff>
    </xdr:to>
    <xdr:sp macro="" textlink="">
      <xdr:nvSpPr>
        <xdr:cNvPr id="485" name="楕円 484"/>
        <xdr:cNvSpPr/>
      </xdr:nvSpPr>
      <xdr:spPr>
        <a:xfrm>
          <a:off x="6921500" y="18388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92394</xdr:rowOff>
    </xdr:from>
    <xdr:to>
      <xdr:col>41</xdr:col>
      <xdr:colOff>50800</xdr:colOff>
      <xdr:row>107</xdr:row>
      <xdr:rowOff>93897</xdr:rowOff>
    </xdr:to>
    <xdr:cxnSp macro="">
      <xdr:nvCxnSpPr>
        <xdr:cNvPr id="486" name="直線コネクタ 485"/>
        <xdr:cNvCxnSpPr/>
      </xdr:nvCxnSpPr>
      <xdr:spPr>
        <a:xfrm flipV="1">
          <a:off x="6972300" y="18437544"/>
          <a:ext cx="889000" cy="1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108</xdr:row>
      <xdr:rowOff>36318</xdr:rowOff>
    </xdr:from>
    <xdr:ext cx="534377" cy="259045"/>
    <xdr:sp macro="" textlink="">
      <xdr:nvSpPr>
        <xdr:cNvPr id="487" name="n_1aveValue【港湾・漁港】&#10;一人当たり有形固定資産（償却資産）額"/>
        <xdr:cNvSpPr txBox="1"/>
      </xdr:nvSpPr>
      <xdr:spPr>
        <a:xfrm>
          <a:off x="9359411" y="18552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108</xdr:row>
      <xdr:rowOff>93801</xdr:rowOff>
    </xdr:from>
    <xdr:ext cx="534377" cy="259045"/>
    <xdr:sp macro="" textlink="">
      <xdr:nvSpPr>
        <xdr:cNvPr id="488" name="n_2aveValue【港湾・漁港】&#10;一人当たり有形固定資産（償却資産）額"/>
        <xdr:cNvSpPr txBox="1"/>
      </xdr:nvSpPr>
      <xdr:spPr>
        <a:xfrm>
          <a:off x="8483111" y="18610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108</xdr:row>
      <xdr:rowOff>88099</xdr:rowOff>
    </xdr:from>
    <xdr:ext cx="534377" cy="259045"/>
    <xdr:sp macro="" textlink="">
      <xdr:nvSpPr>
        <xdr:cNvPr id="489" name="n_3aveValue【港湾・漁港】&#10;一人当たり有形固定資産（償却資産）額"/>
        <xdr:cNvSpPr txBox="1"/>
      </xdr:nvSpPr>
      <xdr:spPr>
        <a:xfrm>
          <a:off x="7594111" y="18604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108</xdr:row>
      <xdr:rowOff>76323</xdr:rowOff>
    </xdr:from>
    <xdr:ext cx="534377" cy="259045"/>
    <xdr:sp macro="" textlink="">
      <xdr:nvSpPr>
        <xdr:cNvPr id="490" name="n_4aveValue【港湾・漁港】&#10;一人当たり有形固定資産（償却資産）額"/>
        <xdr:cNvSpPr txBox="1"/>
      </xdr:nvSpPr>
      <xdr:spPr>
        <a:xfrm>
          <a:off x="6705111" y="18592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105</xdr:row>
      <xdr:rowOff>146668</xdr:rowOff>
    </xdr:from>
    <xdr:ext cx="534377" cy="259045"/>
    <xdr:sp macro="" textlink="">
      <xdr:nvSpPr>
        <xdr:cNvPr id="491" name="n_1mainValue【港湾・漁港】&#10;一人当たり有形固定資産（償却資産）額"/>
        <xdr:cNvSpPr txBox="1"/>
      </xdr:nvSpPr>
      <xdr:spPr>
        <a:xfrm>
          <a:off x="9359411" y="18148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105</xdr:row>
      <xdr:rowOff>155581</xdr:rowOff>
    </xdr:from>
    <xdr:ext cx="534377" cy="259045"/>
    <xdr:sp macro="" textlink="">
      <xdr:nvSpPr>
        <xdr:cNvPr id="492" name="n_2mainValue【港湾・漁港】&#10;一人当たり有形固定資産（償却資産）額"/>
        <xdr:cNvSpPr txBox="1"/>
      </xdr:nvSpPr>
      <xdr:spPr>
        <a:xfrm>
          <a:off x="8483111" y="18157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105</xdr:row>
      <xdr:rowOff>159721</xdr:rowOff>
    </xdr:from>
    <xdr:ext cx="534377" cy="259045"/>
    <xdr:sp macro="" textlink="">
      <xdr:nvSpPr>
        <xdr:cNvPr id="493" name="n_3mainValue【港湾・漁港】&#10;一人当たり有形固定資産（償却資産）額"/>
        <xdr:cNvSpPr txBox="1"/>
      </xdr:nvSpPr>
      <xdr:spPr>
        <a:xfrm>
          <a:off x="7594111" y="18161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105</xdr:row>
      <xdr:rowOff>161224</xdr:rowOff>
    </xdr:from>
    <xdr:ext cx="534377" cy="259045"/>
    <xdr:sp macro="" textlink="">
      <xdr:nvSpPr>
        <xdr:cNvPr id="494" name="n_4mainValue【港湾・漁港】&#10;一人当たり有形固定資産（償却資産）額"/>
        <xdr:cNvSpPr txBox="1"/>
      </xdr:nvSpPr>
      <xdr:spPr>
        <a:xfrm>
          <a:off x="6705111" y="18163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5" name="テキスト ボックス 50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6" name="直線コネクタ 50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7" name="テキスト ボックス 506"/>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8" name="直線コネクタ 50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9" name="テキスト ボックス 50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0" name="直線コネクタ 50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1" name="テキスト ボックス 51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2" name="直線コネクタ 51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3" name="テキスト ボックス 51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4" name="直線コネクタ 51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5" name="テキスト ボックス 514"/>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6" name="直線コネクタ 51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7" name="テキスト ボックス 516"/>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66675</xdr:rowOff>
    </xdr:from>
    <xdr:to>
      <xdr:col>85</xdr:col>
      <xdr:colOff>126364</xdr:colOff>
      <xdr:row>40</xdr:row>
      <xdr:rowOff>152400</xdr:rowOff>
    </xdr:to>
    <xdr:cxnSp macro="">
      <xdr:nvCxnSpPr>
        <xdr:cNvPr id="519" name="直線コネクタ 518"/>
        <xdr:cNvCxnSpPr/>
      </xdr:nvCxnSpPr>
      <xdr:spPr>
        <a:xfrm flipV="1">
          <a:off x="16318864" y="5895975"/>
          <a:ext cx="0" cy="1114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156227</xdr:rowOff>
    </xdr:from>
    <xdr:ext cx="405111" cy="259045"/>
    <xdr:sp macro="" textlink="">
      <xdr:nvSpPr>
        <xdr:cNvPr id="520" name="【認定こども園・幼稚園・保育所】&#10;有形固定資産減価償却率最小値テキスト"/>
        <xdr:cNvSpPr txBox="1"/>
      </xdr:nvSpPr>
      <xdr:spPr>
        <a:xfrm>
          <a:off x="16357600" y="701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152400</xdr:rowOff>
    </xdr:from>
    <xdr:to>
      <xdr:col>86</xdr:col>
      <xdr:colOff>25400</xdr:colOff>
      <xdr:row>40</xdr:row>
      <xdr:rowOff>152400</xdr:rowOff>
    </xdr:to>
    <xdr:cxnSp macro="">
      <xdr:nvCxnSpPr>
        <xdr:cNvPr id="521" name="直線コネクタ 520"/>
        <xdr:cNvCxnSpPr/>
      </xdr:nvCxnSpPr>
      <xdr:spPr>
        <a:xfrm>
          <a:off x="16230600" y="701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13352</xdr:rowOff>
    </xdr:from>
    <xdr:ext cx="405111" cy="259045"/>
    <xdr:sp macro="" textlink="">
      <xdr:nvSpPr>
        <xdr:cNvPr id="522" name="【認定こども園・幼稚園・保育所】&#10;有形固定資産減価償却率最大値テキスト"/>
        <xdr:cNvSpPr txBox="1"/>
      </xdr:nvSpPr>
      <xdr:spPr>
        <a:xfrm>
          <a:off x="16357600" y="5671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66675</xdr:rowOff>
    </xdr:from>
    <xdr:to>
      <xdr:col>86</xdr:col>
      <xdr:colOff>25400</xdr:colOff>
      <xdr:row>34</xdr:row>
      <xdr:rowOff>66675</xdr:rowOff>
    </xdr:to>
    <xdr:cxnSp macro="">
      <xdr:nvCxnSpPr>
        <xdr:cNvPr id="523" name="直線コネクタ 522"/>
        <xdr:cNvCxnSpPr/>
      </xdr:nvCxnSpPr>
      <xdr:spPr>
        <a:xfrm>
          <a:off x="16230600" y="5895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163847</xdr:rowOff>
    </xdr:from>
    <xdr:ext cx="405111" cy="259045"/>
    <xdr:sp macro="" textlink="">
      <xdr:nvSpPr>
        <xdr:cNvPr id="524" name="【認定こども園・幼稚園・保育所】&#10;有形固定資産減価償却率平均値テキスト"/>
        <xdr:cNvSpPr txBox="1"/>
      </xdr:nvSpPr>
      <xdr:spPr>
        <a:xfrm>
          <a:off x="16357600" y="6336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13970</xdr:rowOff>
    </xdr:from>
    <xdr:to>
      <xdr:col>85</xdr:col>
      <xdr:colOff>177800</xdr:colOff>
      <xdr:row>37</xdr:row>
      <xdr:rowOff>115570</xdr:rowOff>
    </xdr:to>
    <xdr:sp macro="" textlink="">
      <xdr:nvSpPr>
        <xdr:cNvPr id="525" name="フローチャート: 判断 524"/>
        <xdr:cNvSpPr/>
      </xdr:nvSpPr>
      <xdr:spPr>
        <a:xfrm>
          <a:off x="162687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34925</xdr:rowOff>
    </xdr:from>
    <xdr:to>
      <xdr:col>81</xdr:col>
      <xdr:colOff>101600</xdr:colOff>
      <xdr:row>37</xdr:row>
      <xdr:rowOff>136525</xdr:rowOff>
    </xdr:to>
    <xdr:sp macro="" textlink="">
      <xdr:nvSpPr>
        <xdr:cNvPr id="526" name="フローチャート: 判断 525"/>
        <xdr:cNvSpPr/>
      </xdr:nvSpPr>
      <xdr:spPr>
        <a:xfrm>
          <a:off x="154305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33020</xdr:rowOff>
    </xdr:from>
    <xdr:to>
      <xdr:col>76</xdr:col>
      <xdr:colOff>165100</xdr:colOff>
      <xdr:row>37</xdr:row>
      <xdr:rowOff>134620</xdr:rowOff>
    </xdr:to>
    <xdr:sp macro="" textlink="">
      <xdr:nvSpPr>
        <xdr:cNvPr id="527" name="フローチャート: 判断 526"/>
        <xdr:cNvSpPr/>
      </xdr:nvSpPr>
      <xdr:spPr>
        <a:xfrm>
          <a:off x="14541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57785</xdr:rowOff>
    </xdr:from>
    <xdr:to>
      <xdr:col>72</xdr:col>
      <xdr:colOff>38100</xdr:colOff>
      <xdr:row>37</xdr:row>
      <xdr:rowOff>159385</xdr:rowOff>
    </xdr:to>
    <xdr:sp macro="" textlink="">
      <xdr:nvSpPr>
        <xdr:cNvPr id="528" name="フローチャート: 判断 527"/>
        <xdr:cNvSpPr/>
      </xdr:nvSpPr>
      <xdr:spPr>
        <a:xfrm>
          <a:off x="13652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19685</xdr:rowOff>
    </xdr:from>
    <xdr:to>
      <xdr:col>67</xdr:col>
      <xdr:colOff>101600</xdr:colOff>
      <xdr:row>37</xdr:row>
      <xdr:rowOff>121285</xdr:rowOff>
    </xdr:to>
    <xdr:sp macro="" textlink="">
      <xdr:nvSpPr>
        <xdr:cNvPr id="529" name="フローチャート: 判断 528"/>
        <xdr:cNvSpPr/>
      </xdr:nvSpPr>
      <xdr:spPr>
        <a:xfrm>
          <a:off x="12763500" y="636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0" name="テキスト ボックス 52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1" name="テキスト ボックス 53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2" name="テキスト ボックス 53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3" name="テキスト ボックス 53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4" name="テキスト ボックス 53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10160</xdr:rowOff>
    </xdr:from>
    <xdr:to>
      <xdr:col>85</xdr:col>
      <xdr:colOff>177800</xdr:colOff>
      <xdr:row>36</xdr:row>
      <xdr:rowOff>111760</xdr:rowOff>
    </xdr:to>
    <xdr:sp macro="" textlink="">
      <xdr:nvSpPr>
        <xdr:cNvPr id="535" name="楕円 534"/>
        <xdr:cNvSpPr/>
      </xdr:nvSpPr>
      <xdr:spPr>
        <a:xfrm>
          <a:off x="16268700" y="618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33037</xdr:rowOff>
    </xdr:from>
    <xdr:ext cx="405111" cy="259045"/>
    <xdr:sp macro="" textlink="">
      <xdr:nvSpPr>
        <xdr:cNvPr id="536" name="【認定こども園・幼稚園・保育所】&#10;有形固定資産減価償却率該当値テキスト"/>
        <xdr:cNvSpPr txBox="1"/>
      </xdr:nvSpPr>
      <xdr:spPr>
        <a:xfrm>
          <a:off x="16357600" y="6033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137795</xdr:rowOff>
    </xdr:from>
    <xdr:to>
      <xdr:col>81</xdr:col>
      <xdr:colOff>101600</xdr:colOff>
      <xdr:row>36</xdr:row>
      <xdr:rowOff>67945</xdr:rowOff>
    </xdr:to>
    <xdr:sp macro="" textlink="">
      <xdr:nvSpPr>
        <xdr:cNvPr id="537" name="楕円 536"/>
        <xdr:cNvSpPr/>
      </xdr:nvSpPr>
      <xdr:spPr>
        <a:xfrm>
          <a:off x="15430500" y="613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17145</xdr:rowOff>
    </xdr:from>
    <xdr:to>
      <xdr:col>85</xdr:col>
      <xdr:colOff>127000</xdr:colOff>
      <xdr:row>36</xdr:row>
      <xdr:rowOff>60960</xdr:rowOff>
    </xdr:to>
    <xdr:cxnSp macro="">
      <xdr:nvCxnSpPr>
        <xdr:cNvPr id="538" name="直線コネクタ 537"/>
        <xdr:cNvCxnSpPr/>
      </xdr:nvCxnSpPr>
      <xdr:spPr>
        <a:xfrm>
          <a:off x="15481300" y="6189345"/>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116840</xdr:rowOff>
    </xdr:from>
    <xdr:to>
      <xdr:col>76</xdr:col>
      <xdr:colOff>165100</xdr:colOff>
      <xdr:row>36</xdr:row>
      <xdr:rowOff>46990</xdr:rowOff>
    </xdr:to>
    <xdr:sp macro="" textlink="">
      <xdr:nvSpPr>
        <xdr:cNvPr id="539" name="楕円 538"/>
        <xdr:cNvSpPr/>
      </xdr:nvSpPr>
      <xdr:spPr>
        <a:xfrm>
          <a:off x="14541500" y="611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167640</xdr:rowOff>
    </xdr:from>
    <xdr:to>
      <xdr:col>81</xdr:col>
      <xdr:colOff>50800</xdr:colOff>
      <xdr:row>36</xdr:row>
      <xdr:rowOff>17145</xdr:rowOff>
    </xdr:to>
    <xdr:cxnSp macro="">
      <xdr:nvCxnSpPr>
        <xdr:cNvPr id="540" name="直線コネクタ 539"/>
        <xdr:cNvCxnSpPr/>
      </xdr:nvCxnSpPr>
      <xdr:spPr>
        <a:xfrm>
          <a:off x="14592300" y="616839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151130</xdr:rowOff>
    </xdr:from>
    <xdr:to>
      <xdr:col>72</xdr:col>
      <xdr:colOff>38100</xdr:colOff>
      <xdr:row>36</xdr:row>
      <xdr:rowOff>81280</xdr:rowOff>
    </xdr:to>
    <xdr:sp macro="" textlink="">
      <xdr:nvSpPr>
        <xdr:cNvPr id="541" name="楕円 540"/>
        <xdr:cNvSpPr/>
      </xdr:nvSpPr>
      <xdr:spPr>
        <a:xfrm>
          <a:off x="13652500" y="615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167640</xdr:rowOff>
    </xdr:from>
    <xdr:to>
      <xdr:col>76</xdr:col>
      <xdr:colOff>114300</xdr:colOff>
      <xdr:row>36</xdr:row>
      <xdr:rowOff>30480</xdr:rowOff>
    </xdr:to>
    <xdr:cxnSp macro="">
      <xdr:nvCxnSpPr>
        <xdr:cNvPr id="542" name="直線コネクタ 541"/>
        <xdr:cNvCxnSpPr/>
      </xdr:nvCxnSpPr>
      <xdr:spPr>
        <a:xfrm flipV="1">
          <a:off x="13703300" y="616839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52070</xdr:rowOff>
    </xdr:from>
    <xdr:to>
      <xdr:col>67</xdr:col>
      <xdr:colOff>101600</xdr:colOff>
      <xdr:row>35</xdr:row>
      <xdr:rowOff>153670</xdr:rowOff>
    </xdr:to>
    <xdr:sp macro="" textlink="">
      <xdr:nvSpPr>
        <xdr:cNvPr id="543" name="楕円 542"/>
        <xdr:cNvSpPr/>
      </xdr:nvSpPr>
      <xdr:spPr>
        <a:xfrm>
          <a:off x="12763500" y="605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102870</xdr:rowOff>
    </xdr:from>
    <xdr:to>
      <xdr:col>71</xdr:col>
      <xdr:colOff>177800</xdr:colOff>
      <xdr:row>36</xdr:row>
      <xdr:rowOff>30480</xdr:rowOff>
    </xdr:to>
    <xdr:cxnSp macro="">
      <xdr:nvCxnSpPr>
        <xdr:cNvPr id="544" name="直線コネクタ 543"/>
        <xdr:cNvCxnSpPr/>
      </xdr:nvCxnSpPr>
      <xdr:spPr>
        <a:xfrm>
          <a:off x="12814300" y="61036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127652</xdr:rowOff>
    </xdr:from>
    <xdr:ext cx="405111" cy="259045"/>
    <xdr:sp macro="" textlink="">
      <xdr:nvSpPr>
        <xdr:cNvPr id="545" name="n_1aveValue【認定こども園・幼稚園・保育所】&#10;有形固定資産減価償却率"/>
        <xdr:cNvSpPr txBox="1"/>
      </xdr:nvSpPr>
      <xdr:spPr>
        <a:xfrm>
          <a:off x="15266044" y="647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125747</xdr:rowOff>
    </xdr:from>
    <xdr:ext cx="405111" cy="259045"/>
    <xdr:sp macro="" textlink="">
      <xdr:nvSpPr>
        <xdr:cNvPr id="546" name="n_2aveValue【認定こども園・幼稚園・保育所】&#10;有形固定資産減価償却率"/>
        <xdr:cNvSpPr txBox="1"/>
      </xdr:nvSpPr>
      <xdr:spPr>
        <a:xfrm>
          <a:off x="14389744" y="646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150512</xdr:rowOff>
    </xdr:from>
    <xdr:ext cx="405111" cy="259045"/>
    <xdr:sp macro="" textlink="">
      <xdr:nvSpPr>
        <xdr:cNvPr id="547" name="n_3aveValue【認定こども園・幼稚園・保育所】&#10;有形固定資産減価償却率"/>
        <xdr:cNvSpPr txBox="1"/>
      </xdr:nvSpPr>
      <xdr:spPr>
        <a:xfrm>
          <a:off x="13500744" y="649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112412</xdr:rowOff>
    </xdr:from>
    <xdr:ext cx="405111" cy="259045"/>
    <xdr:sp macro="" textlink="">
      <xdr:nvSpPr>
        <xdr:cNvPr id="548" name="n_4aveValue【認定こども園・幼稚園・保育所】&#10;有形固定資産減価償却率"/>
        <xdr:cNvSpPr txBox="1"/>
      </xdr:nvSpPr>
      <xdr:spPr>
        <a:xfrm>
          <a:off x="12611744" y="6456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84472</xdr:rowOff>
    </xdr:from>
    <xdr:ext cx="405111" cy="259045"/>
    <xdr:sp macro="" textlink="">
      <xdr:nvSpPr>
        <xdr:cNvPr id="549" name="n_1mainValue【認定こども園・幼稚園・保育所】&#10;有形固定資産減価償却率"/>
        <xdr:cNvSpPr txBox="1"/>
      </xdr:nvSpPr>
      <xdr:spPr>
        <a:xfrm>
          <a:off x="15266044" y="591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63517</xdr:rowOff>
    </xdr:from>
    <xdr:ext cx="405111" cy="259045"/>
    <xdr:sp macro="" textlink="">
      <xdr:nvSpPr>
        <xdr:cNvPr id="550" name="n_2mainValue【認定こども園・幼稚園・保育所】&#10;有形固定資産減価償却率"/>
        <xdr:cNvSpPr txBox="1"/>
      </xdr:nvSpPr>
      <xdr:spPr>
        <a:xfrm>
          <a:off x="14389744" y="589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97807</xdr:rowOff>
    </xdr:from>
    <xdr:ext cx="405111" cy="259045"/>
    <xdr:sp macro="" textlink="">
      <xdr:nvSpPr>
        <xdr:cNvPr id="551" name="n_3mainValue【認定こども園・幼稚園・保育所】&#10;有形固定資産減価償却率"/>
        <xdr:cNvSpPr txBox="1"/>
      </xdr:nvSpPr>
      <xdr:spPr>
        <a:xfrm>
          <a:off x="13500744" y="592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170197</xdr:rowOff>
    </xdr:from>
    <xdr:ext cx="405111" cy="259045"/>
    <xdr:sp macro="" textlink="">
      <xdr:nvSpPr>
        <xdr:cNvPr id="552" name="n_4mainValue【認定こども園・幼稚園・保育所】&#10;有形固定資産減価償却率"/>
        <xdr:cNvSpPr txBox="1"/>
      </xdr:nvSpPr>
      <xdr:spPr>
        <a:xfrm>
          <a:off x="12611744" y="582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3" name="正方形/長方形 55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4" name="正方形/長方形 55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5" name="正方形/長方形 55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6" name="正方形/長方形 55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7" name="正方形/長方形 55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8" name="正方形/長方形 55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9" name="正方形/長方形 55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0" name="正方形/長方形 55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1" name="テキスト ボックス 56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2" name="直線コネクタ 56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63" name="直線コネクタ 562"/>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64" name="テキスト ボックス 563"/>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5" name="直線コネクタ 564"/>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66" name="テキスト ボックス 565"/>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7" name="直線コネクタ 56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68" name="テキスト ボックス 567"/>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9" name="直線コネクタ 568"/>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70" name="テキスト ボックス 569"/>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71" name="直線コネクタ 570"/>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72" name="テキスト ボックス 571"/>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3" name="直線コネクタ 5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4" name="テキスト ボックス 57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110490</xdr:rowOff>
    </xdr:from>
    <xdr:to>
      <xdr:col>116</xdr:col>
      <xdr:colOff>62864</xdr:colOff>
      <xdr:row>41</xdr:row>
      <xdr:rowOff>163830</xdr:rowOff>
    </xdr:to>
    <xdr:cxnSp macro="">
      <xdr:nvCxnSpPr>
        <xdr:cNvPr id="576" name="直線コネクタ 575"/>
        <xdr:cNvCxnSpPr/>
      </xdr:nvCxnSpPr>
      <xdr:spPr>
        <a:xfrm flipV="1">
          <a:off x="22160864" y="576834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167657</xdr:rowOff>
    </xdr:from>
    <xdr:ext cx="469744" cy="259045"/>
    <xdr:sp macro="" textlink="">
      <xdr:nvSpPr>
        <xdr:cNvPr id="577" name="【認定こども園・幼稚園・保育所】&#10;一人当たり面積最小値テキスト"/>
        <xdr:cNvSpPr txBox="1"/>
      </xdr:nvSpPr>
      <xdr:spPr>
        <a:xfrm>
          <a:off x="22199600" y="719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163830</xdr:rowOff>
    </xdr:from>
    <xdr:to>
      <xdr:col>116</xdr:col>
      <xdr:colOff>152400</xdr:colOff>
      <xdr:row>41</xdr:row>
      <xdr:rowOff>163830</xdr:rowOff>
    </xdr:to>
    <xdr:cxnSp macro="">
      <xdr:nvCxnSpPr>
        <xdr:cNvPr id="578" name="直線コネクタ 577"/>
        <xdr:cNvCxnSpPr/>
      </xdr:nvCxnSpPr>
      <xdr:spPr>
        <a:xfrm>
          <a:off x="22072600" y="719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57167</xdr:rowOff>
    </xdr:from>
    <xdr:ext cx="469744" cy="259045"/>
    <xdr:sp macro="" textlink="">
      <xdr:nvSpPr>
        <xdr:cNvPr id="579" name="【認定こども園・幼稚園・保育所】&#10;一人当たり面積最大値テキスト"/>
        <xdr:cNvSpPr txBox="1"/>
      </xdr:nvSpPr>
      <xdr:spPr>
        <a:xfrm>
          <a:off x="22199600" y="554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110490</xdr:rowOff>
    </xdr:from>
    <xdr:to>
      <xdr:col>116</xdr:col>
      <xdr:colOff>152400</xdr:colOff>
      <xdr:row>33</xdr:row>
      <xdr:rowOff>110490</xdr:rowOff>
    </xdr:to>
    <xdr:cxnSp macro="">
      <xdr:nvCxnSpPr>
        <xdr:cNvPr id="580" name="直線コネクタ 579"/>
        <xdr:cNvCxnSpPr/>
      </xdr:nvCxnSpPr>
      <xdr:spPr>
        <a:xfrm>
          <a:off x="22072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133367</xdr:rowOff>
    </xdr:from>
    <xdr:ext cx="469744" cy="259045"/>
    <xdr:sp macro="" textlink="">
      <xdr:nvSpPr>
        <xdr:cNvPr id="581" name="【認定こども園・幼稚園・保育所】&#10;一人当たり面積平均値テキスト"/>
        <xdr:cNvSpPr txBox="1"/>
      </xdr:nvSpPr>
      <xdr:spPr>
        <a:xfrm>
          <a:off x="22199600" y="66484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154940</xdr:rowOff>
    </xdr:from>
    <xdr:to>
      <xdr:col>116</xdr:col>
      <xdr:colOff>114300</xdr:colOff>
      <xdr:row>39</xdr:row>
      <xdr:rowOff>85090</xdr:rowOff>
    </xdr:to>
    <xdr:sp macro="" textlink="">
      <xdr:nvSpPr>
        <xdr:cNvPr id="582" name="フローチャート: 判断 581"/>
        <xdr:cNvSpPr/>
      </xdr:nvSpPr>
      <xdr:spPr>
        <a:xfrm>
          <a:off x="22110700" y="667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154940</xdr:rowOff>
    </xdr:from>
    <xdr:to>
      <xdr:col>112</xdr:col>
      <xdr:colOff>38100</xdr:colOff>
      <xdr:row>39</xdr:row>
      <xdr:rowOff>85090</xdr:rowOff>
    </xdr:to>
    <xdr:sp macro="" textlink="">
      <xdr:nvSpPr>
        <xdr:cNvPr id="583" name="フローチャート: 判断 582"/>
        <xdr:cNvSpPr/>
      </xdr:nvSpPr>
      <xdr:spPr>
        <a:xfrm>
          <a:off x="21272500" y="667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48260</xdr:rowOff>
    </xdr:from>
    <xdr:to>
      <xdr:col>107</xdr:col>
      <xdr:colOff>101600</xdr:colOff>
      <xdr:row>38</xdr:row>
      <xdr:rowOff>149860</xdr:rowOff>
    </xdr:to>
    <xdr:sp macro="" textlink="">
      <xdr:nvSpPr>
        <xdr:cNvPr id="584" name="フローチャート: 判断 583"/>
        <xdr:cNvSpPr/>
      </xdr:nvSpPr>
      <xdr:spPr>
        <a:xfrm>
          <a:off x="20383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55880</xdr:rowOff>
    </xdr:from>
    <xdr:to>
      <xdr:col>102</xdr:col>
      <xdr:colOff>165100</xdr:colOff>
      <xdr:row>38</xdr:row>
      <xdr:rowOff>157480</xdr:rowOff>
    </xdr:to>
    <xdr:sp macro="" textlink="">
      <xdr:nvSpPr>
        <xdr:cNvPr id="585" name="フローチャート: 判断 584"/>
        <xdr:cNvSpPr/>
      </xdr:nvSpPr>
      <xdr:spPr>
        <a:xfrm>
          <a:off x="19494500" y="657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10160</xdr:rowOff>
    </xdr:from>
    <xdr:to>
      <xdr:col>98</xdr:col>
      <xdr:colOff>38100</xdr:colOff>
      <xdr:row>38</xdr:row>
      <xdr:rowOff>111760</xdr:rowOff>
    </xdr:to>
    <xdr:sp macro="" textlink="">
      <xdr:nvSpPr>
        <xdr:cNvPr id="586" name="フローチャート: 判断 585"/>
        <xdr:cNvSpPr/>
      </xdr:nvSpPr>
      <xdr:spPr>
        <a:xfrm>
          <a:off x="186055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7" name="テキスト ボックス 5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8" name="テキスト ボックス 5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9" name="テキスト ボックス 5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0" name="テキスト ボックス 5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1" name="テキスト ボックス 5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44450</xdr:rowOff>
    </xdr:from>
    <xdr:to>
      <xdr:col>116</xdr:col>
      <xdr:colOff>114300</xdr:colOff>
      <xdr:row>35</xdr:row>
      <xdr:rowOff>146050</xdr:rowOff>
    </xdr:to>
    <xdr:sp macro="" textlink="">
      <xdr:nvSpPr>
        <xdr:cNvPr id="592" name="楕円 591"/>
        <xdr:cNvSpPr/>
      </xdr:nvSpPr>
      <xdr:spPr>
        <a:xfrm>
          <a:off x="22110700" y="604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67327</xdr:rowOff>
    </xdr:from>
    <xdr:ext cx="469744" cy="259045"/>
    <xdr:sp macro="" textlink="">
      <xdr:nvSpPr>
        <xdr:cNvPr id="593" name="【認定こども園・幼稚園・保育所】&#10;一人当たり面積該当値テキスト"/>
        <xdr:cNvSpPr txBox="1"/>
      </xdr:nvSpPr>
      <xdr:spPr>
        <a:xfrm>
          <a:off x="22199600" y="58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162560</xdr:rowOff>
    </xdr:from>
    <xdr:to>
      <xdr:col>112</xdr:col>
      <xdr:colOff>38100</xdr:colOff>
      <xdr:row>35</xdr:row>
      <xdr:rowOff>92710</xdr:rowOff>
    </xdr:to>
    <xdr:sp macro="" textlink="">
      <xdr:nvSpPr>
        <xdr:cNvPr id="594" name="楕円 593"/>
        <xdr:cNvSpPr/>
      </xdr:nvSpPr>
      <xdr:spPr>
        <a:xfrm>
          <a:off x="21272500" y="599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41910</xdr:rowOff>
    </xdr:from>
    <xdr:to>
      <xdr:col>116</xdr:col>
      <xdr:colOff>63500</xdr:colOff>
      <xdr:row>35</xdr:row>
      <xdr:rowOff>95250</xdr:rowOff>
    </xdr:to>
    <xdr:cxnSp macro="">
      <xdr:nvCxnSpPr>
        <xdr:cNvPr id="595" name="直線コネクタ 594"/>
        <xdr:cNvCxnSpPr/>
      </xdr:nvCxnSpPr>
      <xdr:spPr>
        <a:xfrm>
          <a:off x="21323300" y="604266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21590</xdr:rowOff>
    </xdr:from>
    <xdr:to>
      <xdr:col>107</xdr:col>
      <xdr:colOff>101600</xdr:colOff>
      <xdr:row>35</xdr:row>
      <xdr:rowOff>123190</xdr:rowOff>
    </xdr:to>
    <xdr:sp macro="" textlink="">
      <xdr:nvSpPr>
        <xdr:cNvPr id="596" name="楕円 595"/>
        <xdr:cNvSpPr/>
      </xdr:nvSpPr>
      <xdr:spPr>
        <a:xfrm>
          <a:off x="20383500" y="602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41910</xdr:rowOff>
    </xdr:from>
    <xdr:to>
      <xdr:col>111</xdr:col>
      <xdr:colOff>177800</xdr:colOff>
      <xdr:row>35</xdr:row>
      <xdr:rowOff>72390</xdr:rowOff>
    </xdr:to>
    <xdr:cxnSp macro="">
      <xdr:nvCxnSpPr>
        <xdr:cNvPr id="597" name="直線コネクタ 596"/>
        <xdr:cNvCxnSpPr/>
      </xdr:nvCxnSpPr>
      <xdr:spPr>
        <a:xfrm flipV="1">
          <a:off x="20434300" y="60426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74930</xdr:rowOff>
    </xdr:from>
    <xdr:to>
      <xdr:col>102</xdr:col>
      <xdr:colOff>165100</xdr:colOff>
      <xdr:row>36</xdr:row>
      <xdr:rowOff>5080</xdr:rowOff>
    </xdr:to>
    <xdr:sp macro="" textlink="">
      <xdr:nvSpPr>
        <xdr:cNvPr id="598" name="楕円 597"/>
        <xdr:cNvSpPr/>
      </xdr:nvSpPr>
      <xdr:spPr>
        <a:xfrm>
          <a:off x="19494500" y="607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35</xdr:row>
      <xdr:rowOff>72390</xdr:rowOff>
    </xdr:from>
    <xdr:to>
      <xdr:col>107</xdr:col>
      <xdr:colOff>50800</xdr:colOff>
      <xdr:row>35</xdr:row>
      <xdr:rowOff>125730</xdr:rowOff>
    </xdr:to>
    <xdr:cxnSp macro="">
      <xdr:nvCxnSpPr>
        <xdr:cNvPr id="599" name="直線コネクタ 598"/>
        <xdr:cNvCxnSpPr/>
      </xdr:nvCxnSpPr>
      <xdr:spPr>
        <a:xfrm flipV="1">
          <a:off x="19545300" y="60731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35</xdr:row>
      <xdr:rowOff>135890</xdr:rowOff>
    </xdr:from>
    <xdr:to>
      <xdr:col>98</xdr:col>
      <xdr:colOff>38100</xdr:colOff>
      <xdr:row>36</xdr:row>
      <xdr:rowOff>66040</xdr:rowOff>
    </xdr:to>
    <xdr:sp macro="" textlink="">
      <xdr:nvSpPr>
        <xdr:cNvPr id="600" name="楕円 599"/>
        <xdr:cNvSpPr/>
      </xdr:nvSpPr>
      <xdr:spPr>
        <a:xfrm>
          <a:off x="18605500" y="613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35</xdr:row>
      <xdr:rowOff>125730</xdr:rowOff>
    </xdr:from>
    <xdr:to>
      <xdr:col>102</xdr:col>
      <xdr:colOff>114300</xdr:colOff>
      <xdr:row>36</xdr:row>
      <xdr:rowOff>15240</xdr:rowOff>
    </xdr:to>
    <xdr:cxnSp macro="">
      <xdr:nvCxnSpPr>
        <xdr:cNvPr id="601" name="直線コネクタ 600"/>
        <xdr:cNvCxnSpPr/>
      </xdr:nvCxnSpPr>
      <xdr:spPr>
        <a:xfrm flipV="1">
          <a:off x="18656300" y="61264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76217</xdr:rowOff>
    </xdr:from>
    <xdr:ext cx="469744" cy="259045"/>
    <xdr:sp macro="" textlink="">
      <xdr:nvSpPr>
        <xdr:cNvPr id="602" name="n_1aveValue【認定こども園・幼稚園・保育所】&#10;一人当たり面積"/>
        <xdr:cNvSpPr txBox="1"/>
      </xdr:nvSpPr>
      <xdr:spPr>
        <a:xfrm>
          <a:off x="21075727" y="6762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140987</xdr:rowOff>
    </xdr:from>
    <xdr:ext cx="469744" cy="259045"/>
    <xdr:sp macro="" textlink="">
      <xdr:nvSpPr>
        <xdr:cNvPr id="603" name="n_2aveValue【認定こども園・幼稚園・保育所】&#10;一人当たり面積"/>
        <xdr:cNvSpPr txBox="1"/>
      </xdr:nvSpPr>
      <xdr:spPr>
        <a:xfrm>
          <a:off x="20199427" y="6656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148607</xdr:rowOff>
    </xdr:from>
    <xdr:ext cx="469744" cy="259045"/>
    <xdr:sp macro="" textlink="">
      <xdr:nvSpPr>
        <xdr:cNvPr id="604" name="n_3aveValue【認定こども園・幼稚園・保育所】&#10;一人当たり面積"/>
        <xdr:cNvSpPr txBox="1"/>
      </xdr:nvSpPr>
      <xdr:spPr>
        <a:xfrm>
          <a:off x="19310427" y="6663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102887</xdr:rowOff>
    </xdr:from>
    <xdr:ext cx="469744" cy="259045"/>
    <xdr:sp macro="" textlink="">
      <xdr:nvSpPr>
        <xdr:cNvPr id="605" name="n_4aveValue【認定こども園・幼稚園・保育所】&#10;一人当たり面積"/>
        <xdr:cNvSpPr txBox="1"/>
      </xdr:nvSpPr>
      <xdr:spPr>
        <a:xfrm>
          <a:off x="18421427" y="6617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33</xdr:row>
      <xdr:rowOff>109237</xdr:rowOff>
    </xdr:from>
    <xdr:ext cx="469744" cy="259045"/>
    <xdr:sp macro="" textlink="">
      <xdr:nvSpPr>
        <xdr:cNvPr id="606" name="n_1mainValue【認定こども園・幼稚園・保育所】&#10;一人当たり面積"/>
        <xdr:cNvSpPr txBox="1"/>
      </xdr:nvSpPr>
      <xdr:spPr>
        <a:xfrm>
          <a:off x="21075727" y="576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33</xdr:row>
      <xdr:rowOff>139717</xdr:rowOff>
    </xdr:from>
    <xdr:ext cx="469744" cy="259045"/>
    <xdr:sp macro="" textlink="">
      <xdr:nvSpPr>
        <xdr:cNvPr id="607" name="n_2mainValue【認定こども園・幼稚園・保育所】&#10;一人当たり面積"/>
        <xdr:cNvSpPr txBox="1"/>
      </xdr:nvSpPr>
      <xdr:spPr>
        <a:xfrm>
          <a:off x="20199427" y="579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34</xdr:row>
      <xdr:rowOff>21607</xdr:rowOff>
    </xdr:from>
    <xdr:ext cx="469744" cy="259045"/>
    <xdr:sp macro="" textlink="">
      <xdr:nvSpPr>
        <xdr:cNvPr id="608" name="n_3mainValue【認定こども園・幼稚園・保育所】&#10;一人当たり面積"/>
        <xdr:cNvSpPr txBox="1"/>
      </xdr:nvSpPr>
      <xdr:spPr>
        <a:xfrm>
          <a:off x="19310427" y="585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34</xdr:row>
      <xdr:rowOff>82567</xdr:rowOff>
    </xdr:from>
    <xdr:ext cx="469744" cy="259045"/>
    <xdr:sp macro="" textlink="">
      <xdr:nvSpPr>
        <xdr:cNvPr id="609" name="n_4mainValue【認定こども園・幼稚園・保育所】&#10;一人当たり面積"/>
        <xdr:cNvSpPr txBox="1"/>
      </xdr:nvSpPr>
      <xdr:spPr>
        <a:xfrm>
          <a:off x="18421427" y="591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0" name="正方形/長方形 6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1" name="正方形/長方形 61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2" name="正方形/長方形 61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3" name="正方形/長方形 61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4" name="正方形/長方形 61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5" name="正方形/長方形 61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6" name="正方形/長方形 61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7" name="正方形/長方形 61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8" name="テキスト ボックス 61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9" name="直線コネクタ 61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620" name="テキスト ボックス 619"/>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21" name="直線コネクタ 62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622" name="テキスト ボックス 621"/>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23" name="直線コネクタ 62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4" name="テキスト ボックス 62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5" name="直線コネクタ 62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6" name="テキスト ボックス 62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7" name="直線コネクタ 62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8" name="テキスト ボックス 62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9" name="直線コネクタ 62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30" name="テキスト ボックス 629"/>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1" name="直線コネクタ 63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32" name="テキスト ボックス 631"/>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72390</xdr:rowOff>
    </xdr:from>
    <xdr:to>
      <xdr:col>85</xdr:col>
      <xdr:colOff>126364</xdr:colOff>
      <xdr:row>64</xdr:row>
      <xdr:rowOff>38100</xdr:rowOff>
    </xdr:to>
    <xdr:cxnSp macro="">
      <xdr:nvCxnSpPr>
        <xdr:cNvPr id="634" name="直線コネクタ 633"/>
        <xdr:cNvCxnSpPr/>
      </xdr:nvCxnSpPr>
      <xdr:spPr>
        <a:xfrm flipV="1">
          <a:off x="16318864" y="950214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41927</xdr:rowOff>
    </xdr:from>
    <xdr:ext cx="405111" cy="259045"/>
    <xdr:sp macro="" textlink="">
      <xdr:nvSpPr>
        <xdr:cNvPr id="635" name="【学校施設】&#10;有形固定資産減価償却率最小値テキスト"/>
        <xdr:cNvSpPr txBox="1"/>
      </xdr:nvSpPr>
      <xdr:spPr>
        <a:xfrm>
          <a:off x="16357600" y="1101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38100</xdr:rowOff>
    </xdr:from>
    <xdr:to>
      <xdr:col>86</xdr:col>
      <xdr:colOff>25400</xdr:colOff>
      <xdr:row>64</xdr:row>
      <xdr:rowOff>38100</xdr:rowOff>
    </xdr:to>
    <xdr:cxnSp macro="">
      <xdr:nvCxnSpPr>
        <xdr:cNvPr id="636" name="直線コネクタ 635"/>
        <xdr:cNvCxnSpPr/>
      </xdr:nvCxnSpPr>
      <xdr:spPr>
        <a:xfrm>
          <a:off x="16230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19067</xdr:rowOff>
    </xdr:from>
    <xdr:ext cx="405111" cy="259045"/>
    <xdr:sp macro="" textlink="">
      <xdr:nvSpPr>
        <xdr:cNvPr id="637" name="【学校施設】&#10;有形固定資産減価償却率最大値テキスト"/>
        <xdr:cNvSpPr txBox="1"/>
      </xdr:nvSpPr>
      <xdr:spPr>
        <a:xfrm>
          <a:off x="16357600" y="9277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72390</xdr:rowOff>
    </xdr:from>
    <xdr:to>
      <xdr:col>86</xdr:col>
      <xdr:colOff>25400</xdr:colOff>
      <xdr:row>55</xdr:row>
      <xdr:rowOff>72390</xdr:rowOff>
    </xdr:to>
    <xdr:cxnSp macro="">
      <xdr:nvCxnSpPr>
        <xdr:cNvPr id="638" name="直線コネクタ 637"/>
        <xdr:cNvCxnSpPr/>
      </xdr:nvCxnSpPr>
      <xdr:spPr>
        <a:xfrm>
          <a:off x="16230600" y="950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87647</xdr:rowOff>
    </xdr:from>
    <xdr:ext cx="405111" cy="259045"/>
    <xdr:sp macro="" textlink="">
      <xdr:nvSpPr>
        <xdr:cNvPr id="639" name="【学校施設】&#10;有形固定資産減価償却率平均値テキスト"/>
        <xdr:cNvSpPr txBox="1"/>
      </xdr:nvSpPr>
      <xdr:spPr>
        <a:xfrm>
          <a:off x="16357600" y="10374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109220</xdr:rowOff>
    </xdr:from>
    <xdr:to>
      <xdr:col>85</xdr:col>
      <xdr:colOff>177800</xdr:colOff>
      <xdr:row>61</xdr:row>
      <xdr:rowOff>39370</xdr:rowOff>
    </xdr:to>
    <xdr:sp macro="" textlink="">
      <xdr:nvSpPr>
        <xdr:cNvPr id="640" name="フローチャート: 判断 639"/>
        <xdr:cNvSpPr/>
      </xdr:nvSpPr>
      <xdr:spPr>
        <a:xfrm>
          <a:off x="162687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120650</xdr:rowOff>
    </xdr:from>
    <xdr:to>
      <xdr:col>81</xdr:col>
      <xdr:colOff>101600</xdr:colOff>
      <xdr:row>61</xdr:row>
      <xdr:rowOff>50800</xdr:rowOff>
    </xdr:to>
    <xdr:sp macro="" textlink="">
      <xdr:nvSpPr>
        <xdr:cNvPr id="641" name="フローチャート: 判断 640"/>
        <xdr:cNvSpPr/>
      </xdr:nvSpPr>
      <xdr:spPr>
        <a:xfrm>
          <a:off x="15430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59690</xdr:rowOff>
    </xdr:from>
    <xdr:to>
      <xdr:col>76</xdr:col>
      <xdr:colOff>165100</xdr:colOff>
      <xdr:row>60</xdr:row>
      <xdr:rowOff>161290</xdr:rowOff>
    </xdr:to>
    <xdr:sp macro="" textlink="">
      <xdr:nvSpPr>
        <xdr:cNvPr id="642" name="フローチャート: 判断 641"/>
        <xdr:cNvSpPr/>
      </xdr:nvSpPr>
      <xdr:spPr>
        <a:xfrm>
          <a:off x="14541500" y="1034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71120</xdr:rowOff>
    </xdr:from>
    <xdr:to>
      <xdr:col>72</xdr:col>
      <xdr:colOff>38100</xdr:colOff>
      <xdr:row>61</xdr:row>
      <xdr:rowOff>1270</xdr:rowOff>
    </xdr:to>
    <xdr:sp macro="" textlink="">
      <xdr:nvSpPr>
        <xdr:cNvPr id="643" name="フローチャート: 判断 642"/>
        <xdr:cNvSpPr/>
      </xdr:nvSpPr>
      <xdr:spPr>
        <a:xfrm>
          <a:off x="13652500" y="1035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151130</xdr:rowOff>
    </xdr:from>
    <xdr:to>
      <xdr:col>67</xdr:col>
      <xdr:colOff>101600</xdr:colOff>
      <xdr:row>60</xdr:row>
      <xdr:rowOff>81280</xdr:rowOff>
    </xdr:to>
    <xdr:sp macro="" textlink="">
      <xdr:nvSpPr>
        <xdr:cNvPr id="644" name="フローチャート: 判断 643"/>
        <xdr:cNvSpPr/>
      </xdr:nvSpPr>
      <xdr:spPr>
        <a:xfrm>
          <a:off x="127635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5" name="テキスト ボックス 64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6" name="テキスト ボックス 64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7" name="テキスト ボックス 64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8" name="テキスト ボックス 64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9" name="テキスト ボックス 64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90170</xdr:rowOff>
    </xdr:from>
    <xdr:to>
      <xdr:col>85</xdr:col>
      <xdr:colOff>177800</xdr:colOff>
      <xdr:row>61</xdr:row>
      <xdr:rowOff>20320</xdr:rowOff>
    </xdr:to>
    <xdr:sp macro="" textlink="">
      <xdr:nvSpPr>
        <xdr:cNvPr id="650" name="楕円 649"/>
        <xdr:cNvSpPr/>
      </xdr:nvSpPr>
      <xdr:spPr>
        <a:xfrm>
          <a:off x="16268700" y="1037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113047</xdr:rowOff>
    </xdr:from>
    <xdr:ext cx="405111" cy="259045"/>
    <xdr:sp macro="" textlink="">
      <xdr:nvSpPr>
        <xdr:cNvPr id="651" name="【学校施設】&#10;有形固定資産減価償却率該当値テキスト"/>
        <xdr:cNvSpPr txBox="1"/>
      </xdr:nvSpPr>
      <xdr:spPr>
        <a:xfrm>
          <a:off x="16357600" y="1022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17780</xdr:rowOff>
    </xdr:from>
    <xdr:to>
      <xdr:col>81</xdr:col>
      <xdr:colOff>101600</xdr:colOff>
      <xdr:row>60</xdr:row>
      <xdr:rowOff>119380</xdr:rowOff>
    </xdr:to>
    <xdr:sp macro="" textlink="">
      <xdr:nvSpPr>
        <xdr:cNvPr id="652" name="楕円 651"/>
        <xdr:cNvSpPr/>
      </xdr:nvSpPr>
      <xdr:spPr>
        <a:xfrm>
          <a:off x="15430500" y="1030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68580</xdr:rowOff>
    </xdr:from>
    <xdr:to>
      <xdr:col>85</xdr:col>
      <xdr:colOff>127000</xdr:colOff>
      <xdr:row>60</xdr:row>
      <xdr:rowOff>140970</xdr:rowOff>
    </xdr:to>
    <xdr:cxnSp macro="">
      <xdr:nvCxnSpPr>
        <xdr:cNvPr id="653" name="直線コネクタ 652"/>
        <xdr:cNvCxnSpPr/>
      </xdr:nvCxnSpPr>
      <xdr:spPr>
        <a:xfrm>
          <a:off x="15481300" y="1035558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116840</xdr:rowOff>
    </xdr:from>
    <xdr:to>
      <xdr:col>76</xdr:col>
      <xdr:colOff>165100</xdr:colOff>
      <xdr:row>60</xdr:row>
      <xdr:rowOff>46990</xdr:rowOff>
    </xdr:to>
    <xdr:sp macro="" textlink="">
      <xdr:nvSpPr>
        <xdr:cNvPr id="654" name="楕円 653"/>
        <xdr:cNvSpPr/>
      </xdr:nvSpPr>
      <xdr:spPr>
        <a:xfrm>
          <a:off x="14541500" y="1023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167640</xdr:rowOff>
    </xdr:from>
    <xdr:to>
      <xdr:col>81</xdr:col>
      <xdr:colOff>50800</xdr:colOff>
      <xdr:row>60</xdr:row>
      <xdr:rowOff>68580</xdr:rowOff>
    </xdr:to>
    <xdr:cxnSp macro="">
      <xdr:nvCxnSpPr>
        <xdr:cNvPr id="655" name="直線コネクタ 654"/>
        <xdr:cNvCxnSpPr/>
      </xdr:nvCxnSpPr>
      <xdr:spPr>
        <a:xfrm>
          <a:off x="14592300" y="1028319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116840</xdr:rowOff>
    </xdr:from>
    <xdr:to>
      <xdr:col>72</xdr:col>
      <xdr:colOff>38100</xdr:colOff>
      <xdr:row>60</xdr:row>
      <xdr:rowOff>46990</xdr:rowOff>
    </xdr:to>
    <xdr:sp macro="" textlink="">
      <xdr:nvSpPr>
        <xdr:cNvPr id="656" name="楕円 655"/>
        <xdr:cNvSpPr/>
      </xdr:nvSpPr>
      <xdr:spPr>
        <a:xfrm>
          <a:off x="13652500" y="1023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167640</xdr:rowOff>
    </xdr:from>
    <xdr:to>
      <xdr:col>76</xdr:col>
      <xdr:colOff>114300</xdr:colOff>
      <xdr:row>59</xdr:row>
      <xdr:rowOff>167640</xdr:rowOff>
    </xdr:to>
    <xdr:cxnSp macro="">
      <xdr:nvCxnSpPr>
        <xdr:cNvPr id="657" name="直線コネクタ 656"/>
        <xdr:cNvCxnSpPr/>
      </xdr:nvCxnSpPr>
      <xdr:spPr>
        <a:xfrm>
          <a:off x="13703300" y="102831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13970</xdr:rowOff>
    </xdr:from>
    <xdr:to>
      <xdr:col>67</xdr:col>
      <xdr:colOff>101600</xdr:colOff>
      <xdr:row>59</xdr:row>
      <xdr:rowOff>115570</xdr:rowOff>
    </xdr:to>
    <xdr:sp macro="" textlink="">
      <xdr:nvSpPr>
        <xdr:cNvPr id="658" name="楕円 657"/>
        <xdr:cNvSpPr/>
      </xdr:nvSpPr>
      <xdr:spPr>
        <a:xfrm>
          <a:off x="12763500" y="1012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64770</xdr:rowOff>
    </xdr:from>
    <xdr:to>
      <xdr:col>71</xdr:col>
      <xdr:colOff>177800</xdr:colOff>
      <xdr:row>59</xdr:row>
      <xdr:rowOff>167640</xdr:rowOff>
    </xdr:to>
    <xdr:cxnSp macro="">
      <xdr:nvCxnSpPr>
        <xdr:cNvPr id="659" name="直線コネクタ 658"/>
        <xdr:cNvCxnSpPr/>
      </xdr:nvCxnSpPr>
      <xdr:spPr>
        <a:xfrm>
          <a:off x="12814300" y="10180320"/>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41927</xdr:rowOff>
    </xdr:from>
    <xdr:ext cx="405111" cy="259045"/>
    <xdr:sp macro="" textlink="">
      <xdr:nvSpPr>
        <xdr:cNvPr id="660" name="n_1aveValue【学校施設】&#10;有形固定資産減価償却率"/>
        <xdr:cNvSpPr txBox="1"/>
      </xdr:nvSpPr>
      <xdr:spPr>
        <a:xfrm>
          <a:off x="152660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152417</xdr:rowOff>
    </xdr:from>
    <xdr:ext cx="405111" cy="259045"/>
    <xdr:sp macro="" textlink="">
      <xdr:nvSpPr>
        <xdr:cNvPr id="661" name="n_2aveValue【学校施設】&#10;有形固定資産減価償却率"/>
        <xdr:cNvSpPr txBox="1"/>
      </xdr:nvSpPr>
      <xdr:spPr>
        <a:xfrm>
          <a:off x="14389744" y="1043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163847</xdr:rowOff>
    </xdr:from>
    <xdr:ext cx="405111" cy="259045"/>
    <xdr:sp macro="" textlink="">
      <xdr:nvSpPr>
        <xdr:cNvPr id="662" name="n_3aveValue【学校施設】&#10;有形固定資産減価償却率"/>
        <xdr:cNvSpPr txBox="1"/>
      </xdr:nvSpPr>
      <xdr:spPr>
        <a:xfrm>
          <a:off x="13500744" y="1045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72407</xdr:rowOff>
    </xdr:from>
    <xdr:ext cx="405111" cy="259045"/>
    <xdr:sp macro="" textlink="">
      <xdr:nvSpPr>
        <xdr:cNvPr id="663" name="n_4aveValue【学校施設】&#10;有形固定資産減価償却率"/>
        <xdr:cNvSpPr txBox="1"/>
      </xdr:nvSpPr>
      <xdr:spPr>
        <a:xfrm>
          <a:off x="12611744" y="1035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135907</xdr:rowOff>
    </xdr:from>
    <xdr:ext cx="405111" cy="259045"/>
    <xdr:sp macro="" textlink="">
      <xdr:nvSpPr>
        <xdr:cNvPr id="664" name="n_1mainValue【学校施設】&#10;有形固定資産減価償却率"/>
        <xdr:cNvSpPr txBox="1"/>
      </xdr:nvSpPr>
      <xdr:spPr>
        <a:xfrm>
          <a:off x="15266044" y="1008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63517</xdr:rowOff>
    </xdr:from>
    <xdr:ext cx="405111" cy="259045"/>
    <xdr:sp macro="" textlink="">
      <xdr:nvSpPr>
        <xdr:cNvPr id="665" name="n_2mainValue【学校施設】&#10;有形固定資産減価償却率"/>
        <xdr:cNvSpPr txBox="1"/>
      </xdr:nvSpPr>
      <xdr:spPr>
        <a:xfrm>
          <a:off x="14389744" y="1000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63517</xdr:rowOff>
    </xdr:from>
    <xdr:ext cx="405111" cy="259045"/>
    <xdr:sp macro="" textlink="">
      <xdr:nvSpPr>
        <xdr:cNvPr id="666" name="n_3mainValue【学校施設】&#10;有形固定資産減価償却率"/>
        <xdr:cNvSpPr txBox="1"/>
      </xdr:nvSpPr>
      <xdr:spPr>
        <a:xfrm>
          <a:off x="13500744" y="1000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132097</xdr:rowOff>
    </xdr:from>
    <xdr:ext cx="405111" cy="259045"/>
    <xdr:sp macro="" textlink="">
      <xdr:nvSpPr>
        <xdr:cNvPr id="667" name="n_4mainValue【学校施設】&#10;有形固定資産減価償却率"/>
        <xdr:cNvSpPr txBox="1"/>
      </xdr:nvSpPr>
      <xdr:spPr>
        <a:xfrm>
          <a:off x="12611744" y="990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8" name="正方形/長方形 66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9" name="正方形/長方形 66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0" name="正方形/長方形 66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1" name="正方形/長方形 67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2" name="正方形/長方形 67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3" name="正方形/長方形 67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4" name="正方形/長方形 67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5" name="正方形/長方形 67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6" name="テキスト ボックス 67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7" name="直線コネクタ 67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78" name="テキスト ボックス 677"/>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679" name="直線コネクタ 678"/>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80" name="テキスト ボックス 679"/>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81" name="直線コネクタ 680"/>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82" name="テキスト ボックス 681"/>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83" name="直線コネクタ 682"/>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84" name="テキスト ボックス 683"/>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85" name="直線コネクタ 684"/>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86" name="テキスト ボックス 685"/>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87" name="直線コネクタ 686"/>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88" name="テキスト ボックス 687"/>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89" name="直線コネクタ 688"/>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90" name="テキスト ボックス 689"/>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1" name="直線コネクタ 69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2" name="テキスト ボックス 69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158387</xdr:rowOff>
    </xdr:from>
    <xdr:to>
      <xdr:col>116</xdr:col>
      <xdr:colOff>62864</xdr:colOff>
      <xdr:row>63</xdr:row>
      <xdr:rowOff>89807</xdr:rowOff>
    </xdr:to>
    <xdr:cxnSp macro="">
      <xdr:nvCxnSpPr>
        <xdr:cNvPr id="694" name="直線コネクタ 693"/>
        <xdr:cNvCxnSpPr/>
      </xdr:nvCxnSpPr>
      <xdr:spPr>
        <a:xfrm flipV="1">
          <a:off x="22160864" y="9588137"/>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93634</xdr:rowOff>
    </xdr:from>
    <xdr:ext cx="469744" cy="259045"/>
    <xdr:sp macro="" textlink="">
      <xdr:nvSpPr>
        <xdr:cNvPr id="695" name="【学校施設】&#10;一人当たり面積最小値テキスト"/>
        <xdr:cNvSpPr txBox="1"/>
      </xdr:nvSpPr>
      <xdr:spPr>
        <a:xfrm>
          <a:off x="22199600" y="1089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89807</xdr:rowOff>
    </xdr:from>
    <xdr:to>
      <xdr:col>116</xdr:col>
      <xdr:colOff>152400</xdr:colOff>
      <xdr:row>63</xdr:row>
      <xdr:rowOff>89807</xdr:rowOff>
    </xdr:to>
    <xdr:cxnSp macro="">
      <xdr:nvCxnSpPr>
        <xdr:cNvPr id="696" name="直線コネクタ 695"/>
        <xdr:cNvCxnSpPr/>
      </xdr:nvCxnSpPr>
      <xdr:spPr>
        <a:xfrm>
          <a:off x="22072600" y="1089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105064</xdr:rowOff>
    </xdr:from>
    <xdr:ext cx="469744" cy="259045"/>
    <xdr:sp macro="" textlink="">
      <xdr:nvSpPr>
        <xdr:cNvPr id="697" name="【学校施設】&#10;一人当たり面積最大値テキスト"/>
        <xdr:cNvSpPr txBox="1"/>
      </xdr:nvSpPr>
      <xdr:spPr>
        <a:xfrm>
          <a:off x="22199600" y="936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158387</xdr:rowOff>
    </xdr:from>
    <xdr:to>
      <xdr:col>116</xdr:col>
      <xdr:colOff>152400</xdr:colOff>
      <xdr:row>55</xdr:row>
      <xdr:rowOff>158387</xdr:rowOff>
    </xdr:to>
    <xdr:cxnSp macro="">
      <xdr:nvCxnSpPr>
        <xdr:cNvPr id="698" name="直線コネクタ 697"/>
        <xdr:cNvCxnSpPr/>
      </xdr:nvCxnSpPr>
      <xdr:spPr>
        <a:xfrm>
          <a:off x="22072600" y="95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63154</xdr:rowOff>
    </xdr:from>
    <xdr:ext cx="469744" cy="259045"/>
    <xdr:sp macro="" textlink="">
      <xdr:nvSpPr>
        <xdr:cNvPr id="699" name="【学校施設】&#10;一人当たり面積平均値テキスト"/>
        <xdr:cNvSpPr txBox="1"/>
      </xdr:nvSpPr>
      <xdr:spPr>
        <a:xfrm>
          <a:off x="22199600" y="101787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84727</xdr:rowOff>
    </xdr:from>
    <xdr:to>
      <xdr:col>116</xdr:col>
      <xdr:colOff>114300</xdr:colOff>
      <xdr:row>60</xdr:row>
      <xdr:rowOff>14877</xdr:rowOff>
    </xdr:to>
    <xdr:sp macro="" textlink="">
      <xdr:nvSpPr>
        <xdr:cNvPr id="700" name="フローチャート: 判断 699"/>
        <xdr:cNvSpPr/>
      </xdr:nvSpPr>
      <xdr:spPr>
        <a:xfrm>
          <a:off x="221107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102688</xdr:rowOff>
    </xdr:from>
    <xdr:to>
      <xdr:col>112</xdr:col>
      <xdr:colOff>38100</xdr:colOff>
      <xdr:row>60</xdr:row>
      <xdr:rowOff>32838</xdr:rowOff>
    </xdr:to>
    <xdr:sp macro="" textlink="">
      <xdr:nvSpPr>
        <xdr:cNvPr id="701" name="フローチャート: 判断 700"/>
        <xdr:cNvSpPr/>
      </xdr:nvSpPr>
      <xdr:spPr>
        <a:xfrm>
          <a:off x="21272500" y="1021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132080</xdr:rowOff>
    </xdr:from>
    <xdr:to>
      <xdr:col>107</xdr:col>
      <xdr:colOff>101600</xdr:colOff>
      <xdr:row>60</xdr:row>
      <xdr:rowOff>62230</xdr:rowOff>
    </xdr:to>
    <xdr:sp macro="" textlink="">
      <xdr:nvSpPr>
        <xdr:cNvPr id="702" name="フローチャート: 判断 701"/>
        <xdr:cNvSpPr/>
      </xdr:nvSpPr>
      <xdr:spPr>
        <a:xfrm>
          <a:off x="20383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166370</xdr:rowOff>
    </xdr:from>
    <xdr:to>
      <xdr:col>102</xdr:col>
      <xdr:colOff>165100</xdr:colOff>
      <xdr:row>60</xdr:row>
      <xdr:rowOff>96520</xdr:rowOff>
    </xdr:to>
    <xdr:sp macro="" textlink="">
      <xdr:nvSpPr>
        <xdr:cNvPr id="703" name="フローチャート: 判断 702"/>
        <xdr:cNvSpPr/>
      </xdr:nvSpPr>
      <xdr:spPr>
        <a:xfrm>
          <a:off x="19494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59</xdr:row>
      <xdr:rowOff>156573</xdr:rowOff>
    </xdr:from>
    <xdr:to>
      <xdr:col>98</xdr:col>
      <xdr:colOff>38100</xdr:colOff>
      <xdr:row>60</xdr:row>
      <xdr:rowOff>86723</xdr:rowOff>
    </xdr:to>
    <xdr:sp macro="" textlink="">
      <xdr:nvSpPr>
        <xdr:cNvPr id="704" name="フローチャート: 判断 703"/>
        <xdr:cNvSpPr/>
      </xdr:nvSpPr>
      <xdr:spPr>
        <a:xfrm>
          <a:off x="18605500" y="1027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5" name="テキスト ボックス 70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6" name="テキスト ボックス 70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7" name="テキスト ボックス 70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8" name="テキスト ボックス 70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9" name="テキスト ボックス 70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39007</xdr:rowOff>
    </xdr:from>
    <xdr:to>
      <xdr:col>116</xdr:col>
      <xdr:colOff>114300</xdr:colOff>
      <xdr:row>56</xdr:row>
      <xdr:rowOff>140607</xdr:rowOff>
    </xdr:to>
    <xdr:sp macro="" textlink="">
      <xdr:nvSpPr>
        <xdr:cNvPr id="710" name="楕円 709"/>
        <xdr:cNvSpPr/>
      </xdr:nvSpPr>
      <xdr:spPr>
        <a:xfrm>
          <a:off x="22110700" y="9640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55</xdr:row>
      <xdr:rowOff>125384</xdr:rowOff>
    </xdr:from>
    <xdr:ext cx="469744" cy="259045"/>
    <xdr:sp macro="" textlink="">
      <xdr:nvSpPr>
        <xdr:cNvPr id="711" name="【学校施設】&#10;一人当たり面積該当値テキスト"/>
        <xdr:cNvSpPr txBox="1"/>
      </xdr:nvSpPr>
      <xdr:spPr>
        <a:xfrm>
          <a:off x="22199600" y="9555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27577</xdr:rowOff>
    </xdr:from>
    <xdr:to>
      <xdr:col>112</xdr:col>
      <xdr:colOff>38100</xdr:colOff>
      <xdr:row>56</xdr:row>
      <xdr:rowOff>129177</xdr:rowOff>
    </xdr:to>
    <xdr:sp macro="" textlink="">
      <xdr:nvSpPr>
        <xdr:cNvPr id="712" name="楕円 711"/>
        <xdr:cNvSpPr/>
      </xdr:nvSpPr>
      <xdr:spPr>
        <a:xfrm>
          <a:off x="21272500" y="962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56</xdr:row>
      <xdr:rowOff>78377</xdr:rowOff>
    </xdr:from>
    <xdr:to>
      <xdr:col>116</xdr:col>
      <xdr:colOff>63500</xdr:colOff>
      <xdr:row>56</xdr:row>
      <xdr:rowOff>89807</xdr:rowOff>
    </xdr:to>
    <xdr:cxnSp macro="">
      <xdr:nvCxnSpPr>
        <xdr:cNvPr id="713" name="直線コネクタ 712"/>
        <xdr:cNvCxnSpPr/>
      </xdr:nvCxnSpPr>
      <xdr:spPr>
        <a:xfrm>
          <a:off x="21323300" y="9679577"/>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42273</xdr:rowOff>
    </xdr:from>
    <xdr:to>
      <xdr:col>107</xdr:col>
      <xdr:colOff>101600</xdr:colOff>
      <xdr:row>56</xdr:row>
      <xdr:rowOff>143873</xdr:rowOff>
    </xdr:to>
    <xdr:sp macro="" textlink="">
      <xdr:nvSpPr>
        <xdr:cNvPr id="714" name="楕円 713"/>
        <xdr:cNvSpPr/>
      </xdr:nvSpPr>
      <xdr:spPr>
        <a:xfrm>
          <a:off x="20383500" y="9643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78377</xdr:rowOff>
    </xdr:from>
    <xdr:to>
      <xdr:col>111</xdr:col>
      <xdr:colOff>177800</xdr:colOff>
      <xdr:row>56</xdr:row>
      <xdr:rowOff>93073</xdr:rowOff>
    </xdr:to>
    <xdr:cxnSp macro="">
      <xdr:nvCxnSpPr>
        <xdr:cNvPr id="715" name="直線コネクタ 714"/>
        <xdr:cNvCxnSpPr/>
      </xdr:nvCxnSpPr>
      <xdr:spPr>
        <a:xfrm flipV="1">
          <a:off x="20434300" y="9679577"/>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65133</xdr:rowOff>
    </xdr:from>
    <xdr:to>
      <xdr:col>102</xdr:col>
      <xdr:colOff>165100</xdr:colOff>
      <xdr:row>56</xdr:row>
      <xdr:rowOff>166733</xdr:rowOff>
    </xdr:to>
    <xdr:sp macro="" textlink="">
      <xdr:nvSpPr>
        <xdr:cNvPr id="716" name="楕円 715"/>
        <xdr:cNvSpPr/>
      </xdr:nvSpPr>
      <xdr:spPr>
        <a:xfrm>
          <a:off x="19494500" y="9666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56</xdr:row>
      <xdr:rowOff>93073</xdr:rowOff>
    </xdr:from>
    <xdr:to>
      <xdr:col>107</xdr:col>
      <xdr:colOff>50800</xdr:colOff>
      <xdr:row>56</xdr:row>
      <xdr:rowOff>115933</xdr:rowOff>
    </xdr:to>
    <xdr:cxnSp macro="">
      <xdr:nvCxnSpPr>
        <xdr:cNvPr id="717" name="直線コネクタ 716"/>
        <xdr:cNvCxnSpPr/>
      </xdr:nvCxnSpPr>
      <xdr:spPr>
        <a:xfrm flipV="1">
          <a:off x="19545300" y="9694273"/>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56</xdr:row>
      <xdr:rowOff>122283</xdr:rowOff>
    </xdr:from>
    <xdr:to>
      <xdr:col>98</xdr:col>
      <xdr:colOff>38100</xdr:colOff>
      <xdr:row>57</xdr:row>
      <xdr:rowOff>52433</xdr:rowOff>
    </xdr:to>
    <xdr:sp macro="" textlink="">
      <xdr:nvSpPr>
        <xdr:cNvPr id="718" name="楕円 717"/>
        <xdr:cNvSpPr/>
      </xdr:nvSpPr>
      <xdr:spPr>
        <a:xfrm>
          <a:off x="18605500" y="9723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56</xdr:row>
      <xdr:rowOff>115933</xdr:rowOff>
    </xdr:from>
    <xdr:to>
      <xdr:col>102</xdr:col>
      <xdr:colOff>114300</xdr:colOff>
      <xdr:row>57</xdr:row>
      <xdr:rowOff>1633</xdr:rowOff>
    </xdr:to>
    <xdr:cxnSp macro="">
      <xdr:nvCxnSpPr>
        <xdr:cNvPr id="719" name="直線コネクタ 718"/>
        <xdr:cNvCxnSpPr/>
      </xdr:nvCxnSpPr>
      <xdr:spPr>
        <a:xfrm flipV="1">
          <a:off x="18656300" y="9717133"/>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23965</xdr:rowOff>
    </xdr:from>
    <xdr:ext cx="469744" cy="259045"/>
    <xdr:sp macro="" textlink="">
      <xdr:nvSpPr>
        <xdr:cNvPr id="720" name="n_1aveValue【学校施設】&#10;一人当たり面積"/>
        <xdr:cNvSpPr txBox="1"/>
      </xdr:nvSpPr>
      <xdr:spPr>
        <a:xfrm>
          <a:off x="21075727" y="10310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53357</xdr:rowOff>
    </xdr:from>
    <xdr:ext cx="469744" cy="259045"/>
    <xdr:sp macro="" textlink="">
      <xdr:nvSpPr>
        <xdr:cNvPr id="721" name="n_2aveValue【学校施設】&#10;一人当たり面積"/>
        <xdr:cNvSpPr txBox="1"/>
      </xdr:nvSpPr>
      <xdr:spPr>
        <a:xfrm>
          <a:off x="20199427" y="10340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87647</xdr:rowOff>
    </xdr:from>
    <xdr:ext cx="469744" cy="259045"/>
    <xdr:sp macro="" textlink="">
      <xdr:nvSpPr>
        <xdr:cNvPr id="722" name="n_3aveValue【学校施設】&#10;一人当たり面積"/>
        <xdr:cNvSpPr txBox="1"/>
      </xdr:nvSpPr>
      <xdr:spPr>
        <a:xfrm>
          <a:off x="19310427" y="1037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77850</xdr:rowOff>
    </xdr:from>
    <xdr:ext cx="469744" cy="259045"/>
    <xdr:sp macro="" textlink="">
      <xdr:nvSpPr>
        <xdr:cNvPr id="723" name="n_4aveValue【学校施設】&#10;一人当たり面積"/>
        <xdr:cNvSpPr txBox="1"/>
      </xdr:nvSpPr>
      <xdr:spPr>
        <a:xfrm>
          <a:off x="18421427" y="10364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54</xdr:row>
      <xdr:rowOff>145704</xdr:rowOff>
    </xdr:from>
    <xdr:ext cx="469744" cy="259045"/>
    <xdr:sp macro="" textlink="">
      <xdr:nvSpPr>
        <xdr:cNvPr id="724" name="n_1mainValue【学校施設】&#10;一人当たり面積"/>
        <xdr:cNvSpPr txBox="1"/>
      </xdr:nvSpPr>
      <xdr:spPr>
        <a:xfrm>
          <a:off x="21075727" y="9404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54</xdr:row>
      <xdr:rowOff>160400</xdr:rowOff>
    </xdr:from>
    <xdr:ext cx="469744" cy="259045"/>
    <xdr:sp macro="" textlink="">
      <xdr:nvSpPr>
        <xdr:cNvPr id="725" name="n_2mainValue【学校施設】&#10;一人当たり面積"/>
        <xdr:cNvSpPr txBox="1"/>
      </xdr:nvSpPr>
      <xdr:spPr>
        <a:xfrm>
          <a:off x="20199427" y="9418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55</xdr:row>
      <xdr:rowOff>11810</xdr:rowOff>
    </xdr:from>
    <xdr:ext cx="469744" cy="259045"/>
    <xdr:sp macro="" textlink="">
      <xdr:nvSpPr>
        <xdr:cNvPr id="726" name="n_3mainValue【学校施設】&#10;一人当たり面積"/>
        <xdr:cNvSpPr txBox="1"/>
      </xdr:nvSpPr>
      <xdr:spPr>
        <a:xfrm>
          <a:off x="19310427" y="9441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55</xdr:row>
      <xdr:rowOff>68960</xdr:rowOff>
    </xdr:from>
    <xdr:ext cx="469744" cy="259045"/>
    <xdr:sp macro="" textlink="">
      <xdr:nvSpPr>
        <xdr:cNvPr id="727" name="n_4mainValue【学校施設】&#10;一人当たり面積"/>
        <xdr:cNvSpPr txBox="1"/>
      </xdr:nvSpPr>
      <xdr:spPr>
        <a:xfrm>
          <a:off x="18421427" y="9498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8" name="正方形/長方形 72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9" name="正方形/長方形 72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30" name="正方形/長方形 72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1" name="正方形/長方形 73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2" name="正方形/長方形 73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3" name="正方形/長方形 73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4" name="正方形/長方形 73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5" name="正方形/長方形 73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6" name="テキスト ボックス 73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7" name="直線コネクタ 73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8" name="テキスト ボックス 737"/>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9" name="直線コネクタ 738"/>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40" name="テキスト ボックス 739"/>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41" name="直線コネクタ 740"/>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42" name="テキスト ボックス 741"/>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43" name="直線コネクタ 742"/>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44" name="テキスト ボックス 743"/>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5" name="直線コネクタ 744"/>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6" name="テキスト ボックス 745"/>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7" name="直線コネクタ 746"/>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8" name="テキスト ボックス 747"/>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9" name="直線コネクタ 74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50" name="テキスト ボックス 749"/>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51"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158114</xdr:rowOff>
    </xdr:from>
    <xdr:to>
      <xdr:col>85</xdr:col>
      <xdr:colOff>126364</xdr:colOff>
      <xdr:row>86</xdr:row>
      <xdr:rowOff>59055</xdr:rowOff>
    </xdr:to>
    <xdr:cxnSp macro="">
      <xdr:nvCxnSpPr>
        <xdr:cNvPr id="752" name="直線コネクタ 751"/>
        <xdr:cNvCxnSpPr/>
      </xdr:nvCxnSpPr>
      <xdr:spPr>
        <a:xfrm flipV="1">
          <a:off x="16318864" y="13359764"/>
          <a:ext cx="0" cy="1443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62882</xdr:rowOff>
    </xdr:from>
    <xdr:ext cx="405111" cy="259045"/>
    <xdr:sp macro="" textlink="">
      <xdr:nvSpPr>
        <xdr:cNvPr id="753" name="【児童館】&#10;有形固定資産減価償却率最小値テキスト"/>
        <xdr:cNvSpPr txBox="1"/>
      </xdr:nvSpPr>
      <xdr:spPr>
        <a:xfrm>
          <a:off x="16357600" y="1480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59055</xdr:rowOff>
    </xdr:from>
    <xdr:to>
      <xdr:col>86</xdr:col>
      <xdr:colOff>25400</xdr:colOff>
      <xdr:row>86</xdr:row>
      <xdr:rowOff>59055</xdr:rowOff>
    </xdr:to>
    <xdr:cxnSp macro="">
      <xdr:nvCxnSpPr>
        <xdr:cNvPr id="754" name="直線コネクタ 753"/>
        <xdr:cNvCxnSpPr/>
      </xdr:nvCxnSpPr>
      <xdr:spPr>
        <a:xfrm>
          <a:off x="16230600" y="14803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104791</xdr:rowOff>
    </xdr:from>
    <xdr:ext cx="405111" cy="259045"/>
    <xdr:sp macro="" textlink="">
      <xdr:nvSpPr>
        <xdr:cNvPr id="755" name="【児童館】&#10;有形固定資産減価償却率最大値テキスト"/>
        <xdr:cNvSpPr txBox="1"/>
      </xdr:nvSpPr>
      <xdr:spPr>
        <a:xfrm>
          <a:off x="16357600" y="13134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158114</xdr:rowOff>
    </xdr:from>
    <xdr:to>
      <xdr:col>86</xdr:col>
      <xdr:colOff>25400</xdr:colOff>
      <xdr:row>77</xdr:row>
      <xdr:rowOff>158114</xdr:rowOff>
    </xdr:to>
    <xdr:cxnSp macro="">
      <xdr:nvCxnSpPr>
        <xdr:cNvPr id="756" name="直線コネクタ 755"/>
        <xdr:cNvCxnSpPr/>
      </xdr:nvCxnSpPr>
      <xdr:spPr>
        <a:xfrm>
          <a:off x="16230600" y="13359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168291</xdr:rowOff>
    </xdr:from>
    <xdr:ext cx="405111" cy="259045"/>
    <xdr:sp macro="" textlink="">
      <xdr:nvSpPr>
        <xdr:cNvPr id="757" name="【児童館】&#10;有形固定資産減価償却率平均値テキスト"/>
        <xdr:cNvSpPr txBox="1"/>
      </xdr:nvSpPr>
      <xdr:spPr>
        <a:xfrm>
          <a:off x="16357600" y="138842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145414</xdr:rowOff>
    </xdr:from>
    <xdr:to>
      <xdr:col>85</xdr:col>
      <xdr:colOff>177800</xdr:colOff>
      <xdr:row>82</xdr:row>
      <xdr:rowOff>75564</xdr:rowOff>
    </xdr:to>
    <xdr:sp macro="" textlink="">
      <xdr:nvSpPr>
        <xdr:cNvPr id="758" name="フローチャート: 判断 757"/>
        <xdr:cNvSpPr/>
      </xdr:nvSpPr>
      <xdr:spPr>
        <a:xfrm>
          <a:off x="16268700" y="1403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151130</xdr:rowOff>
    </xdr:from>
    <xdr:to>
      <xdr:col>81</xdr:col>
      <xdr:colOff>101600</xdr:colOff>
      <xdr:row>82</xdr:row>
      <xdr:rowOff>81280</xdr:rowOff>
    </xdr:to>
    <xdr:sp macro="" textlink="">
      <xdr:nvSpPr>
        <xdr:cNvPr id="759" name="フローチャート: 判断 758"/>
        <xdr:cNvSpPr/>
      </xdr:nvSpPr>
      <xdr:spPr>
        <a:xfrm>
          <a:off x="15430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63500</xdr:rowOff>
    </xdr:from>
    <xdr:to>
      <xdr:col>76</xdr:col>
      <xdr:colOff>165100</xdr:colOff>
      <xdr:row>81</xdr:row>
      <xdr:rowOff>165100</xdr:rowOff>
    </xdr:to>
    <xdr:sp macro="" textlink="">
      <xdr:nvSpPr>
        <xdr:cNvPr id="760" name="フローチャート: 判断 759"/>
        <xdr:cNvSpPr/>
      </xdr:nvSpPr>
      <xdr:spPr>
        <a:xfrm>
          <a:off x="14541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36830</xdr:rowOff>
    </xdr:from>
    <xdr:to>
      <xdr:col>72</xdr:col>
      <xdr:colOff>38100</xdr:colOff>
      <xdr:row>81</xdr:row>
      <xdr:rowOff>138430</xdr:rowOff>
    </xdr:to>
    <xdr:sp macro="" textlink="">
      <xdr:nvSpPr>
        <xdr:cNvPr id="761" name="フローチャート: 判断 760"/>
        <xdr:cNvSpPr/>
      </xdr:nvSpPr>
      <xdr:spPr>
        <a:xfrm>
          <a:off x="13652500" y="1392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141605</xdr:rowOff>
    </xdr:from>
    <xdr:to>
      <xdr:col>67</xdr:col>
      <xdr:colOff>101600</xdr:colOff>
      <xdr:row>81</xdr:row>
      <xdr:rowOff>71755</xdr:rowOff>
    </xdr:to>
    <xdr:sp macro="" textlink="">
      <xdr:nvSpPr>
        <xdr:cNvPr id="762" name="フローチャート: 判断 761"/>
        <xdr:cNvSpPr/>
      </xdr:nvSpPr>
      <xdr:spPr>
        <a:xfrm>
          <a:off x="12763500" y="1385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3" name="テキスト ボックス 76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4" name="テキスト ボックス 76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5" name="テキスト ボックス 76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6" name="テキスト ボックス 76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7" name="テキスト ボックス 76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44450</xdr:rowOff>
    </xdr:from>
    <xdr:to>
      <xdr:col>85</xdr:col>
      <xdr:colOff>177800</xdr:colOff>
      <xdr:row>83</xdr:row>
      <xdr:rowOff>146050</xdr:rowOff>
    </xdr:to>
    <xdr:sp macro="" textlink="">
      <xdr:nvSpPr>
        <xdr:cNvPr id="768" name="楕円 767"/>
        <xdr:cNvSpPr/>
      </xdr:nvSpPr>
      <xdr:spPr>
        <a:xfrm>
          <a:off x="162687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22877</xdr:rowOff>
    </xdr:from>
    <xdr:ext cx="405111" cy="259045"/>
    <xdr:sp macro="" textlink="">
      <xdr:nvSpPr>
        <xdr:cNvPr id="769" name="【児童館】&#10;有形固定資産減価償却率該当値テキスト"/>
        <xdr:cNvSpPr txBox="1"/>
      </xdr:nvSpPr>
      <xdr:spPr>
        <a:xfrm>
          <a:off x="16357600" y="1425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636</xdr:rowOff>
    </xdr:from>
    <xdr:to>
      <xdr:col>81</xdr:col>
      <xdr:colOff>101600</xdr:colOff>
      <xdr:row>83</xdr:row>
      <xdr:rowOff>102236</xdr:rowOff>
    </xdr:to>
    <xdr:sp macro="" textlink="">
      <xdr:nvSpPr>
        <xdr:cNvPr id="770" name="楕円 769"/>
        <xdr:cNvSpPr/>
      </xdr:nvSpPr>
      <xdr:spPr>
        <a:xfrm>
          <a:off x="15430500" y="1423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51436</xdr:rowOff>
    </xdr:from>
    <xdr:to>
      <xdr:col>85</xdr:col>
      <xdr:colOff>127000</xdr:colOff>
      <xdr:row>83</xdr:row>
      <xdr:rowOff>95250</xdr:rowOff>
    </xdr:to>
    <xdr:cxnSp macro="">
      <xdr:nvCxnSpPr>
        <xdr:cNvPr id="771" name="直線コネクタ 770"/>
        <xdr:cNvCxnSpPr/>
      </xdr:nvCxnSpPr>
      <xdr:spPr>
        <a:xfrm>
          <a:off x="15481300" y="14281786"/>
          <a:ext cx="8382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128270</xdr:rowOff>
    </xdr:from>
    <xdr:to>
      <xdr:col>76</xdr:col>
      <xdr:colOff>165100</xdr:colOff>
      <xdr:row>83</xdr:row>
      <xdr:rowOff>58420</xdr:rowOff>
    </xdr:to>
    <xdr:sp macro="" textlink="">
      <xdr:nvSpPr>
        <xdr:cNvPr id="772" name="楕円 771"/>
        <xdr:cNvSpPr/>
      </xdr:nvSpPr>
      <xdr:spPr>
        <a:xfrm>
          <a:off x="14541500" y="1418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7620</xdr:rowOff>
    </xdr:from>
    <xdr:to>
      <xdr:col>81</xdr:col>
      <xdr:colOff>50800</xdr:colOff>
      <xdr:row>83</xdr:row>
      <xdr:rowOff>51436</xdr:rowOff>
    </xdr:to>
    <xdr:cxnSp macro="">
      <xdr:nvCxnSpPr>
        <xdr:cNvPr id="773" name="直線コネクタ 772"/>
        <xdr:cNvCxnSpPr/>
      </xdr:nvCxnSpPr>
      <xdr:spPr>
        <a:xfrm>
          <a:off x="14592300" y="14237970"/>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84455</xdr:rowOff>
    </xdr:from>
    <xdr:to>
      <xdr:col>72</xdr:col>
      <xdr:colOff>38100</xdr:colOff>
      <xdr:row>83</xdr:row>
      <xdr:rowOff>14605</xdr:rowOff>
    </xdr:to>
    <xdr:sp macro="" textlink="">
      <xdr:nvSpPr>
        <xdr:cNvPr id="774" name="楕円 773"/>
        <xdr:cNvSpPr/>
      </xdr:nvSpPr>
      <xdr:spPr>
        <a:xfrm>
          <a:off x="13652500" y="1414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135255</xdr:rowOff>
    </xdr:from>
    <xdr:to>
      <xdr:col>76</xdr:col>
      <xdr:colOff>114300</xdr:colOff>
      <xdr:row>83</xdr:row>
      <xdr:rowOff>7620</xdr:rowOff>
    </xdr:to>
    <xdr:cxnSp macro="">
      <xdr:nvCxnSpPr>
        <xdr:cNvPr id="775" name="直線コネクタ 774"/>
        <xdr:cNvCxnSpPr/>
      </xdr:nvCxnSpPr>
      <xdr:spPr>
        <a:xfrm>
          <a:off x="13703300" y="1419415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170180</xdr:rowOff>
    </xdr:from>
    <xdr:to>
      <xdr:col>67</xdr:col>
      <xdr:colOff>101600</xdr:colOff>
      <xdr:row>82</xdr:row>
      <xdr:rowOff>100330</xdr:rowOff>
    </xdr:to>
    <xdr:sp macro="" textlink="">
      <xdr:nvSpPr>
        <xdr:cNvPr id="776" name="楕円 775"/>
        <xdr:cNvSpPr/>
      </xdr:nvSpPr>
      <xdr:spPr>
        <a:xfrm>
          <a:off x="12763500" y="1405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49530</xdr:rowOff>
    </xdr:from>
    <xdr:to>
      <xdr:col>71</xdr:col>
      <xdr:colOff>177800</xdr:colOff>
      <xdr:row>82</xdr:row>
      <xdr:rowOff>135255</xdr:rowOff>
    </xdr:to>
    <xdr:cxnSp macro="">
      <xdr:nvCxnSpPr>
        <xdr:cNvPr id="777" name="直線コネクタ 776"/>
        <xdr:cNvCxnSpPr/>
      </xdr:nvCxnSpPr>
      <xdr:spPr>
        <a:xfrm>
          <a:off x="12814300" y="14108430"/>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97807</xdr:rowOff>
    </xdr:from>
    <xdr:ext cx="405111" cy="259045"/>
    <xdr:sp macro="" textlink="">
      <xdr:nvSpPr>
        <xdr:cNvPr id="778" name="n_1aveValue【児童館】&#10;有形固定資産減価償却率"/>
        <xdr:cNvSpPr txBox="1"/>
      </xdr:nvSpPr>
      <xdr:spPr>
        <a:xfrm>
          <a:off x="15266044" y="1381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10177</xdr:rowOff>
    </xdr:from>
    <xdr:ext cx="405111" cy="259045"/>
    <xdr:sp macro="" textlink="">
      <xdr:nvSpPr>
        <xdr:cNvPr id="779" name="n_2aveValue【児童館】&#10;有形固定資産減価償却率"/>
        <xdr:cNvSpPr txBox="1"/>
      </xdr:nvSpPr>
      <xdr:spPr>
        <a:xfrm>
          <a:off x="14389744" y="1372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154957</xdr:rowOff>
    </xdr:from>
    <xdr:ext cx="405111" cy="259045"/>
    <xdr:sp macro="" textlink="">
      <xdr:nvSpPr>
        <xdr:cNvPr id="780" name="n_3aveValue【児童館】&#10;有形固定資産減価償却率"/>
        <xdr:cNvSpPr txBox="1"/>
      </xdr:nvSpPr>
      <xdr:spPr>
        <a:xfrm>
          <a:off x="13500744" y="1369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88282</xdr:rowOff>
    </xdr:from>
    <xdr:ext cx="405111" cy="259045"/>
    <xdr:sp macro="" textlink="">
      <xdr:nvSpPr>
        <xdr:cNvPr id="781" name="n_4aveValue【児童館】&#10;有形固定資産減価償却率"/>
        <xdr:cNvSpPr txBox="1"/>
      </xdr:nvSpPr>
      <xdr:spPr>
        <a:xfrm>
          <a:off x="12611744" y="1363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93363</xdr:rowOff>
    </xdr:from>
    <xdr:ext cx="405111" cy="259045"/>
    <xdr:sp macro="" textlink="">
      <xdr:nvSpPr>
        <xdr:cNvPr id="782" name="n_1mainValue【児童館】&#10;有形固定資産減価償却率"/>
        <xdr:cNvSpPr txBox="1"/>
      </xdr:nvSpPr>
      <xdr:spPr>
        <a:xfrm>
          <a:off x="15266044" y="14323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49547</xdr:rowOff>
    </xdr:from>
    <xdr:ext cx="405111" cy="259045"/>
    <xdr:sp macro="" textlink="">
      <xdr:nvSpPr>
        <xdr:cNvPr id="783" name="n_2mainValue【児童館】&#10;有形固定資産減価償却率"/>
        <xdr:cNvSpPr txBox="1"/>
      </xdr:nvSpPr>
      <xdr:spPr>
        <a:xfrm>
          <a:off x="14389744" y="1427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5732</xdr:rowOff>
    </xdr:from>
    <xdr:ext cx="405111" cy="259045"/>
    <xdr:sp macro="" textlink="">
      <xdr:nvSpPr>
        <xdr:cNvPr id="784" name="n_3mainValue【児童館】&#10;有形固定資産減価償却率"/>
        <xdr:cNvSpPr txBox="1"/>
      </xdr:nvSpPr>
      <xdr:spPr>
        <a:xfrm>
          <a:off x="13500744" y="1423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91457</xdr:rowOff>
    </xdr:from>
    <xdr:ext cx="405111" cy="259045"/>
    <xdr:sp macro="" textlink="">
      <xdr:nvSpPr>
        <xdr:cNvPr id="785" name="n_4mainValue【児童館】&#10;有形固定資産減価償却率"/>
        <xdr:cNvSpPr txBox="1"/>
      </xdr:nvSpPr>
      <xdr:spPr>
        <a:xfrm>
          <a:off x="12611744" y="1415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6" name="正方形/長方形 78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7" name="正方形/長方形 78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8" name="正方形/長方形 78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9" name="正方形/長方形 78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90" name="正方形/長方形 78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91" name="正方形/長方形 79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2" name="正方形/長方形 79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3" name="正方形/長方形 79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4" name="テキスト ボックス 79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5" name="直線コネクタ 79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96" name="直線コネクタ 795"/>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97" name="テキスト ボックス 796"/>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8" name="直線コネクタ 797"/>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9" name="テキスト ボックス 798"/>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800" name="直線コネクタ 799"/>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801" name="テキスト ボックス 800"/>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802" name="直線コネクタ 801"/>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803" name="テキスト ボックス 802"/>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4" name="直線コネクタ 80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5" name="テキスト ボックス 80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6"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127254</xdr:rowOff>
    </xdr:from>
    <xdr:to>
      <xdr:col>116</xdr:col>
      <xdr:colOff>62864</xdr:colOff>
      <xdr:row>86</xdr:row>
      <xdr:rowOff>28956</xdr:rowOff>
    </xdr:to>
    <xdr:cxnSp macro="">
      <xdr:nvCxnSpPr>
        <xdr:cNvPr id="807" name="直線コネクタ 806"/>
        <xdr:cNvCxnSpPr/>
      </xdr:nvCxnSpPr>
      <xdr:spPr>
        <a:xfrm flipV="1">
          <a:off x="22160864" y="13328904"/>
          <a:ext cx="0" cy="1444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32783</xdr:rowOff>
    </xdr:from>
    <xdr:ext cx="469744" cy="259045"/>
    <xdr:sp macro="" textlink="">
      <xdr:nvSpPr>
        <xdr:cNvPr id="808" name="【児童館】&#10;一人当たり面積最小値テキスト"/>
        <xdr:cNvSpPr txBox="1"/>
      </xdr:nvSpPr>
      <xdr:spPr>
        <a:xfrm>
          <a:off x="22199600" y="1477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28956</xdr:rowOff>
    </xdr:from>
    <xdr:to>
      <xdr:col>116</xdr:col>
      <xdr:colOff>152400</xdr:colOff>
      <xdr:row>86</xdr:row>
      <xdr:rowOff>28956</xdr:rowOff>
    </xdr:to>
    <xdr:cxnSp macro="">
      <xdr:nvCxnSpPr>
        <xdr:cNvPr id="809" name="直線コネクタ 808"/>
        <xdr:cNvCxnSpPr/>
      </xdr:nvCxnSpPr>
      <xdr:spPr>
        <a:xfrm>
          <a:off x="22072600" y="1477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73931</xdr:rowOff>
    </xdr:from>
    <xdr:ext cx="469744" cy="259045"/>
    <xdr:sp macro="" textlink="">
      <xdr:nvSpPr>
        <xdr:cNvPr id="810" name="【児童館】&#10;一人当たり面積最大値テキスト"/>
        <xdr:cNvSpPr txBox="1"/>
      </xdr:nvSpPr>
      <xdr:spPr>
        <a:xfrm>
          <a:off x="22199600" y="13104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127254</xdr:rowOff>
    </xdr:from>
    <xdr:to>
      <xdr:col>116</xdr:col>
      <xdr:colOff>152400</xdr:colOff>
      <xdr:row>77</xdr:row>
      <xdr:rowOff>127254</xdr:rowOff>
    </xdr:to>
    <xdr:cxnSp macro="">
      <xdr:nvCxnSpPr>
        <xdr:cNvPr id="811" name="直線コネクタ 810"/>
        <xdr:cNvCxnSpPr/>
      </xdr:nvCxnSpPr>
      <xdr:spPr>
        <a:xfrm>
          <a:off x="22072600" y="1332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16</xdr:rowOff>
    </xdr:from>
    <xdr:ext cx="469744" cy="259045"/>
    <xdr:sp macro="" textlink="">
      <xdr:nvSpPr>
        <xdr:cNvPr id="812" name="【児童館】&#10;一人当たり面積平均値テキスト"/>
        <xdr:cNvSpPr txBox="1"/>
      </xdr:nvSpPr>
      <xdr:spPr>
        <a:xfrm>
          <a:off x="22199600" y="145732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21589</xdr:rowOff>
    </xdr:from>
    <xdr:to>
      <xdr:col>116</xdr:col>
      <xdr:colOff>114300</xdr:colOff>
      <xdr:row>85</xdr:row>
      <xdr:rowOff>123189</xdr:rowOff>
    </xdr:to>
    <xdr:sp macro="" textlink="">
      <xdr:nvSpPr>
        <xdr:cNvPr id="813" name="フローチャート: 判断 812"/>
        <xdr:cNvSpPr/>
      </xdr:nvSpPr>
      <xdr:spPr>
        <a:xfrm>
          <a:off x="22110700" y="1459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39878</xdr:rowOff>
    </xdr:from>
    <xdr:to>
      <xdr:col>112</xdr:col>
      <xdr:colOff>38100</xdr:colOff>
      <xdr:row>85</xdr:row>
      <xdr:rowOff>141478</xdr:rowOff>
    </xdr:to>
    <xdr:sp macro="" textlink="">
      <xdr:nvSpPr>
        <xdr:cNvPr id="814" name="フローチャート: 判断 813"/>
        <xdr:cNvSpPr/>
      </xdr:nvSpPr>
      <xdr:spPr>
        <a:xfrm>
          <a:off x="21272500" y="1461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21589</xdr:rowOff>
    </xdr:from>
    <xdr:to>
      <xdr:col>107</xdr:col>
      <xdr:colOff>101600</xdr:colOff>
      <xdr:row>85</xdr:row>
      <xdr:rowOff>123189</xdr:rowOff>
    </xdr:to>
    <xdr:sp macro="" textlink="">
      <xdr:nvSpPr>
        <xdr:cNvPr id="815" name="フローチャート: 判断 814"/>
        <xdr:cNvSpPr/>
      </xdr:nvSpPr>
      <xdr:spPr>
        <a:xfrm>
          <a:off x="20383500" y="1459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30735</xdr:rowOff>
    </xdr:from>
    <xdr:to>
      <xdr:col>102</xdr:col>
      <xdr:colOff>165100</xdr:colOff>
      <xdr:row>85</xdr:row>
      <xdr:rowOff>132335</xdr:rowOff>
    </xdr:to>
    <xdr:sp macro="" textlink="">
      <xdr:nvSpPr>
        <xdr:cNvPr id="816" name="フローチャート: 判断 815"/>
        <xdr:cNvSpPr/>
      </xdr:nvSpPr>
      <xdr:spPr>
        <a:xfrm>
          <a:off x="19494500" y="1460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12446</xdr:rowOff>
    </xdr:from>
    <xdr:to>
      <xdr:col>98</xdr:col>
      <xdr:colOff>38100</xdr:colOff>
      <xdr:row>85</xdr:row>
      <xdr:rowOff>114046</xdr:rowOff>
    </xdr:to>
    <xdr:sp macro="" textlink="">
      <xdr:nvSpPr>
        <xdr:cNvPr id="817" name="フローチャート: 判断 816"/>
        <xdr:cNvSpPr/>
      </xdr:nvSpPr>
      <xdr:spPr>
        <a:xfrm>
          <a:off x="18605500" y="14585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8" name="テキスト ボックス 81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9" name="テキスト ボックス 81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0" name="テキスト ボックス 81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1" name="テキスト ボックス 82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2" name="テキスト ボックス 82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119887</xdr:rowOff>
    </xdr:from>
    <xdr:to>
      <xdr:col>116</xdr:col>
      <xdr:colOff>114300</xdr:colOff>
      <xdr:row>85</xdr:row>
      <xdr:rowOff>50037</xdr:rowOff>
    </xdr:to>
    <xdr:sp macro="" textlink="">
      <xdr:nvSpPr>
        <xdr:cNvPr id="823" name="楕円 822"/>
        <xdr:cNvSpPr/>
      </xdr:nvSpPr>
      <xdr:spPr>
        <a:xfrm>
          <a:off x="22110700" y="1452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142764</xdr:rowOff>
    </xdr:from>
    <xdr:ext cx="469744" cy="259045"/>
    <xdr:sp macro="" textlink="">
      <xdr:nvSpPr>
        <xdr:cNvPr id="824" name="【児童館】&#10;一人当たり面積該当値テキスト"/>
        <xdr:cNvSpPr txBox="1"/>
      </xdr:nvSpPr>
      <xdr:spPr>
        <a:xfrm>
          <a:off x="22199600" y="14373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119887</xdr:rowOff>
    </xdr:from>
    <xdr:to>
      <xdr:col>112</xdr:col>
      <xdr:colOff>38100</xdr:colOff>
      <xdr:row>85</xdr:row>
      <xdr:rowOff>50037</xdr:rowOff>
    </xdr:to>
    <xdr:sp macro="" textlink="">
      <xdr:nvSpPr>
        <xdr:cNvPr id="825" name="楕円 824"/>
        <xdr:cNvSpPr/>
      </xdr:nvSpPr>
      <xdr:spPr>
        <a:xfrm>
          <a:off x="21272500" y="1452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170687</xdr:rowOff>
    </xdr:from>
    <xdr:to>
      <xdr:col>116</xdr:col>
      <xdr:colOff>63500</xdr:colOff>
      <xdr:row>84</xdr:row>
      <xdr:rowOff>170687</xdr:rowOff>
    </xdr:to>
    <xdr:cxnSp macro="">
      <xdr:nvCxnSpPr>
        <xdr:cNvPr id="826" name="直線コネクタ 825"/>
        <xdr:cNvCxnSpPr/>
      </xdr:nvCxnSpPr>
      <xdr:spPr>
        <a:xfrm>
          <a:off x="21323300" y="1457248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119887</xdr:rowOff>
    </xdr:from>
    <xdr:to>
      <xdr:col>107</xdr:col>
      <xdr:colOff>101600</xdr:colOff>
      <xdr:row>85</xdr:row>
      <xdr:rowOff>50037</xdr:rowOff>
    </xdr:to>
    <xdr:sp macro="" textlink="">
      <xdr:nvSpPr>
        <xdr:cNvPr id="827" name="楕円 826"/>
        <xdr:cNvSpPr/>
      </xdr:nvSpPr>
      <xdr:spPr>
        <a:xfrm>
          <a:off x="20383500" y="1452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170687</xdr:rowOff>
    </xdr:from>
    <xdr:to>
      <xdr:col>111</xdr:col>
      <xdr:colOff>177800</xdr:colOff>
      <xdr:row>84</xdr:row>
      <xdr:rowOff>170687</xdr:rowOff>
    </xdr:to>
    <xdr:cxnSp macro="">
      <xdr:nvCxnSpPr>
        <xdr:cNvPr id="828" name="直線コネクタ 827"/>
        <xdr:cNvCxnSpPr/>
      </xdr:nvCxnSpPr>
      <xdr:spPr>
        <a:xfrm>
          <a:off x="20434300" y="1457248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119887</xdr:rowOff>
    </xdr:from>
    <xdr:to>
      <xdr:col>102</xdr:col>
      <xdr:colOff>165100</xdr:colOff>
      <xdr:row>85</xdr:row>
      <xdr:rowOff>50037</xdr:rowOff>
    </xdr:to>
    <xdr:sp macro="" textlink="">
      <xdr:nvSpPr>
        <xdr:cNvPr id="829" name="楕円 828"/>
        <xdr:cNvSpPr/>
      </xdr:nvSpPr>
      <xdr:spPr>
        <a:xfrm>
          <a:off x="19494500" y="1452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170687</xdr:rowOff>
    </xdr:from>
    <xdr:to>
      <xdr:col>107</xdr:col>
      <xdr:colOff>50800</xdr:colOff>
      <xdr:row>84</xdr:row>
      <xdr:rowOff>170687</xdr:rowOff>
    </xdr:to>
    <xdr:cxnSp macro="">
      <xdr:nvCxnSpPr>
        <xdr:cNvPr id="830" name="直線コネクタ 829"/>
        <xdr:cNvCxnSpPr/>
      </xdr:nvCxnSpPr>
      <xdr:spPr>
        <a:xfrm>
          <a:off x="19545300" y="1457248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119887</xdr:rowOff>
    </xdr:from>
    <xdr:to>
      <xdr:col>98</xdr:col>
      <xdr:colOff>38100</xdr:colOff>
      <xdr:row>85</xdr:row>
      <xdr:rowOff>50037</xdr:rowOff>
    </xdr:to>
    <xdr:sp macro="" textlink="">
      <xdr:nvSpPr>
        <xdr:cNvPr id="831" name="楕円 830"/>
        <xdr:cNvSpPr/>
      </xdr:nvSpPr>
      <xdr:spPr>
        <a:xfrm>
          <a:off x="18605500" y="1452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170687</xdr:rowOff>
    </xdr:from>
    <xdr:to>
      <xdr:col>102</xdr:col>
      <xdr:colOff>114300</xdr:colOff>
      <xdr:row>84</xdr:row>
      <xdr:rowOff>170687</xdr:rowOff>
    </xdr:to>
    <xdr:cxnSp macro="">
      <xdr:nvCxnSpPr>
        <xdr:cNvPr id="832" name="直線コネクタ 831"/>
        <xdr:cNvCxnSpPr/>
      </xdr:nvCxnSpPr>
      <xdr:spPr>
        <a:xfrm>
          <a:off x="18656300" y="1457248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132605</xdr:rowOff>
    </xdr:from>
    <xdr:ext cx="469744" cy="259045"/>
    <xdr:sp macro="" textlink="">
      <xdr:nvSpPr>
        <xdr:cNvPr id="833" name="n_1aveValue【児童館】&#10;一人当たり面積"/>
        <xdr:cNvSpPr txBox="1"/>
      </xdr:nvSpPr>
      <xdr:spPr>
        <a:xfrm>
          <a:off x="21075727" y="1470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114316</xdr:rowOff>
    </xdr:from>
    <xdr:ext cx="469744" cy="259045"/>
    <xdr:sp macro="" textlink="">
      <xdr:nvSpPr>
        <xdr:cNvPr id="834" name="n_2aveValue【児童館】&#10;一人当たり面積"/>
        <xdr:cNvSpPr txBox="1"/>
      </xdr:nvSpPr>
      <xdr:spPr>
        <a:xfrm>
          <a:off x="20199427" y="1468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123462</xdr:rowOff>
    </xdr:from>
    <xdr:ext cx="469744" cy="259045"/>
    <xdr:sp macro="" textlink="">
      <xdr:nvSpPr>
        <xdr:cNvPr id="835" name="n_3aveValue【児童館】&#10;一人当たり面積"/>
        <xdr:cNvSpPr txBox="1"/>
      </xdr:nvSpPr>
      <xdr:spPr>
        <a:xfrm>
          <a:off x="19310427" y="14696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105173</xdr:rowOff>
    </xdr:from>
    <xdr:ext cx="469744" cy="259045"/>
    <xdr:sp macro="" textlink="">
      <xdr:nvSpPr>
        <xdr:cNvPr id="836" name="n_4aveValue【児童館】&#10;一人当たり面積"/>
        <xdr:cNvSpPr txBox="1"/>
      </xdr:nvSpPr>
      <xdr:spPr>
        <a:xfrm>
          <a:off x="18421427" y="1467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66564</xdr:rowOff>
    </xdr:from>
    <xdr:ext cx="469744" cy="259045"/>
    <xdr:sp macro="" textlink="">
      <xdr:nvSpPr>
        <xdr:cNvPr id="837" name="n_1mainValue【児童館】&#10;一人当たり面積"/>
        <xdr:cNvSpPr txBox="1"/>
      </xdr:nvSpPr>
      <xdr:spPr>
        <a:xfrm>
          <a:off x="21075727" y="14296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66564</xdr:rowOff>
    </xdr:from>
    <xdr:ext cx="469744" cy="259045"/>
    <xdr:sp macro="" textlink="">
      <xdr:nvSpPr>
        <xdr:cNvPr id="838" name="n_2mainValue【児童館】&#10;一人当たり面積"/>
        <xdr:cNvSpPr txBox="1"/>
      </xdr:nvSpPr>
      <xdr:spPr>
        <a:xfrm>
          <a:off x="20199427" y="14296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66564</xdr:rowOff>
    </xdr:from>
    <xdr:ext cx="469744" cy="259045"/>
    <xdr:sp macro="" textlink="">
      <xdr:nvSpPr>
        <xdr:cNvPr id="839" name="n_3mainValue【児童館】&#10;一人当たり面積"/>
        <xdr:cNvSpPr txBox="1"/>
      </xdr:nvSpPr>
      <xdr:spPr>
        <a:xfrm>
          <a:off x="19310427" y="14296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66564</xdr:rowOff>
    </xdr:from>
    <xdr:ext cx="469744" cy="259045"/>
    <xdr:sp macro="" textlink="">
      <xdr:nvSpPr>
        <xdr:cNvPr id="840" name="n_4mainValue【児童館】&#10;一人当たり面積"/>
        <xdr:cNvSpPr txBox="1"/>
      </xdr:nvSpPr>
      <xdr:spPr>
        <a:xfrm>
          <a:off x="18421427" y="14296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1" name="正方形/長方形 84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2" name="正方形/長方形 84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3" name="正方形/長方形 84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4" name="正方形/長方形 84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5" name="正方形/長方形 84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6" name="正方形/長方形 84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7" name="正方形/長方形 84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8" name="正方形/長方形 84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9" name="テキスト ボックス 84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0" name="直線コネクタ 84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1" name="テキスト ボックス 85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852" name="直線コネクタ 851"/>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853" name="テキスト ボックス 852"/>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854" name="直線コネクタ 853"/>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855" name="テキスト ボックス 854"/>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856" name="直線コネクタ 855"/>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857" name="テキスト ボックス 856"/>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858" name="直線コネクタ 857"/>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859" name="テキスト ボックス 858"/>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0" name="直線コネクタ 85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861" name="テキスト ボックス 860"/>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6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25908</xdr:rowOff>
    </xdr:from>
    <xdr:to>
      <xdr:col>85</xdr:col>
      <xdr:colOff>126364</xdr:colOff>
      <xdr:row>107</xdr:row>
      <xdr:rowOff>156211</xdr:rowOff>
    </xdr:to>
    <xdr:cxnSp macro="">
      <xdr:nvCxnSpPr>
        <xdr:cNvPr id="863" name="直線コネクタ 862"/>
        <xdr:cNvCxnSpPr/>
      </xdr:nvCxnSpPr>
      <xdr:spPr>
        <a:xfrm flipV="1">
          <a:off x="16318864" y="17170908"/>
          <a:ext cx="0" cy="1330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160038</xdr:rowOff>
    </xdr:from>
    <xdr:ext cx="405111" cy="259045"/>
    <xdr:sp macro="" textlink="">
      <xdr:nvSpPr>
        <xdr:cNvPr id="864" name="【公民館】&#10;有形固定資産減価償却率最小値テキスト"/>
        <xdr:cNvSpPr txBox="1"/>
      </xdr:nvSpPr>
      <xdr:spPr>
        <a:xfrm>
          <a:off x="16357600" y="1850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156211</xdr:rowOff>
    </xdr:from>
    <xdr:to>
      <xdr:col>86</xdr:col>
      <xdr:colOff>25400</xdr:colOff>
      <xdr:row>107</xdr:row>
      <xdr:rowOff>156211</xdr:rowOff>
    </xdr:to>
    <xdr:cxnSp macro="">
      <xdr:nvCxnSpPr>
        <xdr:cNvPr id="865" name="直線コネクタ 864"/>
        <xdr:cNvCxnSpPr/>
      </xdr:nvCxnSpPr>
      <xdr:spPr>
        <a:xfrm>
          <a:off x="16230600" y="1850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144035</xdr:rowOff>
    </xdr:from>
    <xdr:ext cx="405111" cy="259045"/>
    <xdr:sp macro="" textlink="">
      <xdr:nvSpPr>
        <xdr:cNvPr id="866" name="【公民館】&#10;有形固定資産減価償却率最大値テキスト"/>
        <xdr:cNvSpPr txBox="1"/>
      </xdr:nvSpPr>
      <xdr:spPr>
        <a:xfrm>
          <a:off x="16357600" y="16946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25908</xdr:rowOff>
    </xdr:from>
    <xdr:to>
      <xdr:col>86</xdr:col>
      <xdr:colOff>25400</xdr:colOff>
      <xdr:row>100</xdr:row>
      <xdr:rowOff>25908</xdr:rowOff>
    </xdr:to>
    <xdr:cxnSp macro="">
      <xdr:nvCxnSpPr>
        <xdr:cNvPr id="867" name="直線コネクタ 866"/>
        <xdr:cNvCxnSpPr/>
      </xdr:nvCxnSpPr>
      <xdr:spPr>
        <a:xfrm>
          <a:off x="16230600" y="17170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101</xdr:row>
      <xdr:rowOff>61992</xdr:rowOff>
    </xdr:from>
    <xdr:ext cx="405111" cy="259045"/>
    <xdr:sp macro="" textlink="">
      <xdr:nvSpPr>
        <xdr:cNvPr id="868" name="【公民館】&#10;有形固定資産減価償却率平均値テキスト"/>
        <xdr:cNvSpPr txBox="1"/>
      </xdr:nvSpPr>
      <xdr:spPr>
        <a:xfrm>
          <a:off x="16357600" y="173784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39115</xdr:rowOff>
    </xdr:from>
    <xdr:to>
      <xdr:col>85</xdr:col>
      <xdr:colOff>177800</xdr:colOff>
      <xdr:row>102</xdr:row>
      <xdr:rowOff>140715</xdr:rowOff>
    </xdr:to>
    <xdr:sp macro="" textlink="">
      <xdr:nvSpPr>
        <xdr:cNvPr id="869" name="フローチャート: 判断 868"/>
        <xdr:cNvSpPr/>
      </xdr:nvSpPr>
      <xdr:spPr>
        <a:xfrm>
          <a:off x="16268700" y="1752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27687</xdr:rowOff>
    </xdr:from>
    <xdr:to>
      <xdr:col>81</xdr:col>
      <xdr:colOff>101600</xdr:colOff>
      <xdr:row>102</xdr:row>
      <xdr:rowOff>129287</xdr:rowOff>
    </xdr:to>
    <xdr:sp macro="" textlink="">
      <xdr:nvSpPr>
        <xdr:cNvPr id="870" name="フローチャート: 判断 869"/>
        <xdr:cNvSpPr/>
      </xdr:nvSpPr>
      <xdr:spPr>
        <a:xfrm>
          <a:off x="15430500" y="17515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101</xdr:row>
      <xdr:rowOff>73406</xdr:rowOff>
    </xdr:from>
    <xdr:to>
      <xdr:col>76</xdr:col>
      <xdr:colOff>165100</xdr:colOff>
      <xdr:row>102</xdr:row>
      <xdr:rowOff>3556</xdr:rowOff>
    </xdr:to>
    <xdr:sp macro="" textlink="">
      <xdr:nvSpPr>
        <xdr:cNvPr id="871" name="フローチャート: 判断 870"/>
        <xdr:cNvSpPr/>
      </xdr:nvSpPr>
      <xdr:spPr>
        <a:xfrm>
          <a:off x="14541500" y="17389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101</xdr:row>
      <xdr:rowOff>59689</xdr:rowOff>
    </xdr:from>
    <xdr:to>
      <xdr:col>72</xdr:col>
      <xdr:colOff>38100</xdr:colOff>
      <xdr:row>101</xdr:row>
      <xdr:rowOff>161289</xdr:rowOff>
    </xdr:to>
    <xdr:sp macro="" textlink="">
      <xdr:nvSpPr>
        <xdr:cNvPr id="872" name="フローチャート: 判断 871"/>
        <xdr:cNvSpPr/>
      </xdr:nvSpPr>
      <xdr:spPr>
        <a:xfrm>
          <a:off x="13652500" y="17376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101</xdr:row>
      <xdr:rowOff>254</xdr:rowOff>
    </xdr:from>
    <xdr:to>
      <xdr:col>67</xdr:col>
      <xdr:colOff>101600</xdr:colOff>
      <xdr:row>101</xdr:row>
      <xdr:rowOff>101854</xdr:rowOff>
    </xdr:to>
    <xdr:sp macro="" textlink="">
      <xdr:nvSpPr>
        <xdr:cNvPr id="873" name="フローチャート: 判断 872"/>
        <xdr:cNvSpPr/>
      </xdr:nvSpPr>
      <xdr:spPr>
        <a:xfrm>
          <a:off x="12763500" y="17316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4" name="テキスト ボックス 87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5" name="テキスト ボックス 87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6" name="テキスト ボックス 87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7" name="テキスト ボックス 87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8" name="テキスト ボックス 87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36830</xdr:rowOff>
    </xdr:from>
    <xdr:to>
      <xdr:col>85</xdr:col>
      <xdr:colOff>177800</xdr:colOff>
      <xdr:row>103</xdr:row>
      <xdr:rowOff>138430</xdr:rowOff>
    </xdr:to>
    <xdr:sp macro="" textlink="">
      <xdr:nvSpPr>
        <xdr:cNvPr id="879" name="楕円 878"/>
        <xdr:cNvSpPr/>
      </xdr:nvSpPr>
      <xdr:spPr>
        <a:xfrm>
          <a:off x="16268700" y="1769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15257</xdr:rowOff>
    </xdr:from>
    <xdr:ext cx="405111" cy="259045"/>
    <xdr:sp macro="" textlink="">
      <xdr:nvSpPr>
        <xdr:cNvPr id="880" name="【公民館】&#10;有形固定資産減価償却率該当値テキスト"/>
        <xdr:cNvSpPr txBox="1"/>
      </xdr:nvSpPr>
      <xdr:spPr>
        <a:xfrm>
          <a:off x="16357600" y="17674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32258</xdr:rowOff>
    </xdr:from>
    <xdr:to>
      <xdr:col>81</xdr:col>
      <xdr:colOff>101600</xdr:colOff>
      <xdr:row>102</xdr:row>
      <xdr:rowOff>133858</xdr:rowOff>
    </xdr:to>
    <xdr:sp macro="" textlink="">
      <xdr:nvSpPr>
        <xdr:cNvPr id="881" name="楕円 880"/>
        <xdr:cNvSpPr/>
      </xdr:nvSpPr>
      <xdr:spPr>
        <a:xfrm>
          <a:off x="15430500" y="17520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83058</xdr:rowOff>
    </xdr:from>
    <xdr:to>
      <xdr:col>85</xdr:col>
      <xdr:colOff>127000</xdr:colOff>
      <xdr:row>103</xdr:row>
      <xdr:rowOff>87630</xdr:rowOff>
    </xdr:to>
    <xdr:cxnSp macro="">
      <xdr:nvCxnSpPr>
        <xdr:cNvPr id="882" name="直線コネクタ 881"/>
        <xdr:cNvCxnSpPr/>
      </xdr:nvCxnSpPr>
      <xdr:spPr>
        <a:xfrm>
          <a:off x="15481300" y="17570958"/>
          <a:ext cx="838200" cy="176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66548</xdr:rowOff>
    </xdr:from>
    <xdr:to>
      <xdr:col>76</xdr:col>
      <xdr:colOff>165100</xdr:colOff>
      <xdr:row>102</xdr:row>
      <xdr:rowOff>168148</xdr:rowOff>
    </xdr:to>
    <xdr:sp macro="" textlink="">
      <xdr:nvSpPr>
        <xdr:cNvPr id="883" name="楕円 882"/>
        <xdr:cNvSpPr/>
      </xdr:nvSpPr>
      <xdr:spPr>
        <a:xfrm>
          <a:off x="14541500" y="17554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83058</xdr:rowOff>
    </xdr:from>
    <xdr:to>
      <xdr:col>81</xdr:col>
      <xdr:colOff>50800</xdr:colOff>
      <xdr:row>102</xdr:row>
      <xdr:rowOff>117348</xdr:rowOff>
    </xdr:to>
    <xdr:cxnSp macro="">
      <xdr:nvCxnSpPr>
        <xdr:cNvPr id="884" name="直線コネクタ 883"/>
        <xdr:cNvCxnSpPr/>
      </xdr:nvCxnSpPr>
      <xdr:spPr>
        <a:xfrm flipV="1">
          <a:off x="14592300" y="17570958"/>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103124</xdr:rowOff>
    </xdr:from>
    <xdr:to>
      <xdr:col>72</xdr:col>
      <xdr:colOff>38100</xdr:colOff>
      <xdr:row>102</xdr:row>
      <xdr:rowOff>33274</xdr:rowOff>
    </xdr:to>
    <xdr:sp macro="" textlink="">
      <xdr:nvSpPr>
        <xdr:cNvPr id="885" name="楕円 884"/>
        <xdr:cNvSpPr/>
      </xdr:nvSpPr>
      <xdr:spPr>
        <a:xfrm>
          <a:off x="13652500" y="17419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153924</xdr:rowOff>
    </xdr:from>
    <xdr:to>
      <xdr:col>76</xdr:col>
      <xdr:colOff>114300</xdr:colOff>
      <xdr:row>102</xdr:row>
      <xdr:rowOff>117348</xdr:rowOff>
    </xdr:to>
    <xdr:cxnSp macro="">
      <xdr:nvCxnSpPr>
        <xdr:cNvPr id="886" name="直線コネクタ 885"/>
        <xdr:cNvCxnSpPr/>
      </xdr:nvCxnSpPr>
      <xdr:spPr>
        <a:xfrm>
          <a:off x="13703300" y="17470374"/>
          <a:ext cx="889000" cy="134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101</xdr:row>
      <xdr:rowOff>155702</xdr:rowOff>
    </xdr:from>
    <xdr:to>
      <xdr:col>67</xdr:col>
      <xdr:colOff>101600</xdr:colOff>
      <xdr:row>102</xdr:row>
      <xdr:rowOff>85852</xdr:rowOff>
    </xdr:to>
    <xdr:sp macro="" textlink="">
      <xdr:nvSpPr>
        <xdr:cNvPr id="887" name="楕円 886"/>
        <xdr:cNvSpPr/>
      </xdr:nvSpPr>
      <xdr:spPr>
        <a:xfrm>
          <a:off x="12763500" y="1747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101</xdr:row>
      <xdr:rowOff>153924</xdr:rowOff>
    </xdr:from>
    <xdr:to>
      <xdr:col>71</xdr:col>
      <xdr:colOff>177800</xdr:colOff>
      <xdr:row>102</xdr:row>
      <xdr:rowOff>35052</xdr:rowOff>
    </xdr:to>
    <xdr:cxnSp macro="">
      <xdr:nvCxnSpPr>
        <xdr:cNvPr id="888" name="直線コネクタ 887"/>
        <xdr:cNvCxnSpPr/>
      </xdr:nvCxnSpPr>
      <xdr:spPr>
        <a:xfrm flipV="1">
          <a:off x="12814300" y="17470374"/>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100</xdr:row>
      <xdr:rowOff>145814</xdr:rowOff>
    </xdr:from>
    <xdr:ext cx="405111" cy="259045"/>
    <xdr:sp macro="" textlink="">
      <xdr:nvSpPr>
        <xdr:cNvPr id="889" name="n_1aveValue【公民館】&#10;有形固定資産減価償却率"/>
        <xdr:cNvSpPr txBox="1"/>
      </xdr:nvSpPr>
      <xdr:spPr>
        <a:xfrm>
          <a:off x="15266044" y="17290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20083</xdr:rowOff>
    </xdr:from>
    <xdr:ext cx="405111" cy="259045"/>
    <xdr:sp macro="" textlink="">
      <xdr:nvSpPr>
        <xdr:cNvPr id="890" name="n_2aveValue【公民館】&#10;有形固定資産減価償却率"/>
        <xdr:cNvSpPr txBox="1"/>
      </xdr:nvSpPr>
      <xdr:spPr>
        <a:xfrm>
          <a:off x="14389744" y="17165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6366</xdr:rowOff>
    </xdr:from>
    <xdr:ext cx="405111" cy="259045"/>
    <xdr:sp macro="" textlink="">
      <xdr:nvSpPr>
        <xdr:cNvPr id="891" name="n_3aveValue【公民館】&#10;有形固定資産減価償却率"/>
        <xdr:cNvSpPr txBox="1"/>
      </xdr:nvSpPr>
      <xdr:spPr>
        <a:xfrm>
          <a:off x="13500744" y="17151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99</xdr:row>
      <xdr:rowOff>118381</xdr:rowOff>
    </xdr:from>
    <xdr:ext cx="405111" cy="259045"/>
    <xdr:sp macro="" textlink="">
      <xdr:nvSpPr>
        <xdr:cNvPr id="892" name="n_4aveValue【公民館】&#10;有形固定資産減価償却率"/>
        <xdr:cNvSpPr txBox="1"/>
      </xdr:nvSpPr>
      <xdr:spPr>
        <a:xfrm>
          <a:off x="12611744" y="17091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124985</xdr:rowOff>
    </xdr:from>
    <xdr:ext cx="405111" cy="259045"/>
    <xdr:sp macro="" textlink="">
      <xdr:nvSpPr>
        <xdr:cNvPr id="893" name="n_1mainValue【公民館】&#10;有形固定資産減価償却率"/>
        <xdr:cNvSpPr txBox="1"/>
      </xdr:nvSpPr>
      <xdr:spPr>
        <a:xfrm>
          <a:off x="15266044" y="17612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159275</xdr:rowOff>
    </xdr:from>
    <xdr:ext cx="405111" cy="259045"/>
    <xdr:sp macro="" textlink="">
      <xdr:nvSpPr>
        <xdr:cNvPr id="894" name="n_2mainValue【公民館】&#10;有形固定資産減価償却率"/>
        <xdr:cNvSpPr txBox="1"/>
      </xdr:nvSpPr>
      <xdr:spPr>
        <a:xfrm>
          <a:off x="14389744" y="17647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24401</xdr:rowOff>
    </xdr:from>
    <xdr:ext cx="405111" cy="259045"/>
    <xdr:sp macro="" textlink="">
      <xdr:nvSpPr>
        <xdr:cNvPr id="895" name="n_3mainValue【公民館】&#10;有形固定資産減価償却率"/>
        <xdr:cNvSpPr txBox="1"/>
      </xdr:nvSpPr>
      <xdr:spPr>
        <a:xfrm>
          <a:off x="13500744" y="17512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76979</xdr:rowOff>
    </xdr:from>
    <xdr:ext cx="405111" cy="259045"/>
    <xdr:sp macro="" textlink="">
      <xdr:nvSpPr>
        <xdr:cNvPr id="896" name="n_4mainValue【公民館】&#10;有形固定資産減価償却率"/>
        <xdr:cNvSpPr txBox="1"/>
      </xdr:nvSpPr>
      <xdr:spPr>
        <a:xfrm>
          <a:off x="12611744" y="17564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7" name="正方形/長方形 89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8" name="正方形/長方形 89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9" name="正方形/長方形 89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0" name="正方形/長方形 89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1" name="正方形/長方形 90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2" name="正方形/長方形 90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3" name="正方形/長方形 90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4" name="正方形/長方形 90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5" name="テキスト ボックス 90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6" name="直線コネクタ 90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107</xdr:row>
      <xdr:rowOff>133350</xdr:rowOff>
    </xdr:from>
    <xdr:to>
      <xdr:col>120</xdr:col>
      <xdr:colOff>114300</xdr:colOff>
      <xdr:row>107</xdr:row>
      <xdr:rowOff>133350</xdr:rowOff>
    </xdr:to>
    <xdr:cxnSp macro="">
      <xdr:nvCxnSpPr>
        <xdr:cNvPr id="907" name="直線コネクタ 906"/>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908" name="テキスト ボックス 907"/>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09" name="直線コネクタ 908"/>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10" name="テキスト ボックス 909"/>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911" name="直線コネクタ 910"/>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912" name="テキスト ボックス 911"/>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3" name="直線コネクタ 91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4" name="テキスト ボックス 91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70486</xdr:rowOff>
    </xdr:from>
    <xdr:to>
      <xdr:col>116</xdr:col>
      <xdr:colOff>62864</xdr:colOff>
      <xdr:row>107</xdr:row>
      <xdr:rowOff>104775</xdr:rowOff>
    </xdr:to>
    <xdr:cxnSp macro="">
      <xdr:nvCxnSpPr>
        <xdr:cNvPr id="916" name="直線コネクタ 915"/>
        <xdr:cNvCxnSpPr/>
      </xdr:nvCxnSpPr>
      <xdr:spPr>
        <a:xfrm flipV="1">
          <a:off x="22160864" y="17386936"/>
          <a:ext cx="0" cy="1062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108602</xdr:rowOff>
    </xdr:from>
    <xdr:ext cx="469744" cy="259045"/>
    <xdr:sp macro="" textlink="">
      <xdr:nvSpPr>
        <xdr:cNvPr id="917" name="【公民館】&#10;一人当たり面積最小値テキスト"/>
        <xdr:cNvSpPr txBox="1"/>
      </xdr:nvSpPr>
      <xdr:spPr>
        <a:xfrm>
          <a:off x="22199600" y="1845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104775</xdr:rowOff>
    </xdr:from>
    <xdr:to>
      <xdr:col>116</xdr:col>
      <xdr:colOff>152400</xdr:colOff>
      <xdr:row>107</xdr:row>
      <xdr:rowOff>104775</xdr:rowOff>
    </xdr:to>
    <xdr:cxnSp macro="">
      <xdr:nvCxnSpPr>
        <xdr:cNvPr id="918" name="直線コネクタ 917"/>
        <xdr:cNvCxnSpPr/>
      </xdr:nvCxnSpPr>
      <xdr:spPr>
        <a:xfrm>
          <a:off x="22072600" y="1844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17163</xdr:rowOff>
    </xdr:from>
    <xdr:ext cx="469744" cy="259045"/>
    <xdr:sp macro="" textlink="">
      <xdr:nvSpPr>
        <xdr:cNvPr id="919" name="【公民館】&#10;一人当たり面積最大値テキスト"/>
        <xdr:cNvSpPr txBox="1"/>
      </xdr:nvSpPr>
      <xdr:spPr>
        <a:xfrm>
          <a:off x="22199600" y="17162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70486</xdr:rowOff>
    </xdr:from>
    <xdr:to>
      <xdr:col>116</xdr:col>
      <xdr:colOff>152400</xdr:colOff>
      <xdr:row>101</xdr:row>
      <xdr:rowOff>70486</xdr:rowOff>
    </xdr:to>
    <xdr:cxnSp macro="">
      <xdr:nvCxnSpPr>
        <xdr:cNvPr id="920" name="直線コネクタ 919"/>
        <xdr:cNvCxnSpPr/>
      </xdr:nvCxnSpPr>
      <xdr:spPr>
        <a:xfrm>
          <a:off x="22072600" y="17386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158132</xdr:rowOff>
    </xdr:from>
    <xdr:ext cx="469744" cy="259045"/>
    <xdr:sp macro="" textlink="">
      <xdr:nvSpPr>
        <xdr:cNvPr id="921" name="【公民館】&#10;一人当たり面積平均値テキスト"/>
        <xdr:cNvSpPr txBox="1"/>
      </xdr:nvSpPr>
      <xdr:spPr>
        <a:xfrm>
          <a:off x="22199600" y="179889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8255</xdr:rowOff>
    </xdr:from>
    <xdr:to>
      <xdr:col>116</xdr:col>
      <xdr:colOff>114300</xdr:colOff>
      <xdr:row>105</xdr:row>
      <xdr:rowOff>109855</xdr:rowOff>
    </xdr:to>
    <xdr:sp macro="" textlink="">
      <xdr:nvSpPr>
        <xdr:cNvPr id="922" name="フローチャート: 判断 921"/>
        <xdr:cNvSpPr/>
      </xdr:nvSpPr>
      <xdr:spPr>
        <a:xfrm>
          <a:off x="221107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31114</xdr:rowOff>
    </xdr:from>
    <xdr:to>
      <xdr:col>112</xdr:col>
      <xdr:colOff>38100</xdr:colOff>
      <xdr:row>105</xdr:row>
      <xdr:rowOff>132714</xdr:rowOff>
    </xdr:to>
    <xdr:sp macro="" textlink="">
      <xdr:nvSpPr>
        <xdr:cNvPr id="923" name="フローチャート: 判断 922"/>
        <xdr:cNvSpPr/>
      </xdr:nvSpPr>
      <xdr:spPr>
        <a:xfrm>
          <a:off x="21272500" y="18033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133986</xdr:rowOff>
    </xdr:from>
    <xdr:to>
      <xdr:col>107</xdr:col>
      <xdr:colOff>101600</xdr:colOff>
      <xdr:row>105</xdr:row>
      <xdr:rowOff>64136</xdr:rowOff>
    </xdr:to>
    <xdr:sp macro="" textlink="">
      <xdr:nvSpPr>
        <xdr:cNvPr id="924" name="フローチャート: 判断 923"/>
        <xdr:cNvSpPr/>
      </xdr:nvSpPr>
      <xdr:spPr>
        <a:xfrm>
          <a:off x="20383500" y="1796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145414</xdr:rowOff>
    </xdr:from>
    <xdr:to>
      <xdr:col>102</xdr:col>
      <xdr:colOff>165100</xdr:colOff>
      <xdr:row>105</xdr:row>
      <xdr:rowOff>75564</xdr:rowOff>
    </xdr:to>
    <xdr:sp macro="" textlink="">
      <xdr:nvSpPr>
        <xdr:cNvPr id="925" name="フローチャート: 判断 924"/>
        <xdr:cNvSpPr/>
      </xdr:nvSpPr>
      <xdr:spPr>
        <a:xfrm>
          <a:off x="19494500" y="1797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71120</xdr:rowOff>
    </xdr:from>
    <xdr:to>
      <xdr:col>98</xdr:col>
      <xdr:colOff>38100</xdr:colOff>
      <xdr:row>105</xdr:row>
      <xdr:rowOff>1270</xdr:rowOff>
    </xdr:to>
    <xdr:sp macro="" textlink="">
      <xdr:nvSpPr>
        <xdr:cNvPr id="926" name="フローチャート: 判断 925"/>
        <xdr:cNvSpPr/>
      </xdr:nvSpPr>
      <xdr:spPr>
        <a:xfrm>
          <a:off x="18605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7" name="テキスト ボックス 92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8" name="テキスト ボックス 92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9" name="テキスト ボックス 92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0" name="テキスト ボックス 92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1" name="テキスト ボックス 93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101</xdr:row>
      <xdr:rowOff>19686</xdr:rowOff>
    </xdr:from>
    <xdr:to>
      <xdr:col>116</xdr:col>
      <xdr:colOff>114300</xdr:colOff>
      <xdr:row>101</xdr:row>
      <xdr:rowOff>121286</xdr:rowOff>
    </xdr:to>
    <xdr:sp macro="" textlink="">
      <xdr:nvSpPr>
        <xdr:cNvPr id="932" name="楕円 931"/>
        <xdr:cNvSpPr/>
      </xdr:nvSpPr>
      <xdr:spPr>
        <a:xfrm>
          <a:off x="22110700" y="17336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100</xdr:row>
      <xdr:rowOff>144163</xdr:rowOff>
    </xdr:from>
    <xdr:ext cx="469744" cy="259045"/>
    <xdr:sp macro="" textlink="">
      <xdr:nvSpPr>
        <xdr:cNvPr id="933" name="【公民館】&#10;一人当たり面積該当値テキスト"/>
        <xdr:cNvSpPr txBox="1"/>
      </xdr:nvSpPr>
      <xdr:spPr>
        <a:xfrm>
          <a:off x="22199600" y="17289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101</xdr:row>
      <xdr:rowOff>162561</xdr:rowOff>
    </xdr:from>
    <xdr:to>
      <xdr:col>112</xdr:col>
      <xdr:colOff>38100</xdr:colOff>
      <xdr:row>102</xdr:row>
      <xdr:rowOff>92711</xdr:rowOff>
    </xdr:to>
    <xdr:sp macro="" textlink="">
      <xdr:nvSpPr>
        <xdr:cNvPr id="934" name="楕円 933"/>
        <xdr:cNvSpPr/>
      </xdr:nvSpPr>
      <xdr:spPr>
        <a:xfrm>
          <a:off x="21272500" y="17479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101</xdr:row>
      <xdr:rowOff>70486</xdr:rowOff>
    </xdr:from>
    <xdr:to>
      <xdr:col>116</xdr:col>
      <xdr:colOff>63500</xdr:colOff>
      <xdr:row>102</xdr:row>
      <xdr:rowOff>41911</xdr:rowOff>
    </xdr:to>
    <xdr:cxnSp macro="">
      <xdr:nvCxnSpPr>
        <xdr:cNvPr id="935" name="直線コネクタ 934"/>
        <xdr:cNvCxnSpPr/>
      </xdr:nvCxnSpPr>
      <xdr:spPr>
        <a:xfrm flipV="1">
          <a:off x="21323300" y="17386936"/>
          <a:ext cx="8382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116839</xdr:rowOff>
    </xdr:from>
    <xdr:to>
      <xdr:col>107</xdr:col>
      <xdr:colOff>101600</xdr:colOff>
      <xdr:row>103</xdr:row>
      <xdr:rowOff>46989</xdr:rowOff>
    </xdr:to>
    <xdr:sp macro="" textlink="">
      <xdr:nvSpPr>
        <xdr:cNvPr id="936" name="楕円 935"/>
        <xdr:cNvSpPr/>
      </xdr:nvSpPr>
      <xdr:spPr>
        <a:xfrm>
          <a:off x="20383500" y="1760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41911</xdr:rowOff>
    </xdr:from>
    <xdr:to>
      <xdr:col>111</xdr:col>
      <xdr:colOff>177800</xdr:colOff>
      <xdr:row>102</xdr:row>
      <xdr:rowOff>167639</xdr:rowOff>
    </xdr:to>
    <xdr:cxnSp macro="">
      <xdr:nvCxnSpPr>
        <xdr:cNvPr id="937" name="直線コネクタ 936"/>
        <xdr:cNvCxnSpPr/>
      </xdr:nvCxnSpPr>
      <xdr:spPr>
        <a:xfrm flipV="1">
          <a:off x="20434300" y="17529811"/>
          <a:ext cx="889000" cy="125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100</xdr:row>
      <xdr:rowOff>105411</xdr:rowOff>
    </xdr:from>
    <xdr:to>
      <xdr:col>102</xdr:col>
      <xdr:colOff>165100</xdr:colOff>
      <xdr:row>101</xdr:row>
      <xdr:rowOff>35561</xdr:rowOff>
    </xdr:to>
    <xdr:sp macro="" textlink="">
      <xdr:nvSpPr>
        <xdr:cNvPr id="938" name="楕円 937"/>
        <xdr:cNvSpPr/>
      </xdr:nvSpPr>
      <xdr:spPr>
        <a:xfrm>
          <a:off x="19494500" y="17250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100</xdr:row>
      <xdr:rowOff>156211</xdr:rowOff>
    </xdr:from>
    <xdr:to>
      <xdr:col>107</xdr:col>
      <xdr:colOff>50800</xdr:colOff>
      <xdr:row>102</xdr:row>
      <xdr:rowOff>167639</xdr:rowOff>
    </xdr:to>
    <xdr:cxnSp macro="">
      <xdr:nvCxnSpPr>
        <xdr:cNvPr id="939" name="直線コネクタ 938"/>
        <xdr:cNvCxnSpPr/>
      </xdr:nvCxnSpPr>
      <xdr:spPr>
        <a:xfrm>
          <a:off x="19545300" y="17301211"/>
          <a:ext cx="889000" cy="354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103</xdr:row>
      <xdr:rowOff>25400</xdr:rowOff>
    </xdr:from>
    <xdr:to>
      <xdr:col>98</xdr:col>
      <xdr:colOff>38100</xdr:colOff>
      <xdr:row>103</xdr:row>
      <xdr:rowOff>127000</xdr:rowOff>
    </xdr:to>
    <xdr:sp macro="" textlink="">
      <xdr:nvSpPr>
        <xdr:cNvPr id="940" name="楕円 939"/>
        <xdr:cNvSpPr/>
      </xdr:nvSpPr>
      <xdr:spPr>
        <a:xfrm>
          <a:off x="18605500" y="1768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100</xdr:row>
      <xdr:rowOff>156211</xdr:rowOff>
    </xdr:from>
    <xdr:to>
      <xdr:col>102</xdr:col>
      <xdr:colOff>114300</xdr:colOff>
      <xdr:row>103</xdr:row>
      <xdr:rowOff>76200</xdr:rowOff>
    </xdr:to>
    <xdr:cxnSp macro="">
      <xdr:nvCxnSpPr>
        <xdr:cNvPr id="941" name="直線コネクタ 940"/>
        <xdr:cNvCxnSpPr/>
      </xdr:nvCxnSpPr>
      <xdr:spPr>
        <a:xfrm flipV="1">
          <a:off x="18656300" y="17301211"/>
          <a:ext cx="889000" cy="434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123841</xdr:rowOff>
    </xdr:from>
    <xdr:ext cx="469744" cy="259045"/>
    <xdr:sp macro="" textlink="">
      <xdr:nvSpPr>
        <xdr:cNvPr id="942" name="n_1aveValue【公民館】&#10;一人当たり面積"/>
        <xdr:cNvSpPr txBox="1"/>
      </xdr:nvSpPr>
      <xdr:spPr>
        <a:xfrm>
          <a:off x="21075727" y="18126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55263</xdr:rowOff>
    </xdr:from>
    <xdr:ext cx="469744" cy="259045"/>
    <xdr:sp macro="" textlink="">
      <xdr:nvSpPr>
        <xdr:cNvPr id="943" name="n_2aveValue【公民館】&#10;一人当たり面積"/>
        <xdr:cNvSpPr txBox="1"/>
      </xdr:nvSpPr>
      <xdr:spPr>
        <a:xfrm>
          <a:off x="20199427" y="1805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66691</xdr:rowOff>
    </xdr:from>
    <xdr:ext cx="469744" cy="259045"/>
    <xdr:sp macro="" textlink="">
      <xdr:nvSpPr>
        <xdr:cNvPr id="944" name="n_3aveValue【公民館】&#10;一人当たり面積"/>
        <xdr:cNvSpPr txBox="1"/>
      </xdr:nvSpPr>
      <xdr:spPr>
        <a:xfrm>
          <a:off x="19310427" y="18068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163847</xdr:rowOff>
    </xdr:from>
    <xdr:ext cx="469744" cy="259045"/>
    <xdr:sp macro="" textlink="">
      <xdr:nvSpPr>
        <xdr:cNvPr id="945" name="n_4aveValue【公民館】&#10;一人当たり面積"/>
        <xdr:cNvSpPr txBox="1"/>
      </xdr:nvSpPr>
      <xdr:spPr>
        <a:xfrm>
          <a:off x="18421427" y="1799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100</xdr:row>
      <xdr:rowOff>109238</xdr:rowOff>
    </xdr:from>
    <xdr:ext cx="469744" cy="259045"/>
    <xdr:sp macro="" textlink="">
      <xdr:nvSpPr>
        <xdr:cNvPr id="946" name="n_1mainValue【公民館】&#10;一人当たり面積"/>
        <xdr:cNvSpPr txBox="1"/>
      </xdr:nvSpPr>
      <xdr:spPr>
        <a:xfrm>
          <a:off x="21075727" y="17254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63516</xdr:rowOff>
    </xdr:from>
    <xdr:ext cx="469744" cy="259045"/>
    <xdr:sp macro="" textlink="">
      <xdr:nvSpPr>
        <xdr:cNvPr id="947" name="n_2mainValue【公民館】&#10;一人当たり面積"/>
        <xdr:cNvSpPr txBox="1"/>
      </xdr:nvSpPr>
      <xdr:spPr>
        <a:xfrm>
          <a:off x="20199427" y="1737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99</xdr:row>
      <xdr:rowOff>52088</xdr:rowOff>
    </xdr:from>
    <xdr:ext cx="469744" cy="259045"/>
    <xdr:sp macro="" textlink="">
      <xdr:nvSpPr>
        <xdr:cNvPr id="948" name="n_3mainValue【公民館】&#10;一人当たり面積"/>
        <xdr:cNvSpPr txBox="1"/>
      </xdr:nvSpPr>
      <xdr:spPr>
        <a:xfrm>
          <a:off x="19310427" y="17025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101</xdr:row>
      <xdr:rowOff>143527</xdr:rowOff>
    </xdr:from>
    <xdr:ext cx="469744" cy="259045"/>
    <xdr:sp macro="" textlink="">
      <xdr:nvSpPr>
        <xdr:cNvPr id="949" name="n_4mainValue【公民館】&#10;一人当たり面積"/>
        <xdr:cNvSpPr txBox="1"/>
      </xdr:nvSpPr>
      <xdr:spPr>
        <a:xfrm>
          <a:off x="18421427" y="17459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0" name="正方形/長方形 94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1" name="正方形/長方形 95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2" name="テキスト ボックス 95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一人当たり面積（延長）で、類似団体内順位５位以内（類似団体と比較して一人当たりの面積（延長）が多い）２施設（道路、公民館）あるとともに、その他の施設においても総じて順位が高い傾向にある。市町村合併により、類似機能の施設が多く存在することがうかがえる。地域ニーズを把握しつつ、集約化を進めることで、更新経費を低減させることが可能と考えられる。</a:t>
          </a:r>
        </a:p>
        <a:p>
          <a:r>
            <a:rPr kumimoji="1" lang="ja-JP" altLang="en-US" sz="1300">
              <a:latin typeface="ＭＳ Ｐゴシック" panose="020B0600070205080204" pitchFamily="50" charset="-128"/>
              <a:ea typeface="ＭＳ Ｐゴシック" panose="020B0600070205080204" pitchFamily="50" charset="-128"/>
            </a:rPr>
            <a:t>減価償却率を見ると、「児童館」、次いで「公営住宅」「学校施設」の老朽化が進行していることがうかがえる。各施設とも、中長期の財政状況も踏まえながら、優先度の高いものから計画的に耐震工事を実施している。令和元年度は、「保育所」「公民館」について、城北保育園及び城北公民館を複合施設として整備しており、このうち保育園の整備については民設民営化を進め、財源の確保に努めた。</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鳥取県鳥取市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186,960
185,440
765.31
104,317,163
102,166,213
1,910,686
50,441,991
110,750,466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69.6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45176</xdr:rowOff>
    </xdr:from>
    <xdr:to>
      <xdr:col>24</xdr:col>
      <xdr:colOff>62865</xdr:colOff>
      <xdr:row>42</xdr:row>
      <xdr:rowOff>89263</xdr:rowOff>
    </xdr:to>
    <xdr:cxnSp macro="">
      <xdr:nvCxnSpPr>
        <xdr:cNvPr id="58" name="直線コネクタ 57"/>
        <xdr:cNvCxnSpPr/>
      </xdr:nvCxnSpPr>
      <xdr:spPr>
        <a:xfrm flipV="1">
          <a:off x="4634865" y="5874476"/>
          <a:ext cx="0" cy="1415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93090</xdr:rowOff>
    </xdr:from>
    <xdr:ext cx="405111" cy="259045"/>
    <xdr:sp macro="" textlink="">
      <xdr:nvSpPr>
        <xdr:cNvPr id="59" name="【図書館】&#10;有形固定資産減価償却率最小値テキスト"/>
        <xdr:cNvSpPr txBox="1"/>
      </xdr:nvSpPr>
      <xdr:spPr>
        <a:xfrm>
          <a:off x="4673600" y="7293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89263</xdr:rowOff>
    </xdr:from>
    <xdr:to>
      <xdr:col>24</xdr:col>
      <xdr:colOff>152400</xdr:colOff>
      <xdr:row>42</xdr:row>
      <xdr:rowOff>89263</xdr:rowOff>
    </xdr:to>
    <xdr:cxnSp macro="">
      <xdr:nvCxnSpPr>
        <xdr:cNvPr id="60" name="直線コネクタ 59"/>
        <xdr:cNvCxnSpPr/>
      </xdr:nvCxnSpPr>
      <xdr:spPr>
        <a:xfrm>
          <a:off x="4546600" y="729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163303</xdr:rowOff>
    </xdr:from>
    <xdr:ext cx="405111" cy="259045"/>
    <xdr:sp macro="" textlink="">
      <xdr:nvSpPr>
        <xdr:cNvPr id="61" name="【図書館】&#10;有形固定資産減価償却率最大値テキスト"/>
        <xdr:cNvSpPr txBox="1"/>
      </xdr:nvSpPr>
      <xdr:spPr>
        <a:xfrm>
          <a:off x="4673600" y="5649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45176</xdr:rowOff>
    </xdr:from>
    <xdr:to>
      <xdr:col>24</xdr:col>
      <xdr:colOff>152400</xdr:colOff>
      <xdr:row>34</xdr:row>
      <xdr:rowOff>45176</xdr:rowOff>
    </xdr:to>
    <xdr:cxnSp macro="">
      <xdr:nvCxnSpPr>
        <xdr:cNvPr id="62" name="直線コネクタ 61"/>
        <xdr:cNvCxnSpPr/>
      </xdr:nvCxnSpPr>
      <xdr:spPr>
        <a:xfrm>
          <a:off x="4546600" y="5874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145885</xdr:rowOff>
    </xdr:from>
    <xdr:ext cx="405111" cy="259045"/>
    <xdr:sp macro="" textlink="">
      <xdr:nvSpPr>
        <xdr:cNvPr id="63" name="【図書館】&#10;有形固定資産減価償却率平均値テキスト"/>
        <xdr:cNvSpPr txBox="1"/>
      </xdr:nvSpPr>
      <xdr:spPr>
        <a:xfrm>
          <a:off x="4673600" y="63180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167458</xdr:rowOff>
    </xdr:from>
    <xdr:to>
      <xdr:col>24</xdr:col>
      <xdr:colOff>114300</xdr:colOff>
      <xdr:row>37</xdr:row>
      <xdr:rowOff>97608</xdr:rowOff>
    </xdr:to>
    <xdr:sp macro="" textlink="">
      <xdr:nvSpPr>
        <xdr:cNvPr id="64" name="フローチャート: 判断 63"/>
        <xdr:cNvSpPr/>
      </xdr:nvSpPr>
      <xdr:spPr>
        <a:xfrm>
          <a:off x="4584700" y="633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147864</xdr:rowOff>
    </xdr:from>
    <xdr:to>
      <xdr:col>20</xdr:col>
      <xdr:colOff>38100</xdr:colOff>
      <xdr:row>37</xdr:row>
      <xdr:rowOff>78014</xdr:rowOff>
    </xdr:to>
    <xdr:sp macro="" textlink="">
      <xdr:nvSpPr>
        <xdr:cNvPr id="65" name="フローチャート: 判断 64"/>
        <xdr:cNvSpPr/>
      </xdr:nvSpPr>
      <xdr:spPr>
        <a:xfrm>
          <a:off x="3746500" y="632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152763</xdr:rowOff>
    </xdr:from>
    <xdr:to>
      <xdr:col>15</xdr:col>
      <xdr:colOff>101600</xdr:colOff>
      <xdr:row>37</xdr:row>
      <xdr:rowOff>82913</xdr:rowOff>
    </xdr:to>
    <xdr:sp macro="" textlink="">
      <xdr:nvSpPr>
        <xdr:cNvPr id="66" name="フローチャート: 判断 65"/>
        <xdr:cNvSpPr/>
      </xdr:nvSpPr>
      <xdr:spPr>
        <a:xfrm>
          <a:off x="2857500" y="632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121739</xdr:rowOff>
    </xdr:from>
    <xdr:to>
      <xdr:col>10</xdr:col>
      <xdr:colOff>165100</xdr:colOff>
      <xdr:row>37</xdr:row>
      <xdr:rowOff>51889</xdr:rowOff>
    </xdr:to>
    <xdr:sp macro="" textlink="">
      <xdr:nvSpPr>
        <xdr:cNvPr id="67" name="フローチャート: 判断 66"/>
        <xdr:cNvSpPr/>
      </xdr:nvSpPr>
      <xdr:spPr>
        <a:xfrm>
          <a:off x="1968500" y="629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141333</xdr:rowOff>
    </xdr:from>
    <xdr:to>
      <xdr:col>6</xdr:col>
      <xdr:colOff>38100</xdr:colOff>
      <xdr:row>37</xdr:row>
      <xdr:rowOff>71483</xdr:rowOff>
    </xdr:to>
    <xdr:sp macro="" textlink="">
      <xdr:nvSpPr>
        <xdr:cNvPr id="68" name="フローチャート: 判断 67"/>
        <xdr:cNvSpPr/>
      </xdr:nvSpPr>
      <xdr:spPr>
        <a:xfrm>
          <a:off x="1079500" y="631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118473</xdr:rowOff>
    </xdr:from>
    <xdr:to>
      <xdr:col>24</xdr:col>
      <xdr:colOff>114300</xdr:colOff>
      <xdr:row>37</xdr:row>
      <xdr:rowOff>48623</xdr:rowOff>
    </xdr:to>
    <xdr:sp macro="" textlink="">
      <xdr:nvSpPr>
        <xdr:cNvPr id="74" name="楕円 73"/>
        <xdr:cNvSpPr/>
      </xdr:nvSpPr>
      <xdr:spPr>
        <a:xfrm>
          <a:off x="4584700" y="629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141350</xdr:rowOff>
    </xdr:from>
    <xdr:ext cx="405111" cy="259045"/>
    <xdr:sp macro="" textlink="">
      <xdr:nvSpPr>
        <xdr:cNvPr id="75" name="【図書館】&#10;有形固定資産減価償却率該当値テキスト"/>
        <xdr:cNvSpPr txBox="1"/>
      </xdr:nvSpPr>
      <xdr:spPr>
        <a:xfrm>
          <a:off x="4673600" y="61421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82550</xdr:rowOff>
    </xdr:from>
    <xdr:to>
      <xdr:col>20</xdr:col>
      <xdr:colOff>38100</xdr:colOff>
      <xdr:row>37</xdr:row>
      <xdr:rowOff>12700</xdr:rowOff>
    </xdr:to>
    <xdr:sp macro="" textlink="">
      <xdr:nvSpPr>
        <xdr:cNvPr id="76" name="楕円 75"/>
        <xdr:cNvSpPr/>
      </xdr:nvSpPr>
      <xdr:spPr>
        <a:xfrm>
          <a:off x="3746500" y="625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133350</xdr:rowOff>
    </xdr:from>
    <xdr:to>
      <xdr:col>24</xdr:col>
      <xdr:colOff>63500</xdr:colOff>
      <xdr:row>36</xdr:row>
      <xdr:rowOff>169273</xdr:rowOff>
    </xdr:to>
    <xdr:cxnSp macro="">
      <xdr:nvCxnSpPr>
        <xdr:cNvPr id="77" name="直線コネクタ 76"/>
        <xdr:cNvCxnSpPr/>
      </xdr:nvCxnSpPr>
      <xdr:spPr>
        <a:xfrm>
          <a:off x="3797300" y="6305550"/>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46627</xdr:rowOff>
    </xdr:from>
    <xdr:to>
      <xdr:col>15</xdr:col>
      <xdr:colOff>101600</xdr:colOff>
      <xdr:row>36</xdr:row>
      <xdr:rowOff>148227</xdr:rowOff>
    </xdr:to>
    <xdr:sp macro="" textlink="">
      <xdr:nvSpPr>
        <xdr:cNvPr id="78" name="楕円 77"/>
        <xdr:cNvSpPr/>
      </xdr:nvSpPr>
      <xdr:spPr>
        <a:xfrm>
          <a:off x="2857500" y="6218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97427</xdr:rowOff>
    </xdr:from>
    <xdr:to>
      <xdr:col>19</xdr:col>
      <xdr:colOff>177800</xdr:colOff>
      <xdr:row>36</xdr:row>
      <xdr:rowOff>133350</xdr:rowOff>
    </xdr:to>
    <xdr:cxnSp macro="">
      <xdr:nvCxnSpPr>
        <xdr:cNvPr id="79" name="直線コネクタ 78"/>
        <xdr:cNvCxnSpPr/>
      </xdr:nvCxnSpPr>
      <xdr:spPr>
        <a:xfrm>
          <a:off x="2908300" y="626962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126637</xdr:rowOff>
    </xdr:from>
    <xdr:to>
      <xdr:col>10</xdr:col>
      <xdr:colOff>165100</xdr:colOff>
      <xdr:row>38</xdr:row>
      <xdr:rowOff>56787</xdr:rowOff>
    </xdr:to>
    <xdr:sp macro="" textlink="">
      <xdr:nvSpPr>
        <xdr:cNvPr id="80" name="楕円 79"/>
        <xdr:cNvSpPr/>
      </xdr:nvSpPr>
      <xdr:spPr>
        <a:xfrm>
          <a:off x="1968500" y="647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97427</xdr:rowOff>
    </xdr:from>
    <xdr:to>
      <xdr:col>15</xdr:col>
      <xdr:colOff>50800</xdr:colOff>
      <xdr:row>38</xdr:row>
      <xdr:rowOff>5987</xdr:rowOff>
    </xdr:to>
    <xdr:cxnSp macro="">
      <xdr:nvCxnSpPr>
        <xdr:cNvPr id="81" name="直線コネクタ 80"/>
        <xdr:cNvCxnSpPr/>
      </xdr:nvCxnSpPr>
      <xdr:spPr>
        <a:xfrm flipV="1">
          <a:off x="2019300" y="6269627"/>
          <a:ext cx="8890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85816</xdr:rowOff>
    </xdr:from>
    <xdr:to>
      <xdr:col>6</xdr:col>
      <xdr:colOff>38100</xdr:colOff>
      <xdr:row>38</xdr:row>
      <xdr:rowOff>15966</xdr:rowOff>
    </xdr:to>
    <xdr:sp macro="" textlink="">
      <xdr:nvSpPr>
        <xdr:cNvPr id="82" name="楕円 81"/>
        <xdr:cNvSpPr/>
      </xdr:nvSpPr>
      <xdr:spPr>
        <a:xfrm>
          <a:off x="1079500" y="642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136616</xdr:rowOff>
    </xdr:from>
    <xdr:to>
      <xdr:col>10</xdr:col>
      <xdr:colOff>114300</xdr:colOff>
      <xdr:row>38</xdr:row>
      <xdr:rowOff>5987</xdr:rowOff>
    </xdr:to>
    <xdr:cxnSp macro="">
      <xdr:nvCxnSpPr>
        <xdr:cNvPr id="83" name="直線コネクタ 82"/>
        <xdr:cNvCxnSpPr/>
      </xdr:nvCxnSpPr>
      <xdr:spPr>
        <a:xfrm>
          <a:off x="1130300" y="6480266"/>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69141</xdr:rowOff>
    </xdr:from>
    <xdr:ext cx="405111" cy="259045"/>
    <xdr:sp macro="" textlink="">
      <xdr:nvSpPr>
        <xdr:cNvPr id="84" name="n_1aveValue【図書館】&#10;有形固定資産減価償却率"/>
        <xdr:cNvSpPr txBox="1"/>
      </xdr:nvSpPr>
      <xdr:spPr>
        <a:xfrm>
          <a:off x="3582044" y="641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74040</xdr:rowOff>
    </xdr:from>
    <xdr:ext cx="405111" cy="259045"/>
    <xdr:sp macro="" textlink="">
      <xdr:nvSpPr>
        <xdr:cNvPr id="85" name="n_2aveValue【図書館】&#10;有形固定資産減価償却率"/>
        <xdr:cNvSpPr txBox="1"/>
      </xdr:nvSpPr>
      <xdr:spPr>
        <a:xfrm>
          <a:off x="2705744" y="6417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68416</xdr:rowOff>
    </xdr:from>
    <xdr:ext cx="405111" cy="259045"/>
    <xdr:sp macro="" textlink="">
      <xdr:nvSpPr>
        <xdr:cNvPr id="86" name="n_3aveValue【図書館】&#10;有形固定資産減価償却率"/>
        <xdr:cNvSpPr txBox="1"/>
      </xdr:nvSpPr>
      <xdr:spPr>
        <a:xfrm>
          <a:off x="1816744" y="6069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88010</xdr:rowOff>
    </xdr:from>
    <xdr:ext cx="405111" cy="259045"/>
    <xdr:sp macro="" textlink="">
      <xdr:nvSpPr>
        <xdr:cNvPr id="87" name="n_4aveValue【図書館】&#10;有形固定資産減価償却率"/>
        <xdr:cNvSpPr txBox="1"/>
      </xdr:nvSpPr>
      <xdr:spPr>
        <a:xfrm>
          <a:off x="927744" y="6088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29227</xdr:rowOff>
    </xdr:from>
    <xdr:ext cx="405111" cy="259045"/>
    <xdr:sp macro="" textlink="">
      <xdr:nvSpPr>
        <xdr:cNvPr id="88" name="n_1mainValue【図書館】&#10;有形固定資産減価償却率"/>
        <xdr:cNvSpPr txBox="1"/>
      </xdr:nvSpPr>
      <xdr:spPr>
        <a:xfrm>
          <a:off x="3582044" y="602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164754</xdr:rowOff>
    </xdr:from>
    <xdr:ext cx="405111" cy="259045"/>
    <xdr:sp macro="" textlink="">
      <xdr:nvSpPr>
        <xdr:cNvPr id="89" name="n_2mainValue【図書館】&#10;有形固定資産減価償却率"/>
        <xdr:cNvSpPr txBox="1"/>
      </xdr:nvSpPr>
      <xdr:spPr>
        <a:xfrm>
          <a:off x="2705744" y="5994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47914</xdr:rowOff>
    </xdr:from>
    <xdr:ext cx="405111" cy="259045"/>
    <xdr:sp macro="" textlink="">
      <xdr:nvSpPr>
        <xdr:cNvPr id="90" name="n_3mainValue【図書館】&#10;有形固定資産減価償却率"/>
        <xdr:cNvSpPr txBox="1"/>
      </xdr:nvSpPr>
      <xdr:spPr>
        <a:xfrm>
          <a:off x="1816744" y="656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7093</xdr:rowOff>
    </xdr:from>
    <xdr:ext cx="405111" cy="259045"/>
    <xdr:sp macro="" textlink="">
      <xdr:nvSpPr>
        <xdr:cNvPr id="91" name="n_4mainValue【図書館】&#10;有形固定資産減価償却率"/>
        <xdr:cNvSpPr txBox="1"/>
      </xdr:nvSpPr>
      <xdr:spPr>
        <a:xfrm>
          <a:off x="927744" y="652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7620</xdr:rowOff>
    </xdr:from>
    <xdr:to>
      <xdr:col>54</xdr:col>
      <xdr:colOff>189865</xdr:colOff>
      <xdr:row>40</xdr:row>
      <xdr:rowOff>167640</xdr:rowOff>
    </xdr:to>
    <xdr:cxnSp macro="">
      <xdr:nvCxnSpPr>
        <xdr:cNvPr id="113" name="直線コネクタ 112"/>
        <xdr:cNvCxnSpPr/>
      </xdr:nvCxnSpPr>
      <xdr:spPr>
        <a:xfrm flipV="1">
          <a:off x="10476865" y="583692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17</xdr:rowOff>
    </xdr:from>
    <xdr:ext cx="469744" cy="259045"/>
    <xdr:sp macro="" textlink="">
      <xdr:nvSpPr>
        <xdr:cNvPr id="114" name="【図書館】&#10;一人当たり面積最小値テキスト"/>
        <xdr:cNvSpPr txBox="1"/>
      </xdr:nvSpPr>
      <xdr:spPr>
        <a:xfrm>
          <a:off x="10515600" y="702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167640</xdr:rowOff>
    </xdr:from>
    <xdr:to>
      <xdr:col>55</xdr:col>
      <xdr:colOff>88900</xdr:colOff>
      <xdr:row>40</xdr:row>
      <xdr:rowOff>167640</xdr:rowOff>
    </xdr:to>
    <xdr:cxnSp macro="">
      <xdr:nvCxnSpPr>
        <xdr:cNvPr id="115" name="直線コネクタ 114"/>
        <xdr:cNvCxnSpPr/>
      </xdr:nvCxnSpPr>
      <xdr:spPr>
        <a:xfrm>
          <a:off x="10388600" y="702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125747</xdr:rowOff>
    </xdr:from>
    <xdr:ext cx="469744" cy="259045"/>
    <xdr:sp macro="" textlink="">
      <xdr:nvSpPr>
        <xdr:cNvPr id="116" name="【図書館】&#10;一人当たり面積最大値テキスト"/>
        <xdr:cNvSpPr txBox="1"/>
      </xdr:nvSpPr>
      <xdr:spPr>
        <a:xfrm>
          <a:off x="10515600" y="561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7620</xdr:rowOff>
    </xdr:from>
    <xdr:to>
      <xdr:col>55</xdr:col>
      <xdr:colOff>88900</xdr:colOff>
      <xdr:row>34</xdr:row>
      <xdr:rowOff>7620</xdr:rowOff>
    </xdr:to>
    <xdr:cxnSp macro="">
      <xdr:nvCxnSpPr>
        <xdr:cNvPr id="117" name="直線コネクタ 116"/>
        <xdr:cNvCxnSpPr/>
      </xdr:nvCxnSpPr>
      <xdr:spPr>
        <a:xfrm>
          <a:off x="10388600" y="58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3827</xdr:rowOff>
    </xdr:from>
    <xdr:ext cx="469744" cy="259045"/>
    <xdr:sp macro="" textlink="">
      <xdr:nvSpPr>
        <xdr:cNvPr id="118" name="【図書館】&#10;一人当たり面積平均値テキスト"/>
        <xdr:cNvSpPr txBox="1"/>
      </xdr:nvSpPr>
      <xdr:spPr>
        <a:xfrm>
          <a:off x="10515600" y="651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25400</xdr:rowOff>
    </xdr:from>
    <xdr:to>
      <xdr:col>55</xdr:col>
      <xdr:colOff>50800</xdr:colOff>
      <xdr:row>38</xdr:row>
      <xdr:rowOff>127000</xdr:rowOff>
    </xdr:to>
    <xdr:sp macro="" textlink="">
      <xdr:nvSpPr>
        <xdr:cNvPr id="119" name="フローチャート: 判断 118"/>
        <xdr:cNvSpPr/>
      </xdr:nvSpPr>
      <xdr:spPr>
        <a:xfrm>
          <a:off x="10426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25400</xdr:rowOff>
    </xdr:from>
    <xdr:to>
      <xdr:col>50</xdr:col>
      <xdr:colOff>165100</xdr:colOff>
      <xdr:row>38</xdr:row>
      <xdr:rowOff>127000</xdr:rowOff>
    </xdr:to>
    <xdr:sp macro="" textlink="">
      <xdr:nvSpPr>
        <xdr:cNvPr id="120" name="フローチャート: 判断 119"/>
        <xdr:cNvSpPr/>
      </xdr:nvSpPr>
      <xdr:spPr>
        <a:xfrm>
          <a:off x="9588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128270</xdr:rowOff>
    </xdr:from>
    <xdr:to>
      <xdr:col>46</xdr:col>
      <xdr:colOff>38100</xdr:colOff>
      <xdr:row>38</xdr:row>
      <xdr:rowOff>58420</xdr:rowOff>
    </xdr:to>
    <xdr:sp macro="" textlink="">
      <xdr:nvSpPr>
        <xdr:cNvPr id="121" name="フローチャート: 判断 120"/>
        <xdr:cNvSpPr/>
      </xdr:nvSpPr>
      <xdr:spPr>
        <a:xfrm>
          <a:off x="8699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151130</xdr:rowOff>
    </xdr:from>
    <xdr:to>
      <xdr:col>41</xdr:col>
      <xdr:colOff>101600</xdr:colOff>
      <xdr:row>38</xdr:row>
      <xdr:rowOff>81280</xdr:rowOff>
    </xdr:to>
    <xdr:sp macro="" textlink="">
      <xdr:nvSpPr>
        <xdr:cNvPr id="122" name="フローチャート: 判断 121"/>
        <xdr:cNvSpPr/>
      </xdr:nvSpPr>
      <xdr:spPr>
        <a:xfrm>
          <a:off x="78105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25400</xdr:rowOff>
    </xdr:from>
    <xdr:to>
      <xdr:col>36</xdr:col>
      <xdr:colOff>165100</xdr:colOff>
      <xdr:row>38</xdr:row>
      <xdr:rowOff>127000</xdr:rowOff>
    </xdr:to>
    <xdr:sp macro="" textlink="">
      <xdr:nvSpPr>
        <xdr:cNvPr id="123" name="フローチャート: 判断 122"/>
        <xdr:cNvSpPr/>
      </xdr:nvSpPr>
      <xdr:spPr>
        <a:xfrm>
          <a:off x="6921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105410</xdr:rowOff>
    </xdr:from>
    <xdr:to>
      <xdr:col>55</xdr:col>
      <xdr:colOff>50800</xdr:colOff>
      <xdr:row>38</xdr:row>
      <xdr:rowOff>35560</xdr:rowOff>
    </xdr:to>
    <xdr:sp macro="" textlink="">
      <xdr:nvSpPr>
        <xdr:cNvPr id="129" name="楕円 128"/>
        <xdr:cNvSpPr/>
      </xdr:nvSpPr>
      <xdr:spPr>
        <a:xfrm>
          <a:off x="10426700" y="644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128287</xdr:rowOff>
    </xdr:from>
    <xdr:ext cx="469744" cy="259045"/>
    <xdr:sp macro="" textlink="">
      <xdr:nvSpPr>
        <xdr:cNvPr id="130" name="【図書館】&#10;一人当たり面積該当値テキスト"/>
        <xdr:cNvSpPr txBox="1"/>
      </xdr:nvSpPr>
      <xdr:spPr>
        <a:xfrm>
          <a:off x="10515600" y="6300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105410</xdr:rowOff>
    </xdr:from>
    <xdr:to>
      <xdr:col>50</xdr:col>
      <xdr:colOff>165100</xdr:colOff>
      <xdr:row>38</xdr:row>
      <xdr:rowOff>35560</xdr:rowOff>
    </xdr:to>
    <xdr:sp macro="" textlink="">
      <xdr:nvSpPr>
        <xdr:cNvPr id="131" name="楕円 130"/>
        <xdr:cNvSpPr/>
      </xdr:nvSpPr>
      <xdr:spPr>
        <a:xfrm>
          <a:off x="9588500" y="644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156210</xdr:rowOff>
    </xdr:from>
    <xdr:to>
      <xdr:col>55</xdr:col>
      <xdr:colOff>0</xdr:colOff>
      <xdr:row>37</xdr:row>
      <xdr:rowOff>156210</xdr:rowOff>
    </xdr:to>
    <xdr:cxnSp macro="">
      <xdr:nvCxnSpPr>
        <xdr:cNvPr id="132" name="直線コネクタ 131"/>
        <xdr:cNvCxnSpPr/>
      </xdr:nvCxnSpPr>
      <xdr:spPr>
        <a:xfrm>
          <a:off x="9639300" y="64998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105410</xdr:rowOff>
    </xdr:from>
    <xdr:to>
      <xdr:col>46</xdr:col>
      <xdr:colOff>38100</xdr:colOff>
      <xdr:row>38</xdr:row>
      <xdr:rowOff>35560</xdr:rowOff>
    </xdr:to>
    <xdr:sp macro="" textlink="">
      <xdr:nvSpPr>
        <xdr:cNvPr id="133" name="楕円 132"/>
        <xdr:cNvSpPr/>
      </xdr:nvSpPr>
      <xdr:spPr>
        <a:xfrm>
          <a:off x="8699500" y="644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156210</xdr:rowOff>
    </xdr:from>
    <xdr:to>
      <xdr:col>50</xdr:col>
      <xdr:colOff>114300</xdr:colOff>
      <xdr:row>37</xdr:row>
      <xdr:rowOff>156210</xdr:rowOff>
    </xdr:to>
    <xdr:cxnSp macro="">
      <xdr:nvCxnSpPr>
        <xdr:cNvPr id="134" name="直線コネクタ 133"/>
        <xdr:cNvCxnSpPr/>
      </xdr:nvCxnSpPr>
      <xdr:spPr>
        <a:xfrm>
          <a:off x="8750300" y="64998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139700</xdr:rowOff>
    </xdr:from>
    <xdr:to>
      <xdr:col>41</xdr:col>
      <xdr:colOff>101600</xdr:colOff>
      <xdr:row>41</xdr:row>
      <xdr:rowOff>69850</xdr:rowOff>
    </xdr:to>
    <xdr:sp macro="" textlink="">
      <xdr:nvSpPr>
        <xdr:cNvPr id="135" name="楕円 134"/>
        <xdr:cNvSpPr/>
      </xdr:nvSpPr>
      <xdr:spPr>
        <a:xfrm>
          <a:off x="78105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156210</xdr:rowOff>
    </xdr:from>
    <xdr:to>
      <xdr:col>45</xdr:col>
      <xdr:colOff>177800</xdr:colOff>
      <xdr:row>41</xdr:row>
      <xdr:rowOff>19050</xdr:rowOff>
    </xdr:to>
    <xdr:cxnSp macro="">
      <xdr:nvCxnSpPr>
        <xdr:cNvPr id="136" name="直線コネクタ 135"/>
        <xdr:cNvCxnSpPr/>
      </xdr:nvCxnSpPr>
      <xdr:spPr>
        <a:xfrm flipV="1">
          <a:off x="7861300" y="6499860"/>
          <a:ext cx="889000" cy="548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139700</xdr:rowOff>
    </xdr:from>
    <xdr:to>
      <xdr:col>36</xdr:col>
      <xdr:colOff>165100</xdr:colOff>
      <xdr:row>41</xdr:row>
      <xdr:rowOff>69850</xdr:rowOff>
    </xdr:to>
    <xdr:sp macro="" textlink="">
      <xdr:nvSpPr>
        <xdr:cNvPr id="137" name="楕円 136"/>
        <xdr:cNvSpPr/>
      </xdr:nvSpPr>
      <xdr:spPr>
        <a:xfrm>
          <a:off x="69215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19050</xdr:rowOff>
    </xdr:from>
    <xdr:to>
      <xdr:col>41</xdr:col>
      <xdr:colOff>50800</xdr:colOff>
      <xdr:row>41</xdr:row>
      <xdr:rowOff>19050</xdr:rowOff>
    </xdr:to>
    <xdr:cxnSp macro="">
      <xdr:nvCxnSpPr>
        <xdr:cNvPr id="138" name="直線コネクタ 137"/>
        <xdr:cNvCxnSpPr/>
      </xdr:nvCxnSpPr>
      <xdr:spPr>
        <a:xfrm>
          <a:off x="6972300" y="704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118127</xdr:rowOff>
    </xdr:from>
    <xdr:ext cx="469744" cy="259045"/>
    <xdr:sp macro="" textlink="">
      <xdr:nvSpPr>
        <xdr:cNvPr id="139" name="n_1aveValue【図書館】&#10;一人当たり面積"/>
        <xdr:cNvSpPr txBox="1"/>
      </xdr:nvSpPr>
      <xdr:spPr>
        <a:xfrm>
          <a:off x="9391727"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49547</xdr:rowOff>
    </xdr:from>
    <xdr:ext cx="469744" cy="259045"/>
    <xdr:sp macro="" textlink="">
      <xdr:nvSpPr>
        <xdr:cNvPr id="140" name="n_2aveValue【図書館】&#10;一人当たり面積"/>
        <xdr:cNvSpPr txBox="1"/>
      </xdr:nvSpPr>
      <xdr:spPr>
        <a:xfrm>
          <a:off x="8515427" y="656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97807</xdr:rowOff>
    </xdr:from>
    <xdr:ext cx="469744" cy="259045"/>
    <xdr:sp macro="" textlink="">
      <xdr:nvSpPr>
        <xdr:cNvPr id="141" name="n_3aveValue【図書館】&#10;一人当たり面積"/>
        <xdr:cNvSpPr txBox="1"/>
      </xdr:nvSpPr>
      <xdr:spPr>
        <a:xfrm>
          <a:off x="7626427" y="627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143527</xdr:rowOff>
    </xdr:from>
    <xdr:ext cx="469744" cy="259045"/>
    <xdr:sp macro="" textlink="">
      <xdr:nvSpPr>
        <xdr:cNvPr id="142" name="n_4aveValue【図書館】&#10;一人当たり面積"/>
        <xdr:cNvSpPr txBox="1"/>
      </xdr:nvSpPr>
      <xdr:spPr>
        <a:xfrm>
          <a:off x="67374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52087</xdr:rowOff>
    </xdr:from>
    <xdr:ext cx="469744" cy="259045"/>
    <xdr:sp macro="" textlink="">
      <xdr:nvSpPr>
        <xdr:cNvPr id="143" name="n_1mainValue【図書館】&#10;一人当たり面積"/>
        <xdr:cNvSpPr txBox="1"/>
      </xdr:nvSpPr>
      <xdr:spPr>
        <a:xfrm>
          <a:off x="9391727" y="6224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52087</xdr:rowOff>
    </xdr:from>
    <xdr:ext cx="469744" cy="259045"/>
    <xdr:sp macro="" textlink="">
      <xdr:nvSpPr>
        <xdr:cNvPr id="144" name="n_2mainValue【図書館】&#10;一人当たり面積"/>
        <xdr:cNvSpPr txBox="1"/>
      </xdr:nvSpPr>
      <xdr:spPr>
        <a:xfrm>
          <a:off x="8515427" y="6224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60977</xdr:rowOff>
    </xdr:from>
    <xdr:ext cx="469744" cy="259045"/>
    <xdr:sp macro="" textlink="">
      <xdr:nvSpPr>
        <xdr:cNvPr id="145" name="n_3mainValue【図書館】&#10;一人当たり面積"/>
        <xdr:cNvSpPr txBox="1"/>
      </xdr:nvSpPr>
      <xdr:spPr>
        <a:xfrm>
          <a:off x="7626427" y="709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60977</xdr:rowOff>
    </xdr:from>
    <xdr:ext cx="469744" cy="259045"/>
    <xdr:sp macro="" textlink="">
      <xdr:nvSpPr>
        <xdr:cNvPr id="146" name="n_4mainValue【図書館】&#10;一人当たり面積"/>
        <xdr:cNvSpPr txBox="1"/>
      </xdr:nvSpPr>
      <xdr:spPr>
        <a:xfrm>
          <a:off x="6737427" y="709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30480</xdr:rowOff>
    </xdr:from>
    <xdr:to>
      <xdr:col>24</xdr:col>
      <xdr:colOff>62865</xdr:colOff>
      <xdr:row>63</xdr:row>
      <xdr:rowOff>57150</xdr:rowOff>
    </xdr:to>
    <xdr:cxnSp macro="">
      <xdr:nvCxnSpPr>
        <xdr:cNvPr id="171" name="直線コネクタ 170"/>
        <xdr:cNvCxnSpPr/>
      </xdr:nvCxnSpPr>
      <xdr:spPr>
        <a:xfrm flipV="1">
          <a:off x="4634865" y="963168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60977</xdr:rowOff>
    </xdr:from>
    <xdr:ext cx="405111" cy="259045"/>
    <xdr:sp macro="" textlink="">
      <xdr:nvSpPr>
        <xdr:cNvPr id="172" name="【体育館・プール】&#10;有形固定資産減価償却率最小値テキスト"/>
        <xdr:cNvSpPr txBox="1"/>
      </xdr:nvSpPr>
      <xdr:spPr>
        <a:xfrm>
          <a:off x="4673600" y="1086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57150</xdr:rowOff>
    </xdr:from>
    <xdr:to>
      <xdr:col>24</xdr:col>
      <xdr:colOff>152400</xdr:colOff>
      <xdr:row>63</xdr:row>
      <xdr:rowOff>57150</xdr:rowOff>
    </xdr:to>
    <xdr:cxnSp macro="">
      <xdr:nvCxnSpPr>
        <xdr:cNvPr id="173" name="直線コネクタ 172"/>
        <xdr:cNvCxnSpPr/>
      </xdr:nvCxnSpPr>
      <xdr:spPr>
        <a:xfrm>
          <a:off x="4546600" y="1085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148607</xdr:rowOff>
    </xdr:from>
    <xdr:ext cx="405111" cy="259045"/>
    <xdr:sp macro="" textlink="">
      <xdr:nvSpPr>
        <xdr:cNvPr id="174" name="【体育館・プール】&#10;有形固定資産減価償却率最大値テキスト"/>
        <xdr:cNvSpPr txBox="1"/>
      </xdr:nvSpPr>
      <xdr:spPr>
        <a:xfrm>
          <a:off x="4673600" y="9406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30480</xdr:rowOff>
    </xdr:from>
    <xdr:to>
      <xdr:col>24</xdr:col>
      <xdr:colOff>152400</xdr:colOff>
      <xdr:row>56</xdr:row>
      <xdr:rowOff>30480</xdr:rowOff>
    </xdr:to>
    <xdr:cxnSp macro="">
      <xdr:nvCxnSpPr>
        <xdr:cNvPr id="175" name="直線コネクタ 174"/>
        <xdr:cNvCxnSpPr/>
      </xdr:nvCxnSpPr>
      <xdr:spPr>
        <a:xfrm>
          <a:off x="4546600" y="963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162577</xdr:rowOff>
    </xdr:from>
    <xdr:ext cx="405111" cy="259045"/>
    <xdr:sp macro="" textlink="">
      <xdr:nvSpPr>
        <xdr:cNvPr id="176" name="【体育館・プール】&#10;有形固定資産減価償却率平均値テキスト"/>
        <xdr:cNvSpPr txBox="1"/>
      </xdr:nvSpPr>
      <xdr:spPr>
        <a:xfrm>
          <a:off x="4673600" y="9935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139700</xdr:rowOff>
    </xdr:from>
    <xdr:to>
      <xdr:col>24</xdr:col>
      <xdr:colOff>114300</xdr:colOff>
      <xdr:row>59</xdr:row>
      <xdr:rowOff>69850</xdr:rowOff>
    </xdr:to>
    <xdr:sp macro="" textlink="">
      <xdr:nvSpPr>
        <xdr:cNvPr id="177" name="フローチャート: 判断 176"/>
        <xdr:cNvSpPr/>
      </xdr:nvSpPr>
      <xdr:spPr>
        <a:xfrm>
          <a:off x="45847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139700</xdr:rowOff>
    </xdr:from>
    <xdr:to>
      <xdr:col>20</xdr:col>
      <xdr:colOff>38100</xdr:colOff>
      <xdr:row>59</xdr:row>
      <xdr:rowOff>69850</xdr:rowOff>
    </xdr:to>
    <xdr:sp macro="" textlink="">
      <xdr:nvSpPr>
        <xdr:cNvPr id="178" name="フローチャート: 判断 177"/>
        <xdr:cNvSpPr/>
      </xdr:nvSpPr>
      <xdr:spPr>
        <a:xfrm>
          <a:off x="37465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135890</xdr:rowOff>
    </xdr:from>
    <xdr:to>
      <xdr:col>15</xdr:col>
      <xdr:colOff>101600</xdr:colOff>
      <xdr:row>59</xdr:row>
      <xdr:rowOff>66040</xdr:rowOff>
    </xdr:to>
    <xdr:sp macro="" textlink="">
      <xdr:nvSpPr>
        <xdr:cNvPr id="179" name="フローチャート: 判断 178"/>
        <xdr:cNvSpPr/>
      </xdr:nvSpPr>
      <xdr:spPr>
        <a:xfrm>
          <a:off x="2857500" y="1007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128270</xdr:rowOff>
    </xdr:from>
    <xdr:to>
      <xdr:col>10</xdr:col>
      <xdr:colOff>165100</xdr:colOff>
      <xdr:row>59</xdr:row>
      <xdr:rowOff>58420</xdr:rowOff>
    </xdr:to>
    <xdr:sp macro="" textlink="">
      <xdr:nvSpPr>
        <xdr:cNvPr id="180" name="フローチャート: 判断 179"/>
        <xdr:cNvSpPr/>
      </xdr:nvSpPr>
      <xdr:spPr>
        <a:xfrm>
          <a:off x="1968500" y="1007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92075</xdr:rowOff>
    </xdr:from>
    <xdr:to>
      <xdr:col>6</xdr:col>
      <xdr:colOff>38100</xdr:colOff>
      <xdr:row>59</xdr:row>
      <xdr:rowOff>22225</xdr:rowOff>
    </xdr:to>
    <xdr:sp macro="" textlink="">
      <xdr:nvSpPr>
        <xdr:cNvPr id="181" name="フローチャート: 判断 180"/>
        <xdr:cNvSpPr/>
      </xdr:nvSpPr>
      <xdr:spPr>
        <a:xfrm>
          <a:off x="1079500" y="10036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55880</xdr:rowOff>
    </xdr:from>
    <xdr:to>
      <xdr:col>24</xdr:col>
      <xdr:colOff>114300</xdr:colOff>
      <xdr:row>62</xdr:row>
      <xdr:rowOff>157480</xdr:rowOff>
    </xdr:to>
    <xdr:sp macro="" textlink="">
      <xdr:nvSpPr>
        <xdr:cNvPr id="187" name="楕円 186"/>
        <xdr:cNvSpPr/>
      </xdr:nvSpPr>
      <xdr:spPr>
        <a:xfrm>
          <a:off x="4584700" y="1068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142257</xdr:rowOff>
    </xdr:from>
    <xdr:ext cx="405111" cy="259045"/>
    <xdr:sp macro="" textlink="">
      <xdr:nvSpPr>
        <xdr:cNvPr id="188" name="【体育館・プール】&#10;有形固定資産減価償却率該当値テキスト"/>
        <xdr:cNvSpPr txBox="1"/>
      </xdr:nvSpPr>
      <xdr:spPr>
        <a:xfrm>
          <a:off x="4673600" y="1060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10160</xdr:rowOff>
    </xdr:from>
    <xdr:to>
      <xdr:col>20</xdr:col>
      <xdr:colOff>38100</xdr:colOff>
      <xdr:row>62</xdr:row>
      <xdr:rowOff>111760</xdr:rowOff>
    </xdr:to>
    <xdr:sp macro="" textlink="">
      <xdr:nvSpPr>
        <xdr:cNvPr id="189" name="楕円 188"/>
        <xdr:cNvSpPr/>
      </xdr:nvSpPr>
      <xdr:spPr>
        <a:xfrm>
          <a:off x="3746500" y="1064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60960</xdr:rowOff>
    </xdr:from>
    <xdr:to>
      <xdr:col>24</xdr:col>
      <xdr:colOff>63500</xdr:colOff>
      <xdr:row>62</xdr:row>
      <xdr:rowOff>106680</xdr:rowOff>
    </xdr:to>
    <xdr:cxnSp macro="">
      <xdr:nvCxnSpPr>
        <xdr:cNvPr id="190" name="直線コネクタ 189"/>
        <xdr:cNvCxnSpPr/>
      </xdr:nvCxnSpPr>
      <xdr:spPr>
        <a:xfrm>
          <a:off x="3797300" y="106908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139700</xdr:rowOff>
    </xdr:from>
    <xdr:to>
      <xdr:col>15</xdr:col>
      <xdr:colOff>101600</xdr:colOff>
      <xdr:row>62</xdr:row>
      <xdr:rowOff>69850</xdr:rowOff>
    </xdr:to>
    <xdr:sp macro="" textlink="">
      <xdr:nvSpPr>
        <xdr:cNvPr id="191" name="楕円 190"/>
        <xdr:cNvSpPr/>
      </xdr:nvSpPr>
      <xdr:spPr>
        <a:xfrm>
          <a:off x="2857500" y="1059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19050</xdr:rowOff>
    </xdr:from>
    <xdr:to>
      <xdr:col>19</xdr:col>
      <xdr:colOff>177800</xdr:colOff>
      <xdr:row>62</xdr:row>
      <xdr:rowOff>60960</xdr:rowOff>
    </xdr:to>
    <xdr:cxnSp macro="">
      <xdr:nvCxnSpPr>
        <xdr:cNvPr id="192" name="直線コネクタ 191"/>
        <xdr:cNvCxnSpPr/>
      </xdr:nvCxnSpPr>
      <xdr:spPr>
        <a:xfrm>
          <a:off x="2908300" y="1064895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137795</xdr:rowOff>
    </xdr:from>
    <xdr:to>
      <xdr:col>10</xdr:col>
      <xdr:colOff>165100</xdr:colOff>
      <xdr:row>62</xdr:row>
      <xdr:rowOff>67945</xdr:rowOff>
    </xdr:to>
    <xdr:sp macro="" textlink="">
      <xdr:nvSpPr>
        <xdr:cNvPr id="193" name="楕円 192"/>
        <xdr:cNvSpPr/>
      </xdr:nvSpPr>
      <xdr:spPr>
        <a:xfrm>
          <a:off x="1968500" y="1059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17145</xdr:rowOff>
    </xdr:from>
    <xdr:to>
      <xdr:col>15</xdr:col>
      <xdr:colOff>50800</xdr:colOff>
      <xdr:row>62</xdr:row>
      <xdr:rowOff>19050</xdr:rowOff>
    </xdr:to>
    <xdr:cxnSp macro="">
      <xdr:nvCxnSpPr>
        <xdr:cNvPr id="194" name="直線コネクタ 193"/>
        <xdr:cNvCxnSpPr/>
      </xdr:nvCxnSpPr>
      <xdr:spPr>
        <a:xfrm>
          <a:off x="2019300" y="1064704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132080</xdr:rowOff>
    </xdr:from>
    <xdr:to>
      <xdr:col>6</xdr:col>
      <xdr:colOff>38100</xdr:colOff>
      <xdr:row>62</xdr:row>
      <xdr:rowOff>62230</xdr:rowOff>
    </xdr:to>
    <xdr:sp macro="" textlink="">
      <xdr:nvSpPr>
        <xdr:cNvPr id="195" name="楕円 194"/>
        <xdr:cNvSpPr/>
      </xdr:nvSpPr>
      <xdr:spPr>
        <a:xfrm>
          <a:off x="1079500" y="1059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11430</xdr:rowOff>
    </xdr:from>
    <xdr:to>
      <xdr:col>10</xdr:col>
      <xdr:colOff>114300</xdr:colOff>
      <xdr:row>62</xdr:row>
      <xdr:rowOff>17145</xdr:rowOff>
    </xdr:to>
    <xdr:cxnSp macro="">
      <xdr:nvCxnSpPr>
        <xdr:cNvPr id="196" name="直線コネクタ 195"/>
        <xdr:cNvCxnSpPr/>
      </xdr:nvCxnSpPr>
      <xdr:spPr>
        <a:xfrm>
          <a:off x="1130300" y="1064133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86377</xdr:rowOff>
    </xdr:from>
    <xdr:ext cx="405111" cy="259045"/>
    <xdr:sp macro="" textlink="">
      <xdr:nvSpPr>
        <xdr:cNvPr id="197" name="n_1aveValue【体育館・プール】&#10;有形固定資産減価償却率"/>
        <xdr:cNvSpPr txBox="1"/>
      </xdr:nvSpPr>
      <xdr:spPr>
        <a:xfrm>
          <a:off x="3582044" y="985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82567</xdr:rowOff>
    </xdr:from>
    <xdr:ext cx="405111" cy="259045"/>
    <xdr:sp macro="" textlink="">
      <xdr:nvSpPr>
        <xdr:cNvPr id="198" name="n_2aveValue【体育館・プール】&#10;有形固定資産減価償却率"/>
        <xdr:cNvSpPr txBox="1"/>
      </xdr:nvSpPr>
      <xdr:spPr>
        <a:xfrm>
          <a:off x="2705744" y="985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74947</xdr:rowOff>
    </xdr:from>
    <xdr:ext cx="405111" cy="259045"/>
    <xdr:sp macro="" textlink="">
      <xdr:nvSpPr>
        <xdr:cNvPr id="199" name="n_3aveValue【体育館・プール】&#10;有形固定資産減価償却率"/>
        <xdr:cNvSpPr txBox="1"/>
      </xdr:nvSpPr>
      <xdr:spPr>
        <a:xfrm>
          <a:off x="1816744" y="984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38752</xdr:rowOff>
    </xdr:from>
    <xdr:ext cx="405111" cy="259045"/>
    <xdr:sp macro="" textlink="">
      <xdr:nvSpPr>
        <xdr:cNvPr id="200" name="n_4aveValue【体育館・プール】&#10;有形固定資産減価償却率"/>
        <xdr:cNvSpPr txBox="1"/>
      </xdr:nvSpPr>
      <xdr:spPr>
        <a:xfrm>
          <a:off x="927744" y="981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102887</xdr:rowOff>
    </xdr:from>
    <xdr:ext cx="405111" cy="259045"/>
    <xdr:sp macro="" textlink="">
      <xdr:nvSpPr>
        <xdr:cNvPr id="201" name="n_1mainValue【体育館・プール】&#10;有形固定資産減価償却率"/>
        <xdr:cNvSpPr txBox="1"/>
      </xdr:nvSpPr>
      <xdr:spPr>
        <a:xfrm>
          <a:off x="3582044" y="10732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60977</xdr:rowOff>
    </xdr:from>
    <xdr:ext cx="405111" cy="259045"/>
    <xdr:sp macro="" textlink="">
      <xdr:nvSpPr>
        <xdr:cNvPr id="202" name="n_2mainValue【体育館・プール】&#10;有形固定資産減価償却率"/>
        <xdr:cNvSpPr txBox="1"/>
      </xdr:nvSpPr>
      <xdr:spPr>
        <a:xfrm>
          <a:off x="2705744" y="10690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59072</xdr:rowOff>
    </xdr:from>
    <xdr:ext cx="405111" cy="259045"/>
    <xdr:sp macro="" textlink="">
      <xdr:nvSpPr>
        <xdr:cNvPr id="203" name="n_3mainValue【体育館・プール】&#10;有形固定資産減価償却率"/>
        <xdr:cNvSpPr txBox="1"/>
      </xdr:nvSpPr>
      <xdr:spPr>
        <a:xfrm>
          <a:off x="1816744" y="1068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53357</xdr:rowOff>
    </xdr:from>
    <xdr:ext cx="405111" cy="259045"/>
    <xdr:sp macro="" textlink="">
      <xdr:nvSpPr>
        <xdr:cNvPr id="204" name="n_4mainValue【体育館・プール】&#10;有形固定資産減価償却率"/>
        <xdr:cNvSpPr txBox="1"/>
      </xdr:nvSpPr>
      <xdr:spPr>
        <a:xfrm>
          <a:off x="927744" y="1068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5" name="直線コネクタ 214"/>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6" name="テキスト ボックス 215"/>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7" name="直線コネクタ 216"/>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8" name="テキスト ボックス 217"/>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9" name="直線コネクタ 218"/>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20" name="テキスト ボックス 219"/>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1" name="直線コネクタ 220"/>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22" name="テキスト ボックス 221"/>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3" name="直線コネクタ 22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4" name="テキスト ボックス 22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155448</xdr:rowOff>
    </xdr:from>
    <xdr:to>
      <xdr:col>54</xdr:col>
      <xdr:colOff>189865</xdr:colOff>
      <xdr:row>63</xdr:row>
      <xdr:rowOff>157734</xdr:rowOff>
    </xdr:to>
    <xdr:cxnSp macro="">
      <xdr:nvCxnSpPr>
        <xdr:cNvPr id="226" name="直線コネクタ 225"/>
        <xdr:cNvCxnSpPr/>
      </xdr:nvCxnSpPr>
      <xdr:spPr>
        <a:xfrm flipV="1">
          <a:off x="10476865" y="9756648"/>
          <a:ext cx="0" cy="1202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161561</xdr:rowOff>
    </xdr:from>
    <xdr:ext cx="469744" cy="259045"/>
    <xdr:sp macro="" textlink="">
      <xdr:nvSpPr>
        <xdr:cNvPr id="227" name="【体育館・プール】&#10;一人当たり面積最小値テキスト"/>
        <xdr:cNvSpPr txBox="1"/>
      </xdr:nvSpPr>
      <xdr:spPr>
        <a:xfrm>
          <a:off x="10515600" y="1096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157734</xdr:rowOff>
    </xdr:from>
    <xdr:to>
      <xdr:col>55</xdr:col>
      <xdr:colOff>88900</xdr:colOff>
      <xdr:row>63</xdr:row>
      <xdr:rowOff>157734</xdr:rowOff>
    </xdr:to>
    <xdr:cxnSp macro="">
      <xdr:nvCxnSpPr>
        <xdr:cNvPr id="228" name="直線コネクタ 227"/>
        <xdr:cNvCxnSpPr/>
      </xdr:nvCxnSpPr>
      <xdr:spPr>
        <a:xfrm>
          <a:off x="10388600" y="1095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102125</xdr:rowOff>
    </xdr:from>
    <xdr:ext cx="469744" cy="259045"/>
    <xdr:sp macro="" textlink="">
      <xdr:nvSpPr>
        <xdr:cNvPr id="229" name="【体育館・プール】&#10;一人当たり面積最大値テキスト"/>
        <xdr:cNvSpPr txBox="1"/>
      </xdr:nvSpPr>
      <xdr:spPr>
        <a:xfrm>
          <a:off x="10515600" y="9531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155448</xdr:rowOff>
    </xdr:from>
    <xdr:to>
      <xdr:col>55</xdr:col>
      <xdr:colOff>88900</xdr:colOff>
      <xdr:row>56</xdr:row>
      <xdr:rowOff>155448</xdr:rowOff>
    </xdr:to>
    <xdr:cxnSp macro="">
      <xdr:nvCxnSpPr>
        <xdr:cNvPr id="230" name="直線コネクタ 229"/>
        <xdr:cNvCxnSpPr/>
      </xdr:nvCxnSpPr>
      <xdr:spPr>
        <a:xfrm>
          <a:off x="10388600" y="975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12209</xdr:rowOff>
    </xdr:from>
    <xdr:ext cx="469744" cy="259045"/>
    <xdr:sp macro="" textlink="">
      <xdr:nvSpPr>
        <xdr:cNvPr id="231" name="【体育館・プール】&#10;一人当たり面積平均値テキスト"/>
        <xdr:cNvSpPr txBox="1"/>
      </xdr:nvSpPr>
      <xdr:spPr>
        <a:xfrm>
          <a:off x="10515600" y="106421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33782</xdr:rowOff>
    </xdr:from>
    <xdr:to>
      <xdr:col>55</xdr:col>
      <xdr:colOff>50800</xdr:colOff>
      <xdr:row>62</xdr:row>
      <xdr:rowOff>135382</xdr:rowOff>
    </xdr:to>
    <xdr:sp macro="" textlink="">
      <xdr:nvSpPr>
        <xdr:cNvPr id="232" name="フローチャート: 判断 231"/>
        <xdr:cNvSpPr/>
      </xdr:nvSpPr>
      <xdr:spPr>
        <a:xfrm>
          <a:off x="10426700" y="1066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36068</xdr:rowOff>
    </xdr:from>
    <xdr:to>
      <xdr:col>50</xdr:col>
      <xdr:colOff>165100</xdr:colOff>
      <xdr:row>62</xdr:row>
      <xdr:rowOff>137668</xdr:rowOff>
    </xdr:to>
    <xdr:sp macro="" textlink="">
      <xdr:nvSpPr>
        <xdr:cNvPr id="233" name="フローチャート: 判断 232"/>
        <xdr:cNvSpPr/>
      </xdr:nvSpPr>
      <xdr:spPr>
        <a:xfrm>
          <a:off x="9588500" y="1066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6350</xdr:rowOff>
    </xdr:from>
    <xdr:to>
      <xdr:col>46</xdr:col>
      <xdr:colOff>38100</xdr:colOff>
      <xdr:row>62</xdr:row>
      <xdr:rowOff>107950</xdr:rowOff>
    </xdr:to>
    <xdr:sp macro="" textlink="">
      <xdr:nvSpPr>
        <xdr:cNvPr id="234" name="フローチャート: 判断 233"/>
        <xdr:cNvSpPr/>
      </xdr:nvSpPr>
      <xdr:spPr>
        <a:xfrm>
          <a:off x="8699500" y="1063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20066</xdr:rowOff>
    </xdr:from>
    <xdr:to>
      <xdr:col>41</xdr:col>
      <xdr:colOff>101600</xdr:colOff>
      <xdr:row>62</xdr:row>
      <xdr:rowOff>121666</xdr:rowOff>
    </xdr:to>
    <xdr:sp macro="" textlink="">
      <xdr:nvSpPr>
        <xdr:cNvPr id="235" name="フローチャート: 判断 234"/>
        <xdr:cNvSpPr/>
      </xdr:nvSpPr>
      <xdr:spPr>
        <a:xfrm>
          <a:off x="7810500" y="10649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166370</xdr:rowOff>
    </xdr:from>
    <xdr:to>
      <xdr:col>36</xdr:col>
      <xdr:colOff>165100</xdr:colOff>
      <xdr:row>62</xdr:row>
      <xdr:rowOff>96520</xdr:rowOff>
    </xdr:to>
    <xdr:sp macro="" textlink="">
      <xdr:nvSpPr>
        <xdr:cNvPr id="236" name="フローチャート: 判断 235"/>
        <xdr:cNvSpPr/>
      </xdr:nvSpPr>
      <xdr:spPr>
        <a:xfrm>
          <a:off x="6921500" y="1062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7" name="テキスト ボックス 23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8" name="テキスト ボックス 23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9" name="テキスト ボックス 23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0" name="テキスト ボックス 23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1" name="テキスト ボックス 24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132080</xdr:rowOff>
    </xdr:from>
    <xdr:to>
      <xdr:col>55</xdr:col>
      <xdr:colOff>50800</xdr:colOff>
      <xdr:row>61</xdr:row>
      <xdr:rowOff>62230</xdr:rowOff>
    </xdr:to>
    <xdr:sp macro="" textlink="">
      <xdr:nvSpPr>
        <xdr:cNvPr id="242" name="楕円 241"/>
        <xdr:cNvSpPr/>
      </xdr:nvSpPr>
      <xdr:spPr>
        <a:xfrm>
          <a:off x="10426700"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154957</xdr:rowOff>
    </xdr:from>
    <xdr:ext cx="469744" cy="259045"/>
    <xdr:sp macro="" textlink="">
      <xdr:nvSpPr>
        <xdr:cNvPr id="243" name="【体育館・プール】&#10;一人当たり面積該当値テキスト"/>
        <xdr:cNvSpPr txBox="1"/>
      </xdr:nvSpPr>
      <xdr:spPr>
        <a:xfrm>
          <a:off x="10515600" y="1027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161798</xdr:rowOff>
    </xdr:from>
    <xdr:to>
      <xdr:col>50</xdr:col>
      <xdr:colOff>165100</xdr:colOff>
      <xdr:row>61</xdr:row>
      <xdr:rowOff>91948</xdr:rowOff>
    </xdr:to>
    <xdr:sp macro="" textlink="">
      <xdr:nvSpPr>
        <xdr:cNvPr id="244" name="楕円 243"/>
        <xdr:cNvSpPr/>
      </xdr:nvSpPr>
      <xdr:spPr>
        <a:xfrm>
          <a:off x="9588500" y="10448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11430</xdr:rowOff>
    </xdr:from>
    <xdr:to>
      <xdr:col>55</xdr:col>
      <xdr:colOff>0</xdr:colOff>
      <xdr:row>61</xdr:row>
      <xdr:rowOff>41148</xdr:rowOff>
    </xdr:to>
    <xdr:cxnSp macro="">
      <xdr:nvCxnSpPr>
        <xdr:cNvPr id="245" name="直線コネクタ 244"/>
        <xdr:cNvCxnSpPr/>
      </xdr:nvCxnSpPr>
      <xdr:spPr>
        <a:xfrm flipV="1">
          <a:off x="9639300" y="10469880"/>
          <a:ext cx="8382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4064</xdr:rowOff>
    </xdr:from>
    <xdr:to>
      <xdr:col>46</xdr:col>
      <xdr:colOff>38100</xdr:colOff>
      <xdr:row>61</xdr:row>
      <xdr:rowOff>105664</xdr:rowOff>
    </xdr:to>
    <xdr:sp macro="" textlink="">
      <xdr:nvSpPr>
        <xdr:cNvPr id="246" name="楕円 245"/>
        <xdr:cNvSpPr/>
      </xdr:nvSpPr>
      <xdr:spPr>
        <a:xfrm>
          <a:off x="8699500" y="10462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41148</xdr:rowOff>
    </xdr:from>
    <xdr:to>
      <xdr:col>50</xdr:col>
      <xdr:colOff>114300</xdr:colOff>
      <xdr:row>61</xdr:row>
      <xdr:rowOff>54864</xdr:rowOff>
    </xdr:to>
    <xdr:cxnSp macro="">
      <xdr:nvCxnSpPr>
        <xdr:cNvPr id="247" name="直線コネクタ 246"/>
        <xdr:cNvCxnSpPr/>
      </xdr:nvCxnSpPr>
      <xdr:spPr>
        <a:xfrm flipV="1">
          <a:off x="8750300" y="1049959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56642</xdr:rowOff>
    </xdr:from>
    <xdr:to>
      <xdr:col>41</xdr:col>
      <xdr:colOff>101600</xdr:colOff>
      <xdr:row>60</xdr:row>
      <xdr:rowOff>158242</xdr:rowOff>
    </xdr:to>
    <xdr:sp macro="" textlink="">
      <xdr:nvSpPr>
        <xdr:cNvPr id="248" name="楕円 247"/>
        <xdr:cNvSpPr/>
      </xdr:nvSpPr>
      <xdr:spPr>
        <a:xfrm>
          <a:off x="7810500" y="1034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107442</xdr:rowOff>
    </xdr:from>
    <xdr:to>
      <xdr:col>45</xdr:col>
      <xdr:colOff>177800</xdr:colOff>
      <xdr:row>61</xdr:row>
      <xdr:rowOff>54864</xdr:rowOff>
    </xdr:to>
    <xdr:cxnSp macro="">
      <xdr:nvCxnSpPr>
        <xdr:cNvPr id="249" name="直線コネクタ 248"/>
        <xdr:cNvCxnSpPr/>
      </xdr:nvCxnSpPr>
      <xdr:spPr>
        <a:xfrm>
          <a:off x="7861300" y="10394442"/>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54356</xdr:rowOff>
    </xdr:from>
    <xdr:to>
      <xdr:col>36</xdr:col>
      <xdr:colOff>165100</xdr:colOff>
      <xdr:row>60</xdr:row>
      <xdr:rowOff>155956</xdr:rowOff>
    </xdr:to>
    <xdr:sp macro="" textlink="">
      <xdr:nvSpPr>
        <xdr:cNvPr id="250" name="楕円 249"/>
        <xdr:cNvSpPr/>
      </xdr:nvSpPr>
      <xdr:spPr>
        <a:xfrm>
          <a:off x="6921500" y="1034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105156</xdr:rowOff>
    </xdr:from>
    <xdr:to>
      <xdr:col>41</xdr:col>
      <xdr:colOff>50800</xdr:colOff>
      <xdr:row>60</xdr:row>
      <xdr:rowOff>107442</xdr:rowOff>
    </xdr:to>
    <xdr:cxnSp macro="">
      <xdr:nvCxnSpPr>
        <xdr:cNvPr id="251" name="直線コネクタ 250"/>
        <xdr:cNvCxnSpPr/>
      </xdr:nvCxnSpPr>
      <xdr:spPr>
        <a:xfrm>
          <a:off x="6972300" y="1039215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128795</xdr:rowOff>
    </xdr:from>
    <xdr:ext cx="469744" cy="259045"/>
    <xdr:sp macro="" textlink="">
      <xdr:nvSpPr>
        <xdr:cNvPr id="252" name="n_1aveValue【体育館・プール】&#10;一人当たり面積"/>
        <xdr:cNvSpPr txBox="1"/>
      </xdr:nvSpPr>
      <xdr:spPr>
        <a:xfrm>
          <a:off x="9391727" y="1075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99077</xdr:rowOff>
    </xdr:from>
    <xdr:ext cx="469744" cy="259045"/>
    <xdr:sp macro="" textlink="">
      <xdr:nvSpPr>
        <xdr:cNvPr id="253" name="n_2aveValue【体育館・プール】&#10;一人当たり面積"/>
        <xdr:cNvSpPr txBox="1"/>
      </xdr:nvSpPr>
      <xdr:spPr>
        <a:xfrm>
          <a:off x="8515427" y="1072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112793</xdr:rowOff>
    </xdr:from>
    <xdr:ext cx="469744" cy="259045"/>
    <xdr:sp macro="" textlink="">
      <xdr:nvSpPr>
        <xdr:cNvPr id="254" name="n_3aveValue【体育館・プール】&#10;一人当たり面積"/>
        <xdr:cNvSpPr txBox="1"/>
      </xdr:nvSpPr>
      <xdr:spPr>
        <a:xfrm>
          <a:off x="7626427" y="10742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87647</xdr:rowOff>
    </xdr:from>
    <xdr:ext cx="469744" cy="259045"/>
    <xdr:sp macro="" textlink="">
      <xdr:nvSpPr>
        <xdr:cNvPr id="255" name="n_4aveValue【体育館・プール】&#10;一人当たり面積"/>
        <xdr:cNvSpPr txBox="1"/>
      </xdr:nvSpPr>
      <xdr:spPr>
        <a:xfrm>
          <a:off x="6737427" y="1071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108475</xdr:rowOff>
    </xdr:from>
    <xdr:ext cx="469744" cy="259045"/>
    <xdr:sp macro="" textlink="">
      <xdr:nvSpPr>
        <xdr:cNvPr id="256" name="n_1mainValue【体育館・プール】&#10;一人当たり面積"/>
        <xdr:cNvSpPr txBox="1"/>
      </xdr:nvSpPr>
      <xdr:spPr>
        <a:xfrm>
          <a:off x="9391727" y="10224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122191</xdr:rowOff>
    </xdr:from>
    <xdr:ext cx="469744" cy="259045"/>
    <xdr:sp macro="" textlink="">
      <xdr:nvSpPr>
        <xdr:cNvPr id="257" name="n_2mainValue【体育館・プール】&#10;一人当たり面積"/>
        <xdr:cNvSpPr txBox="1"/>
      </xdr:nvSpPr>
      <xdr:spPr>
        <a:xfrm>
          <a:off x="8515427" y="10237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3319</xdr:rowOff>
    </xdr:from>
    <xdr:ext cx="469744" cy="259045"/>
    <xdr:sp macro="" textlink="">
      <xdr:nvSpPr>
        <xdr:cNvPr id="258" name="n_3mainValue【体育館・プール】&#10;一人当たり面積"/>
        <xdr:cNvSpPr txBox="1"/>
      </xdr:nvSpPr>
      <xdr:spPr>
        <a:xfrm>
          <a:off x="7626427" y="10118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1033</xdr:rowOff>
    </xdr:from>
    <xdr:ext cx="469744" cy="259045"/>
    <xdr:sp macro="" textlink="">
      <xdr:nvSpPr>
        <xdr:cNvPr id="259" name="n_4mainValue【体育館・プール】&#10;一人当たり面積"/>
        <xdr:cNvSpPr txBox="1"/>
      </xdr:nvSpPr>
      <xdr:spPr>
        <a:xfrm>
          <a:off x="6737427" y="10116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0" name="正方形/長方形 25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1" name="正方形/長方形 26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2" name="正方形/長方形 26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3" name="正方形/長方形 26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4" name="正方形/長方形 26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5" name="正方形/長方形 26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6" name="正方形/長方形 26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7" name="正方形/長方形 26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8" name="テキスト ボックス 26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9" name="直線コネクタ 26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0" name="テキスト ボックス 269"/>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1" name="直線コネクタ 270"/>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2" name="テキスト ボックス 271"/>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3" name="直線コネクタ 272"/>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4" name="テキスト ボックス 273"/>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5" name="直線コネクタ 274"/>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6" name="テキスト ボックス 275"/>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7" name="直線コネクタ 276"/>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8" name="テキスト ボックス 277"/>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9" name="直線コネクタ 27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0" name="テキスト ボックス 279"/>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1"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115824</xdr:rowOff>
    </xdr:from>
    <xdr:to>
      <xdr:col>24</xdr:col>
      <xdr:colOff>62865</xdr:colOff>
      <xdr:row>84</xdr:row>
      <xdr:rowOff>106680</xdr:rowOff>
    </xdr:to>
    <xdr:cxnSp macro="">
      <xdr:nvCxnSpPr>
        <xdr:cNvPr id="282" name="直線コネクタ 281"/>
        <xdr:cNvCxnSpPr/>
      </xdr:nvCxnSpPr>
      <xdr:spPr>
        <a:xfrm flipV="1">
          <a:off x="4634865" y="13317474"/>
          <a:ext cx="0" cy="1191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110507</xdr:rowOff>
    </xdr:from>
    <xdr:ext cx="405111" cy="259045"/>
    <xdr:sp macro="" textlink="">
      <xdr:nvSpPr>
        <xdr:cNvPr id="283" name="【福祉施設】&#10;有形固定資産減価償却率最小値テキスト"/>
        <xdr:cNvSpPr txBox="1"/>
      </xdr:nvSpPr>
      <xdr:spPr>
        <a:xfrm>
          <a:off x="4673600" y="1451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106680</xdr:rowOff>
    </xdr:from>
    <xdr:to>
      <xdr:col>24</xdr:col>
      <xdr:colOff>152400</xdr:colOff>
      <xdr:row>84</xdr:row>
      <xdr:rowOff>106680</xdr:rowOff>
    </xdr:to>
    <xdr:cxnSp macro="">
      <xdr:nvCxnSpPr>
        <xdr:cNvPr id="284" name="直線コネクタ 283"/>
        <xdr:cNvCxnSpPr/>
      </xdr:nvCxnSpPr>
      <xdr:spPr>
        <a:xfrm>
          <a:off x="4546600" y="14508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62501</xdr:rowOff>
    </xdr:from>
    <xdr:ext cx="405111" cy="259045"/>
    <xdr:sp macro="" textlink="">
      <xdr:nvSpPr>
        <xdr:cNvPr id="285" name="【福祉施設】&#10;有形固定資産減価償却率最大値テキスト"/>
        <xdr:cNvSpPr txBox="1"/>
      </xdr:nvSpPr>
      <xdr:spPr>
        <a:xfrm>
          <a:off x="4673600" y="13092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115824</xdr:rowOff>
    </xdr:from>
    <xdr:to>
      <xdr:col>24</xdr:col>
      <xdr:colOff>152400</xdr:colOff>
      <xdr:row>77</xdr:row>
      <xdr:rowOff>115824</xdr:rowOff>
    </xdr:to>
    <xdr:cxnSp macro="">
      <xdr:nvCxnSpPr>
        <xdr:cNvPr id="286" name="直線コネクタ 285"/>
        <xdr:cNvCxnSpPr/>
      </xdr:nvCxnSpPr>
      <xdr:spPr>
        <a:xfrm>
          <a:off x="4546600" y="13317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78</xdr:row>
      <xdr:rowOff>133621</xdr:rowOff>
    </xdr:from>
    <xdr:ext cx="405111" cy="259045"/>
    <xdr:sp macro="" textlink="">
      <xdr:nvSpPr>
        <xdr:cNvPr id="287" name="【福祉施設】&#10;有形固定資産減価償却率平均値テキスト"/>
        <xdr:cNvSpPr txBox="1"/>
      </xdr:nvSpPr>
      <xdr:spPr>
        <a:xfrm>
          <a:off x="4673600" y="135067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110744</xdr:rowOff>
    </xdr:from>
    <xdr:to>
      <xdr:col>24</xdr:col>
      <xdr:colOff>114300</xdr:colOff>
      <xdr:row>80</xdr:row>
      <xdr:rowOff>40894</xdr:rowOff>
    </xdr:to>
    <xdr:sp macro="" textlink="">
      <xdr:nvSpPr>
        <xdr:cNvPr id="288" name="フローチャート: 判断 287"/>
        <xdr:cNvSpPr/>
      </xdr:nvSpPr>
      <xdr:spPr>
        <a:xfrm>
          <a:off x="4584700" y="13655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79</xdr:row>
      <xdr:rowOff>90170</xdr:rowOff>
    </xdr:from>
    <xdr:to>
      <xdr:col>20</xdr:col>
      <xdr:colOff>38100</xdr:colOff>
      <xdr:row>80</xdr:row>
      <xdr:rowOff>20320</xdr:rowOff>
    </xdr:to>
    <xdr:sp macro="" textlink="">
      <xdr:nvSpPr>
        <xdr:cNvPr id="289" name="フローチャート: 判断 288"/>
        <xdr:cNvSpPr/>
      </xdr:nvSpPr>
      <xdr:spPr>
        <a:xfrm>
          <a:off x="3746500" y="1363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37592</xdr:rowOff>
    </xdr:from>
    <xdr:to>
      <xdr:col>15</xdr:col>
      <xdr:colOff>101600</xdr:colOff>
      <xdr:row>79</xdr:row>
      <xdr:rowOff>139192</xdr:rowOff>
    </xdr:to>
    <xdr:sp macro="" textlink="">
      <xdr:nvSpPr>
        <xdr:cNvPr id="290" name="フローチャート: 判断 289"/>
        <xdr:cNvSpPr/>
      </xdr:nvSpPr>
      <xdr:spPr>
        <a:xfrm>
          <a:off x="2857500" y="13582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78</xdr:row>
      <xdr:rowOff>167894</xdr:rowOff>
    </xdr:from>
    <xdr:to>
      <xdr:col>10</xdr:col>
      <xdr:colOff>165100</xdr:colOff>
      <xdr:row>79</xdr:row>
      <xdr:rowOff>98044</xdr:rowOff>
    </xdr:to>
    <xdr:sp macro="" textlink="">
      <xdr:nvSpPr>
        <xdr:cNvPr id="291" name="フローチャート: 判断 290"/>
        <xdr:cNvSpPr/>
      </xdr:nvSpPr>
      <xdr:spPr>
        <a:xfrm>
          <a:off x="1968500" y="13540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78</xdr:row>
      <xdr:rowOff>119887</xdr:rowOff>
    </xdr:from>
    <xdr:to>
      <xdr:col>6</xdr:col>
      <xdr:colOff>38100</xdr:colOff>
      <xdr:row>79</xdr:row>
      <xdr:rowOff>50037</xdr:rowOff>
    </xdr:to>
    <xdr:sp macro="" textlink="">
      <xdr:nvSpPr>
        <xdr:cNvPr id="292" name="フローチャート: 判断 291"/>
        <xdr:cNvSpPr/>
      </xdr:nvSpPr>
      <xdr:spPr>
        <a:xfrm>
          <a:off x="1079500" y="1349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3" name="テキスト ボックス 29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4" name="テキスト ボックス 29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5" name="テキスト ボックス 29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6" name="テキスト ボックス 29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7" name="テキスト ボックス 29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156463</xdr:rowOff>
    </xdr:from>
    <xdr:to>
      <xdr:col>24</xdr:col>
      <xdr:colOff>114300</xdr:colOff>
      <xdr:row>80</xdr:row>
      <xdr:rowOff>86613</xdr:rowOff>
    </xdr:to>
    <xdr:sp macro="" textlink="">
      <xdr:nvSpPr>
        <xdr:cNvPr id="298" name="楕円 297"/>
        <xdr:cNvSpPr/>
      </xdr:nvSpPr>
      <xdr:spPr>
        <a:xfrm>
          <a:off x="4584700" y="1370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134890</xdr:rowOff>
    </xdr:from>
    <xdr:ext cx="405111" cy="259045"/>
    <xdr:sp macro="" textlink="">
      <xdr:nvSpPr>
        <xdr:cNvPr id="299" name="【福祉施設】&#10;有形固定資産減価償却率該当値テキスト"/>
        <xdr:cNvSpPr txBox="1"/>
      </xdr:nvSpPr>
      <xdr:spPr>
        <a:xfrm>
          <a:off x="4673600" y="13679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108458</xdr:rowOff>
    </xdr:from>
    <xdr:to>
      <xdr:col>20</xdr:col>
      <xdr:colOff>38100</xdr:colOff>
      <xdr:row>80</xdr:row>
      <xdr:rowOff>38608</xdr:rowOff>
    </xdr:to>
    <xdr:sp macro="" textlink="">
      <xdr:nvSpPr>
        <xdr:cNvPr id="300" name="楕円 299"/>
        <xdr:cNvSpPr/>
      </xdr:nvSpPr>
      <xdr:spPr>
        <a:xfrm>
          <a:off x="3746500" y="1365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159258</xdr:rowOff>
    </xdr:from>
    <xdr:to>
      <xdr:col>24</xdr:col>
      <xdr:colOff>63500</xdr:colOff>
      <xdr:row>80</xdr:row>
      <xdr:rowOff>35813</xdr:rowOff>
    </xdr:to>
    <xdr:cxnSp macro="">
      <xdr:nvCxnSpPr>
        <xdr:cNvPr id="301" name="直線コネクタ 300"/>
        <xdr:cNvCxnSpPr/>
      </xdr:nvCxnSpPr>
      <xdr:spPr>
        <a:xfrm>
          <a:off x="3797300" y="13703808"/>
          <a:ext cx="838200" cy="48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76454</xdr:rowOff>
    </xdr:from>
    <xdr:to>
      <xdr:col>15</xdr:col>
      <xdr:colOff>101600</xdr:colOff>
      <xdr:row>80</xdr:row>
      <xdr:rowOff>6604</xdr:rowOff>
    </xdr:to>
    <xdr:sp macro="" textlink="">
      <xdr:nvSpPr>
        <xdr:cNvPr id="302" name="楕円 301"/>
        <xdr:cNvSpPr/>
      </xdr:nvSpPr>
      <xdr:spPr>
        <a:xfrm>
          <a:off x="2857500" y="13621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127254</xdr:rowOff>
    </xdr:from>
    <xdr:to>
      <xdr:col>19</xdr:col>
      <xdr:colOff>177800</xdr:colOff>
      <xdr:row>79</xdr:row>
      <xdr:rowOff>159258</xdr:rowOff>
    </xdr:to>
    <xdr:cxnSp macro="">
      <xdr:nvCxnSpPr>
        <xdr:cNvPr id="303" name="直線コネクタ 302"/>
        <xdr:cNvCxnSpPr/>
      </xdr:nvCxnSpPr>
      <xdr:spPr>
        <a:xfrm>
          <a:off x="2908300" y="1367180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131318</xdr:rowOff>
    </xdr:from>
    <xdr:to>
      <xdr:col>10</xdr:col>
      <xdr:colOff>165100</xdr:colOff>
      <xdr:row>79</xdr:row>
      <xdr:rowOff>61468</xdr:rowOff>
    </xdr:to>
    <xdr:sp macro="" textlink="">
      <xdr:nvSpPr>
        <xdr:cNvPr id="304" name="楕円 303"/>
        <xdr:cNvSpPr/>
      </xdr:nvSpPr>
      <xdr:spPr>
        <a:xfrm>
          <a:off x="1968500" y="13504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10668</xdr:rowOff>
    </xdr:from>
    <xdr:to>
      <xdr:col>15</xdr:col>
      <xdr:colOff>50800</xdr:colOff>
      <xdr:row>79</xdr:row>
      <xdr:rowOff>127254</xdr:rowOff>
    </xdr:to>
    <xdr:cxnSp macro="">
      <xdr:nvCxnSpPr>
        <xdr:cNvPr id="305" name="直線コネクタ 304"/>
        <xdr:cNvCxnSpPr/>
      </xdr:nvCxnSpPr>
      <xdr:spPr>
        <a:xfrm>
          <a:off x="2019300" y="13555218"/>
          <a:ext cx="889000" cy="116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30735</xdr:rowOff>
    </xdr:from>
    <xdr:to>
      <xdr:col>6</xdr:col>
      <xdr:colOff>38100</xdr:colOff>
      <xdr:row>79</xdr:row>
      <xdr:rowOff>132335</xdr:rowOff>
    </xdr:to>
    <xdr:sp macro="" textlink="">
      <xdr:nvSpPr>
        <xdr:cNvPr id="306" name="楕円 305"/>
        <xdr:cNvSpPr/>
      </xdr:nvSpPr>
      <xdr:spPr>
        <a:xfrm>
          <a:off x="1079500" y="1357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10668</xdr:rowOff>
    </xdr:from>
    <xdr:to>
      <xdr:col>10</xdr:col>
      <xdr:colOff>114300</xdr:colOff>
      <xdr:row>79</xdr:row>
      <xdr:rowOff>81535</xdr:rowOff>
    </xdr:to>
    <xdr:cxnSp macro="">
      <xdr:nvCxnSpPr>
        <xdr:cNvPr id="307" name="直線コネクタ 306"/>
        <xdr:cNvCxnSpPr/>
      </xdr:nvCxnSpPr>
      <xdr:spPr>
        <a:xfrm flipV="1">
          <a:off x="1130300" y="13555218"/>
          <a:ext cx="889000" cy="7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78</xdr:row>
      <xdr:rowOff>36847</xdr:rowOff>
    </xdr:from>
    <xdr:ext cx="405111" cy="259045"/>
    <xdr:sp macro="" textlink="">
      <xdr:nvSpPr>
        <xdr:cNvPr id="308" name="n_1aveValue【福祉施設】&#10;有形固定資産減価償却率"/>
        <xdr:cNvSpPr txBox="1"/>
      </xdr:nvSpPr>
      <xdr:spPr>
        <a:xfrm>
          <a:off x="3582044" y="1340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155719</xdr:rowOff>
    </xdr:from>
    <xdr:ext cx="405111" cy="259045"/>
    <xdr:sp macro="" textlink="">
      <xdr:nvSpPr>
        <xdr:cNvPr id="309" name="n_2aveValue【福祉施設】&#10;有形固定資産減価償却率"/>
        <xdr:cNvSpPr txBox="1"/>
      </xdr:nvSpPr>
      <xdr:spPr>
        <a:xfrm>
          <a:off x="2705744" y="13357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89171</xdr:rowOff>
    </xdr:from>
    <xdr:ext cx="405111" cy="259045"/>
    <xdr:sp macro="" textlink="">
      <xdr:nvSpPr>
        <xdr:cNvPr id="310" name="n_3aveValue【福祉施設】&#10;有形固定資産減価償却率"/>
        <xdr:cNvSpPr txBox="1"/>
      </xdr:nvSpPr>
      <xdr:spPr>
        <a:xfrm>
          <a:off x="1816744" y="13633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66564</xdr:rowOff>
    </xdr:from>
    <xdr:ext cx="405111" cy="259045"/>
    <xdr:sp macro="" textlink="">
      <xdr:nvSpPr>
        <xdr:cNvPr id="311" name="n_4aveValue【福祉施設】&#10;有形固定資産減価償却率"/>
        <xdr:cNvSpPr txBox="1"/>
      </xdr:nvSpPr>
      <xdr:spPr>
        <a:xfrm>
          <a:off x="927744" y="13268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29735</xdr:rowOff>
    </xdr:from>
    <xdr:ext cx="405111" cy="259045"/>
    <xdr:sp macro="" textlink="">
      <xdr:nvSpPr>
        <xdr:cNvPr id="312" name="n_1mainValue【福祉施設】&#10;有形固定資産減価償却率"/>
        <xdr:cNvSpPr txBox="1"/>
      </xdr:nvSpPr>
      <xdr:spPr>
        <a:xfrm>
          <a:off x="3582044" y="13745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169181</xdr:rowOff>
    </xdr:from>
    <xdr:ext cx="405111" cy="259045"/>
    <xdr:sp macro="" textlink="">
      <xdr:nvSpPr>
        <xdr:cNvPr id="313" name="n_2mainValue【福祉施設】&#10;有形固定資産減価償却率"/>
        <xdr:cNvSpPr txBox="1"/>
      </xdr:nvSpPr>
      <xdr:spPr>
        <a:xfrm>
          <a:off x="2705744" y="13713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77995</xdr:rowOff>
    </xdr:from>
    <xdr:ext cx="405111" cy="259045"/>
    <xdr:sp macro="" textlink="">
      <xdr:nvSpPr>
        <xdr:cNvPr id="314" name="n_3mainValue【福祉施設】&#10;有形固定資産減価償却率"/>
        <xdr:cNvSpPr txBox="1"/>
      </xdr:nvSpPr>
      <xdr:spPr>
        <a:xfrm>
          <a:off x="1816744" y="13279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123462</xdr:rowOff>
    </xdr:from>
    <xdr:ext cx="405111" cy="259045"/>
    <xdr:sp macro="" textlink="">
      <xdr:nvSpPr>
        <xdr:cNvPr id="315" name="n_4mainValue【福祉施設】&#10;有形固定資産減価償却率"/>
        <xdr:cNvSpPr txBox="1"/>
      </xdr:nvSpPr>
      <xdr:spPr>
        <a:xfrm>
          <a:off x="927744" y="13668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6" name="正方形/長方形 31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7" name="正方形/長方形 31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8" name="正方形/長方形 31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9" name="正方形/長方形 31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0" name="正方形/長方形 31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1" name="正方形/長方形 32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2" name="正方形/長方形 32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3" name="正方形/長方形 32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4" name="テキスト ボックス 32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5" name="直線コネクタ 32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6" name="直線コネクタ 325"/>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27" name="テキスト ボックス 326"/>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28" name="直線コネクタ 327"/>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29" name="テキスト ボックス 328"/>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0" name="直線コネクタ 329"/>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1" name="テキスト ボックス 330"/>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2" name="直線コネクタ 331"/>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3" name="テキスト ボックス 332"/>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4" name="直線コネクタ 333"/>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5" name="テキスト ボックス 334"/>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6" name="直線コネクタ 335"/>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37" name="テキスト ボックス 336"/>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155121</xdr:rowOff>
    </xdr:from>
    <xdr:to>
      <xdr:col>54</xdr:col>
      <xdr:colOff>189865</xdr:colOff>
      <xdr:row>86</xdr:row>
      <xdr:rowOff>125186</xdr:rowOff>
    </xdr:to>
    <xdr:cxnSp macro="">
      <xdr:nvCxnSpPr>
        <xdr:cNvPr id="341" name="直線コネクタ 340"/>
        <xdr:cNvCxnSpPr/>
      </xdr:nvCxnSpPr>
      <xdr:spPr>
        <a:xfrm flipV="1">
          <a:off x="10476865" y="13356771"/>
          <a:ext cx="0" cy="1513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129013</xdr:rowOff>
    </xdr:from>
    <xdr:ext cx="469744" cy="259045"/>
    <xdr:sp macro="" textlink="">
      <xdr:nvSpPr>
        <xdr:cNvPr id="342" name="【福祉施設】&#10;一人当たり面積最小値テキスト"/>
        <xdr:cNvSpPr txBox="1"/>
      </xdr:nvSpPr>
      <xdr:spPr>
        <a:xfrm>
          <a:off x="10515600" y="1487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125186</xdr:rowOff>
    </xdr:from>
    <xdr:to>
      <xdr:col>55</xdr:col>
      <xdr:colOff>88900</xdr:colOff>
      <xdr:row>86</xdr:row>
      <xdr:rowOff>125186</xdr:rowOff>
    </xdr:to>
    <xdr:cxnSp macro="">
      <xdr:nvCxnSpPr>
        <xdr:cNvPr id="343" name="直線コネクタ 342"/>
        <xdr:cNvCxnSpPr/>
      </xdr:nvCxnSpPr>
      <xdr:spPr>
        <a:xfrm>
          <a:off x="10388600" y="14869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101798</xdr:rowOff>
    </xdr:from>
    <xdr:ext cx="469744" cy="259045"/>
    <xdr:sp macro="" textlink="">
      <xdr:nvSpPr>
        <xdr:cNvPr id="344" name="【福祉施設】&#10;一人当たり面積最大値テキスト"/>
        <xdr:cNvSpPr txBox="1"/>
      </xdr:nvSpPr>
      <xdr:spPr>
        <a:xfrm>
          <a:off x="10515600" y="13131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155121</xdr:rowOff>
    </xdr:from>
    <xdr:to>
      <xdr:col>55</xdr:col>
      <xdr:colOff>88900</xdr:colOff>
      <xdr:row>77</xdr:row>
      <xdr:rowOff>155121</xdr:rowOff>
    </xdr:to>
    <xdr:cxnSp macro="">
      <xdr:nvCxnSpPr>
        <xdr:cNvPr id="345" name="直線コネクタ 344"/>
        <xdr:cNvCxnSpPr/>
      </xdr:nvCxnSpPr>
      <xdr:spPr>
        <a:xfrm>
          <a:off x="10388600" y="13356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66420</xdr:rowOff>
    </xdr:from>
    <xdr:ext cx="469744" cy="259045"/>
    <xdr:sp macro="" textlink="">
      <xdr:nvSpPr>
        <xdr:cNvPr id="346" name="【福祉施設】&#10;一人当たり面積平均値テキスト"/>
        <xdr:cNvSpPr txBox="1"/>
      </xdr:nvSpPr>
      <xdr:spPr>
        <a:xfrm>
          <a:off x="10515600" y="142967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87993</xdr:rowOff>
    </xdr:from>
    <xdr:to>
      <xdr:col>55</xdr:col>
      <xdr:colOff>50800</xdr:colOff>
      <xdr:row>84</xdr:row>
      <xdr:rowOff>18143</xdr:rowOff>
    </xdr:to>
    <xdr:sp macro="" textlink="">
      <xdr:nvSpPr>
        <xdr:cNvPr id="347" name="フローチャート: 判断 346"/>
        <xdr:cNvSpPr/>
      </xdr:nvSpPr>
      <xdr:spPr>
        <a:xfrm>
          <a:off x="104267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87993</xdr:rowOff>
    </xdr:from>
    <xdr:to>
      <xdr:col>50</xdr:col>
      <xdr:colOff>165100</xdr:colOff>
      <xdr:row>84</xdr:row>
      <xdr:rowOff>18143</xdr:rowOff>
    </xdr:to>
    <xdr:sp macro="" textlink="">
      <xdr:nvSpPr>
        <xdr:cNvPr id="348" name="フローチャート: 判断 347"/>
        <xdr:cNvSpPr/>
      </xdr:nvSpPr>
      <xdr:spPr>
        <a:xfrm>
          <a:off x="95885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44450</xdr:rowOff>
    </xdr:from>
    <xdr:to>
      <xdr:col>46</xdr:col>
      <xdr:colOff>38100</xdr:colOff>
      <xdr:row>83</xdr:row>
      <xdr:rowOff>146050</xdr:rowOff>
    </xdr:to>
    <xdr:sp macro="" textlink="">
      <xdr:nvSpPr>
        <xdr:cNvPr id="349" name="フローチャート: 判断 348"/>
        <xdr:cNvSpPr/>
      </xdr:nvSpPr>
      <xdr:spPr>
        <a:xfrm>
          <a:off x="8699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33564</xdr:rowOff>
    </xdr:from>
    <xdr:to>
      <xdr:col>41</xdr:col>
      <xdr:colOff>101600</xdr:colOff>
      <xdr:row>83</xdr:row>
      <xdr:rowOff>135164</xdr:rowOff>
    </xdr:to>
    <xdr:sp macro="" textlink="">
      <xdr:nvSpPr>
        <xdr:cNvPr id="350" name="フローチャート: 判断 349"/>
        <xdr:cNvSpPr/>
      </xdr:nvSpPr>
      <xdr:spPr>
        <a:xfrm>
          <a:off x="7810500" y="1426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164193</xdr:rowOff>
    </xdr:from>
    <xdr:to>
      <xdr:col>36</xdr:col>
      <xdr:colOff>165100</xdr:colOff>
      <xdr:row>84</xdr:row>
      <xdr:rowOff>94343</xdr:rowOff>
    </xdr:to>
    <xdr:sp macro="" textlink="">
      <xdr:nvSpPr>
        <xdr:cNvPr id="351" name="フローチャート: 判断 350"/>
        <xdr:cNvSpPr/>
      </xdr:nvSpPr>
      <xdr:spPr>
        <a:xfrm>
          <a:off x="6921500" y="1439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77107</xdr:rowOff>
    </xdr:from>
    <xdr:to>
      <xdr:col>55</xdr:col>
      <xdr:colOff>50800</xdr:colOff>
      <xdr:row>80</xdr:row>
      <xdr:rowOff>7257</xdr:rowOff>
    </xdr:to>
    <xdr:sp macro="" textlink="">
      <xdr:nvSpPr>
        <xdr:cNvPr id="357" name="楕円 356"/>
        <xdr:cNvSpPr/>
      </xdr:nvSpPr>
      <xdr:spPr>
        <a:xfrm>
          <a:off x="10426700" y="1362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78</xdr:row>
      <xdr:rowOff>99984</xdr:rowOff>
    </xdr:from>
    <xdr:ext cx="469744" cy="259045"/>
    <xdr:sp macro="" textlink="">
      <xdr:nvSpPr>
        <xdr:cNvPr id="358" name="【福祉施設】&#10;一人当たり面積該当値テキスト"/>
        <xdr:cNvSpPr txBox="1"/>
      </xdr:nvSpPr>
      <xdr:spPr>
        <a:xfrm>
          <a:off x="10515600" y="13473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87993</xdr:rowOff>
    </xdr:from>
    <xdr:to>
      <xdr:col>50</xdr:col>
      <xdr:colOff>165100</xdr:colOff>
      <xdr:row>80</xdr:row>
      <xdr:rowOff>18143</xdr:rowOff>
    </xdr:to>
    <xdr:sp macro="" textlink="">
      <xdr:nvSpPr>
        <xdr:cNvPr id="359" name="楕円 358"/>
        <xdr:cNvSpPr/>
      </xdr:nvSpPr>
      <xdr:spPr>
        <a:xfrm>
          <a:off x="9588500" y="13632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79</xdr:row>
      <xdr:rowOff>127907</xdr:rowOff>
    </xdr:from>
    <xdr:to>
      <xdr:col>55</xdr:col>
      <xdr:colOff>0</xdr:colOff>
      <xdr:row>79</xdr:row>
      <xdr:rowOff>138793</xdr:rowOff>
    </xdr:to>
    <xdr:cxnSp macro="">
      <xdr:nvCxnSpPr>
        <xdr:cNvPr id="360" name="直線コネクタ 359"/>
        <xdr:cNvCxnSpPr/>
      </xdr:nvCxnSpPr>
      <xdr:spPr>
        <a:xfrm flipV="1">
          <a:off x="9639300" y="13672457"/>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14514</xdr:rowOff>
    </xdr:from>
    <xdr:to>
      <xdr:col>46</xdr:col>
      <xdr:colOff>38100</xdr:colOff>
      <xdr:row>80</xdr:row>
      <xdr:rowOff>116114</xdr:rowOff>
    </xdr:to>
    <xdr:sp macro="" textlink="">
      <xdr:nvSpPr>
        <xdr:cNvPr id="361" name="楕円 360"/>
        <xdr:cNvSpPr/>
      </xdr:nvSpPr>
      <xdr:spPr>
        <a:xfrm>
          <a:off x="8699500" y="13730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138793</xdr:rowOff>
    </xdr:from>
    <xdr:to>
      <xdr:col>50</xdr:col>
      <xdr:colOff>114300</xdr:colOff>
      <xdr:row>80</xdr:row>
      <xdr:rowOff>65314</xdr:rowOff>
    </xdr:to>
    <xdr:cxnSp macro="">
      <xdr:nvCxnSpPr>
        <xdr:cNvPr id="362" name="直線コネクタ 361"/>
        <xdr:cNvCxnSpPr/>
      </xdr:nvCxnSpPr>
      <xdr:spPr>
        <a:xfrm flipV="1">
          <a:off x="8750300" y="13683343"/>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79</xdr:row>
      <xdr:rowOff>77107</xdr:rowOff>
    </xdr:from>
    <xdr:to>
      <xdr:col>41</xdr:col>
      <xdr:colOff>101600</xdr:colOff>
      <xdr:row>80</xdr:row>
      <xdr:rowOff>7257</xdr:rowOff>
    </xdr:to>
    <xdr:sp macro="" textlink="">
      <xdr:nvSpPr>
        <xdr:cNvPr id="363" name="楕円 362"/>
        <xdr:cNvSpPr/>
      </xdr:nvSpPr>
      <xdr:spPr>
        <a:xfrm>
          <a:off x="7810500" y="1362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79</xdr:row>
      <xdr:rowOff>127907</xdr:rowOff>
    </xdr:from>
    <xdr:to>
      <xdr:col>45</xdr:col>
      <xdr:colOff>177800</xdr:colOff>
      <xdr:row>80</xdr:row>
      <xdr:rowOff>65314</xdr:rowOff>
    </xdr:to>
    <xdr:cxnSp macro="">
      <xdr:nvCxnSpPr>
        <xdr:cNvPr id="364" name="直線コネクタ 363"/>
        <xdr:cNvCxnSpPr/>
      </xdr:nvCxnSpPr>
      <xdr:spPr>
        <a:xfrm>
          <a:off x="7861300" y="13672457"/>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907</xdr:rowOff>
    </xdr:from>
    <xdr:to>
      <xdr:col>36</xdr:col>
      <xdr:colOff>165100</xdr:colOff>
      <xdr:row>83</xdr:row>
      <xdr:rowOff>102507</xdr:rowOff>
    </xdr:to>
    <xdr:sp macro="" textlink="">
      <xdr:nvSpPr>
        <xdr:cNvPr id="365" name="楕円 364"/>
        <xdr:cNvSpPr/>
      </xdr:nvSpPr>
      <xdr:spPr>
        <a:xfrm>
          <a:off x="6921500" y="14231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79</xdr:row>
      <xdr:rowOff>127907</xdr:rowOff>
    </xdr:from>
    <xdr:to>
      <xdr:col>41</xdr:col>
      <xdr:colOff>50800</xdr:colOff>
      <xdr:row>83</xdr:row>
      <xdr:rowOff>51707</xdr:rowOff>
    </xdr:to>
    <xdr:cxnSp macro="">
      <xdr:nvCxnSpPr>
        <xdr:cNvPr id="366" name="直線コネクタ 365"/>
        <xdr:cNvCxnSpPr/>
      </xdr:nvCxnSpPr>
      <xdr:spPr>
        <a:xfrm flipV="1">
          <a:off x="6972300" y="13672457"/>
          <a:ext cx="889000" cy="609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9270</xdr:rowOff>
    </xdr:from>
    <xdr:ext cx="469744" cy="259045"/>
    <xdr:sp macro="" textlink="">
      <xdr:nvSpPr>
        <xdr:cNvPr id="367" name="n_1aveValue【福祉施設】&#10;一人当たり面積"/>
        <xdr:cNvSpPr txBox="1"/>
      </xdr:nvSpPr>
      <xdr:spPr>
        <a:xfrm>
          <a:off x="9391727" y="14411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137177</xdr:rowOff>
    </xdr:from>
    <xdr:ext cx="469744" cy="259045"/>
    <xdr:sp macro="" textlink="">
      <xdr:nvSpPr>
        <xdr:cNvPr id="368" name="n_2aveValue【福祉施設】&#10;一人当たり面積"/>
        <xdr:cNvSpPr txBox="1"/>
      </xdr:nvSpPr>
      <xdr:spPr>
        <a:xfrm>
          <a:off x="85154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126291</xdr:rowOff>
    </xdr:from>
    <xdr:ext cx="469744" cy="259045"/>
    <xdr:sp macro="" textlink="">
      <xdr:nvSpPr>
        <xdr:cNvPr id="369" name="n_3aveValue【福祉施設】&#10;一人当たり面積"/>
        <xdr:cNvSpPr txBox="1"/>
      </xdr:nvSpPr>
      <xdr:spPr>
        <a:xfrm>
          <a:off x="7626427" y="14356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85470</xdr:rowOff>
    </xdr:from>
    <xdr:ext cx="469744" cy="259045"/>
    <xdr:sp macro="" textlink="">
      <xdr:nvSpPr>
        <xdr:cNvPr id="370" name="n_4aveValue【福祉施設】&#10;一人当たり面積"/>
        <xdr:cNvSpPr txBox="1"/>
      </xdr:nvSpPr>
      <xdr:spPr>
        <a:xfrm>
          <a:off x="6737427" y="14487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78</xdr:row>
      <xdr:rowOff>34670</xdr:rowOff>
    </xdr:from>
    <xdr:ext cx="469744" cy="259045"/>
    <xdr:sp macro="" textlink="">
      <xdr:nvSpPr>
        <xdr:cNvPr id="371" name="n_1mainValue【福祉施設】&#10;一人当たり面積"/>
        <xdr:cNvSpPr txBox="1"/>
      </xdr:nvSpPr>
      <xdr:spPr>
        <a:xfrm>
          <a:off x="9391727" y="1340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78</xdr:row>
      <xdr:rowOff>132641</xdr:rowOff>
    </xdr:from>
    <xdr:ext cx="469744" cy="259045"/>
    <xdr:sp macro="" textlink="">
      <xdr:nvSpPr>
        <xdr:cNvPr id="372" name="n_2mainValue【福祉施設】&#10;一人当たり面積"/>
        <xdr:cNvSpPr txBox="1"/>
      </xdr:nvSpPr>
      <xdr:spPr>
        <a:xfrm>
          <a:off x="8515427" y="13505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78</xdr:row>
      <xdr:rowOff>23784</xdr:rowOff>
    </xdr:from>
    <xdr:ext cx="469744" cy="259045"/>
    <xdr:sp macro="" textlink="">
      <xdr:nvSpPr>
        <xdr:cNvPr id="373" name="n_3mainValue【福祉施設】&#10;一人当たり面積"/>
        <xdr:cNvSpPr txBox="1"/>
      </xdr:nvSpPr>
      <xdr:spPr>
        <a:xfrm>
          <a:off x="7626427" y="13396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119034</xdr:rowOff>
    </xdr:from>
    <xdr:ext cx="469744" cy="259045"/>
    <xdr:sp macro="" textlink="">
      <xdr:nvSpPr>
        <xdr:cNvPr id="374" name="n_4mainValue【福祉施設】&#10;一人当たり面積"/>
        <xdr:cNvSpPr txBox="1"/>
      </xdr:nvSpPr>
      <xdr:spPr>
        <a:xfrm>
          <a:off x="6737427" y="14006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3" name="テキスト ボックス 38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4" name="直線コネクタ 38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5" name="テキスト ボックス 384"/>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6" name="直線コネクタ 385"/>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7" name="テキスト ボックス 386"/>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8" name="直線コネクタ 387"/>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9" name="テキスト ボックス 388"/>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0" name="直線コネクタ 389"/>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1" name="テキスト ボックス 390"/>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2" name="直線コネクタ 391"/>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3" name="テキスト ボックス 392"/>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4" name="直線コネクタ 393"/>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5" name="テキスト ボックス 394"/>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6" name="直線コネクタ 395"/>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7" name="テキスト ボックス 396"/>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8" name="直線コネクタ 39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9"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136616</xdr:rowOff>
    </xdr:from>
    <xdr:to>
      <xdr:col>24</xdr:col>
      <xdr:colOff>62865</xdr:colOff>
      <xdr:row>109</xdr:row>
      <xdr:rowOff>35379</xdr:rowOff>
    </xdr:to>
    <xdr:cxnSp macro="">
      <xdr:nvCxnSpPr>
        <xdr:cNvPr id="400" name="直線コネクタ 399"/>
        <xdr:cNvCxnSpPr/>
      </xdr:nvCxnSpPr>
      <xdr:spPr>
        <a:xfrm flipV="1">
          <a:off x="4634865" y="17281616"/>
          <a:ext cx="0" cy="144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1"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2" name="直線コネクタ 401"/>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83293</xdr:rowOff>
    </xdr:from>
    <xdr:ext cx="405111" cy="259045"/>
    <xdr:sp macro="" textlink="">
      <xdr:nvSpPr>
        <xdr:cNvPr id="403" name="【市民会館】&#10;有形固定資産減価償却率最大値テキスト"/>
        <xdr:cNvSpPr txBox="1"/>
      </xdr:nvSpPr>
      <xdr:spPr>
        <a:xfrm>
          <a:off x="4673600" y="17056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136616</xdr:rowOff>
    </xdr:from>
    <xdr:to>
      <xdr:col>24</xdr:col>
      <xdr:colOff>152400</xdr:colOff>
      <xdr:row>100</xdr:row>
      <xdr:rowOff>136616</xdr:rowOff>
    </xdr:to>
    <xdr:cxnSp macro="">
      <xdr:nvCxnSpPr>
        <xdr:cNvPr id="404" name="直線コネクタ 403"/>
        <xdr:cNvCxnSpPr/>
      </xdr:nvCxnSpPr>
      <xdr:spPr>
        <a:xfrm>
          <a:off x="4546600" y="17281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49909</xdr:rowOff>
    </xdr:from>
    <xdr:ext cx="405111" cy="259045"/>
    <xdr:sp macro="" textlink="">
      <xdr:nvSpPr>
        <xdr:cNvPr id="405" name="【市民会館】&#10;有形固定資産減価償却率平均値テキスト"/>
        <xdr:cNvSpPr txBox="1"/>
      </xdr:nvSpPr>
      <xdr:spPr>
        <a:xfrm>
          <a:off x="4673600" y="177092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27032</xdr:rowOff>
    </xdr:from>
    <xdr:to>
      <xdr:col>24</xdr:col>
      <xdr:colOff>114300</xdr:colOff>
      <xdr:row>104</xdr:row>
      <xdr:rowOff>128632</xdr:rowOff>
    </xdr:to>
    <xdr:sp macro="" textlink="">
      <xdr:nvSpPr>
        <xdr:cNvPr id="406" name="フローチャート: 判断 405"/>
        <xdr:cNvSpPr/>
      </xdr:nvSpPr>
      <xdr:spPr>
        <a:xfrm>
          <a:off x="4584700" y="17857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64588</xdr:rowOff>
    </xdr:from>
    <xdr:to>
      <xdr:col>20</xdr:col>
      <xdr:colOff>38100</xdr:colOff>
      <xdr:row>104</xdr:row>
      <xdr:rowOff>166188</xdr:rowOff>
    </xdr:to>
    <xdr:sp macro="" textlink="">
      <xdr:nvSpPr>
        <xdr:cNvPr id="407" name="フローチャート: 判断 406"/>
        <xdr:cNvSpPr/>
      </xdr:nvSpPr>
      <xdr:spPr>
        <a:xfrm>
          <a:off x="3746500" y="1789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89081</xdr:rowOff>
    </xdr:from>
    <xdr:to>
      <xdr:col>15</xdr:col>
      <xdr:colOff>101600</xdr:colOff>
      <xdr:row>105</xdr:row>
      <xdr:rowOff>19231</xdr:rowOff>
    </xdr:to>
    <xdr:sp macro="" textlink="">
      <xdr:nvSpPr>
        <xdr:cNvPr id="408" name="フローチャート: 判断 407"/>
        <xdr:cNvSpPr/>
      </xdr:nvSpPr>
      <xdr:spPr>
        <a:xfrm>
          <a:off x="28575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69487</xdr:rowOff>
    </xdr:from>
    <xdr:to>
      <xdr:col>10</xdr:col>
      <xdr:colOff>165100</xdr:colOff>
      <xdr:row>104</xdr:row>
      <xdr:rowOff>171087</xdr:rowOff>
    </xdr:to>
    <xdr:sp macro="" textlink="">
      <xdr:nvSpPr>
        <xdr:cNvPr id="409" name="フローチャート: 判断 408"/>
        <xdr:cNvSpPr/>
      </xdr:nvSpPr>
      <xdr:spPr>
        <a:xfrm>
          <a:off x="1968500" y="1790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44994</xdr:rowOff>
    </xdr:from>
    <xdr:to>
      <xdr:col>6</xdr:col>
      <xdr:colOff>38100</xdr:colOff>
      <xdr:row>104</xdr:row>
      <xdr:rowOff>146594</xdr:rowOff>
    </xdr:to>
    <xdr:sp macro="" textlink="">
      <xdr:nvSpPr>
        <xdr:cNvPr id="410" name="フローチャート: 判断 409"/>
        <xdr:cNvSpPr/>
      </xdr:nvSpPr>
      <xdr:spPr>
        <a:xfrm>
          <a:off x="1079500" y="1787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1" name="テキスト ボックス 41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2" name="テキスト ボックス 41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3" name="テキスト ボックス 41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4" name="テキスト ボックス 41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5" name="テキスト ボックス 41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108</xdr:row>
      <xdr:rowOff>77651</xdr:rowOff>
    </xdr:from>
    <xdr:to>
      <xdr:col>24</xdr:col>
      <xdr:colOff>114300</xdr:colOff>
      <xdr:row>109</xdr:row>
      <xdr:rowOff>7801</xdr:rowOff>
    </xdr:to>
    <xdr:sp macro="" textlink="">
      <xdr:nvSpPr>
        <xdr:cNvPr id="416" name="楕円 415"/>
        <xdr:cNvSpPr/>
      </xdr:nvSpPr>
      <xdr:spPr>
        <a:xfrm>
          <a:off x="4584700" y="1859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164028</xdr:rowOff>
    </xdr:from>
    <xdr:ext cx="405111" cy="259045"/>
    <xdr:sp macro="" textlink="">
      <xdr:nvSpPr>
        <xdr:cNvPr id="417" name="【市民会館】&#10;有形固定資産減価償却率該当値テキスト"/>
        <xdr:cNvSpPr txBox="1"/>
      </xdr:nvSpPr>
      <xdr:spPr>
        <a:xfrm>
          <a:off x="4673600" y="18509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108</xdr:row>
      <xdr:rowOff>62956</xdr:rowOff>
    </xdr:from>
    <xdr:to>
      <xdr:col>20</xdr:col>
      <xdr:colOff>38100</xdr:colOff>
      <xdr:row>108</xdr:row>
      <xdr:rowOff>164556</xdr:rowOff>
    </xdr:to>
    <xdr:sp macro="" textlink="">
      <xdr:nvSpPr>
        <xdr:cNvPr id="418" name="楕円 417"/>
        <xdr:cNvSpPr/>
      </xdr:nvSpPr>
      <xdr:spPr>
        <a:xfrm>
          <a:off x="3746500" y="18579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108</xdr:row>
      <xdr:rowOff>113756</xdr:rowOff>
    </xdr:from>
    <xdr:to>
      <xdr:col>24</xdr:col>
      <xdr:colOff>63500</xdr:colOff>
      <xdr:row>108</xdr:row>
      <xdr:rowOff>128451</xdr:rowOff>
    </xdr:to>
    <xdr:cxnSp macro="">
      <xdr:nvCxnSpPr>
        <xdr:cNvPr id="419" name="直線コネクタ 418"/>
        <xdr:cNvCxnSpPr/>
      </xdr:nvCxnSpPr>
      <xdr:spPr>
        <a:xfrm>
          <a:off x="3797300" y="18630356"/>
          <a:ext cx="8382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108</xdr:row>
      <xdr:rowOff>48261</xdr:rowOff>
    </xdr:from>
    <xdr:to>
      <xdr:col>15</xdr:col>
      <xdr:colOff>101600</xdr:colOff>
      <xdr:row>108</xdr:row>
      <xdr:rowOff>149861</xdr:rowOff>
    </xdr:to>
    <xdr:sp macro="" textlink="">
      <xdr:nvSpPr>
        <xdr:cNvPr id="420" name="楕円 419"/>
        <xdr:cNvSpPr/>
      </xdr:nvSpPr>
      <xdr:spPr>
        <a:xfrm>
          <a:off x="2857500" y="1856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108</xdr:row>
      <xdr:rowOff>99061</xdr:rowOff>
    </xdr:from>
    <xdr:to>
      <xdr:col>19</xdr:col>
      <xdr:colOff>177800</xdr:colOff>
      <xdr:row>108</xdr:row>
      <xdr:rowOff>113756</xdr:rowOff>
    </xdr:to>
    <xdr:cxnSp macro="">
      <xdr:nvCxnSpPr>
        <xdr:cNvPr id="421" name="直線コネクタ 420"/>
        <xdr:cNvCxnSpPr/>
      </xdr:nvCxnSpPr>
      <xdr:spPr>
        <a:xfrm>
          <a:off x="2908300" y="18615661"/>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108</xdr:row>
      <xdr:rowOff>156029</xdr:rowOff>
    </xdr:from>
    <xdr:to>
      <xdr:col>10</xdr:col>
      <xdr:colOff>165100</xdr:colOff>
      <xdr:row>109</xdr:row>
      <xdr:rowOff>86179</xdr:rowOff>
    </xdr:to>
    <xdr:sp macro="" textlink="">
      <xdr:nvSpPr>
        <xdr:cNvPr id="422" name="楕円 421"/>
        <xdr:cNvSpPr/>
      </xdr:nvSpPr>
      <xdr:spPr>
        <a:xfrm>
          <a:off x="1968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108</xdr:row>
      <xdr:rowOff>99061</xdr:rowOff>
    </xdr:from>
    <xdr:to>
      <xdr:col>15</xdr:col>
      <xdr:colOff>50800</xdr:colOff>
      <xdr:row>109</xdr:row>
      <xdr:rowOff>35379</xdr:rowOff>
    </xdr:to>
    <xdr:cxnSp macro="">
      <xdr:nvCxnSpPr>
        <xdr:cNvPr id="423" name="直線コネクタ 422"/>
        <xdr:cNvCxnSpPr/>
      </xdr:nvCxnSpPr>
      <xdr:spPr>
        <a:xfrm flipV="1">
          <a:off x="2019300" y="18615661"/>
          <a:ext cx="889000" cy="107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108</xdr:row>
      <xdr:rowOff>156029</xdr:rowOff>
    </xdr:from>
    <xdr:to>
      <xdr:col>6</xdr:col>
      <xdr:colOff>38100</xdr:colOff>
      <xdr:row>109</xdr:row>
      <xdr:rowOff>86179</xdr:rowOff>
    </xdr:to>
    <xdr:sp macro="" textlink="">
      <xdr:nvSpPr>
        <xdr:cNvPr id="424" name="楕円 423"/>
        <xdr:cNvSpPr/>
      </xdr:nvSpPr>
      <xdr:spPr>
        <a:xfrm>
          <a:off x="1079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109</xdr:row>
      <xdr:rowOff>35379</xdr:rowOff>
    </xdr:from>
    <xdr:to>
      <xdr:col>10</xdr:col>
      <xdr:colOff>114300</xdr:colOff>
      <xdr:row>109</xdr:row>
      <xdr:rowOff>35379</xdr:rowOff>
    </xdr:to>
    <xdr:cxnSp macro="">
      <xdr:nvCxnSpPr>
        <xdr:cNvPr id="425" name="直線コネクタ 424"/>
        <xdr:cNvCxnSpPr/>
      </xdr:nvCxnSpPr>
      <xdr:spPr>
        <a:xfrm>
          <a:off x="1130300" y="1872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11265</xdr:rowOff>
    </xdr:from>
    <xdr:ext cx="405111" cy="259045"/>
    <xdr:sp macro="" textlink="">
      <xdr:nvSpPr>
        <xdr:cNvPr id="426" name="n_1aveValue【市民会館】&#10;有形固定資産減価償却率"/>
        <xdr:cNvSpPr txBox="1"/>
      </xdr:nvSpPr>
      <xdr:spPr>
        <a:xfrm>
          <a:off x="3582044" y="17670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35758</xdr:rowOff>
    </xdr:from>
    <xdr:ext cx="405111" cy="259045"/>
    <xdr:sp macro="" textlink="">
      <xdr:nvSpPr>
        <xdr:cNvPr id="427" name="n_2aveValue【市民会館】&#10;有形固定資産減価償却率"/>
        <xdr:cNvSpPr txBox="1"/>
      </xdr:nvSpPr>
      <xdr:spPr>
        <a:xfrm>
          <a:off x="2705744" y="1769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16164</xdr:rowOff>
    </xdr:from>
    <xdr:ext cx="405111" cy="259045"/>
    <xdr:sp macro="" textlink="">
      <xdr:nvSpPr>
        <xdr:cNvPr id="428" name="n_3aveValue【市民会館】&#10;有形固定資産減価償却率"/>
        <xdr:cNvSpPr txBox="1"/>
      </xdr:nvSpPr>
      <xdr:spPr>
        <a:xfrm>
          <a:off x="1816744" y="1767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163121</xdr:rowOff>
    </xdr:from>
    <xdr:ext cx="405111" cy="259045"/>
    <xdr:sp macro="" textlink="">
      <xdr:nvSpPr>
        <xdr:cNvPr id="429" name="n_4aveValue【市民会館】&#10;有形固定資産減価償却率"/>
        <xdr:cNvSpPr txBox="1"/>
      </xdr:nvSpPr>
      <xdr:spPr>
        <a:xfrm>
          <a:off x="927744" y="1765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108</xdr:row>
      <xdr:rowOff>155683</xdr:rowOff>
    </xdr:from>
    <xdr:ext cx="405111" cy="259045"/>
    <xdr:sp macro="" textlink="">
      <xdr:nvSpPr>
        <xdr:cNvPr id="430" name="n_1mainValue【市民会館】&#10;有形固定資産減価償却率"/>
        <xdr:cNvSpPr txBox="1"/>
      </xdr:nvSpPr>
      <xdr:spPr>
        <a:xfrm>
          <a:off x="3582044" y="18672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108</xdr:row>
      <xdr:rowOff>140988</xdr:rowOff>
    </xdr:from>
    <xdr:ext cx="405111" cy="259045"/>
    <xdr:sp macro="" textlink="">
      <xdr:nvSpPr>
        <xdr:cNvPr id="431" name="n_2mainValue【市民会館】&#10;有形固定資産減価償却率"/>
        <xdr:cNvSpPr txBox="1"/>
      </xdr:nvSpPr>
      <xdr:spPr>
        <a:xfrm>
          <a:off x="2705744" y="18657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109</xdr:row>
      <xdr:rowOff>77306</xdr:rowOff>
    </xdr:from>
    <xdr:ext cx="469744" cy="259045"/>
    <xdr:sp macro="" textlink="">
      <xdr:nvSpPr>
        <xdr:cNvPr id="432" name="n_3mainValue【市民会館】&#10;有形固定資産減価償却率"/>
        <xdr:cNvSpPr txBox="1"/>
      </xdr:nvSpPr>
      <xdr:spPr>
        <a:xfrm>
          <a:off x="1784427" y="1876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133427</xdr:colOff>
      <xdr:row>109</xdr:row>
      <xdr:rowOff>77306</xdr:rowOff>
    </xdr:from>
    <xdr:ext cx="469744" cy="259045"/>
    <xdr:sp macro="" textlink="">
      <xdr:nvSpPr>
        <xdr:cNvPr id="433" name="n_4mainValue【市民会館】&#10;有形固定資産減価償却率"/>
        <xdr:cNvSpPr txBox="1"/>
      </xdr:nvSpPr>
      <xdr:spPr>
        <a:xfrm>
          <a:off x="895427" y="1876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4" name="正方形/長方形 43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5" name="正方形/長方形 43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6" name="正方形/長方形 43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7" name="正方形/長方形 43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8" name="正方形/長方形 43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9" name="正方形/長方形 43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0" name="正方形/長方形 43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1" name="正方形/長方形 44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2" name="テキスト ボックス 44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3" name="直線コネクタ 44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44" name="直線コネクタ 443"/>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445" name="テキスト ボックス 444"/>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6" name="直線コネクタ 445"/>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47" name="テキスト ボックス 446"/>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48" name="直線コネクタ 447"/>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449" name="テキスト ボックス 448"/>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0" name="直線コネクタ 44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1" name="テキスト ボックス 450"/>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2"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121920</xdr:rowOff>
    </xdr:from>
    <xdr:to>
      <xdr:col>54</xdr:col>
      <xdr:colOff>189865</xdr:colOff>
      <xdr:row>107</xdr:row>
      <xdr:rowOff>104775</xdr:rowOff>
    </xdr:to>
    <xdr:cxnSp macro="">
      <xdr:nvCxnSpPr>
        <xdr:cNvPr id="453" name="直線コネクタ 452"/>
        <xdr:cNvCxnSpPr/>
      </xdr:nvCxnSpPr>
      <xdr:spPr>
        <a:xfrm flipV="1">
          <a:off x="10476865" y="17266920"/>
          <a:ext cx="0" cy="1183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108602</xdr:rowOff>
    </xdr:from>
    <xdr:ext cx="469744" cy="259045"/>
    <xdr:sp macro="" textlink="">
      <xdr:nvSpPr>
        <xdr:cNvPr id="454" name="【市民会館】&#10;一人当たり面積最小値テキスト"/>
        <xdr:cNvSpPr txBox="1"/>
      </xdr:nvSpPr>
      <xdr:spPr>
        <a:xfrm>
          <a:off x="10515600" y="1845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104775</xdr:rowOff>
    </xdr:from>
    <xdr:to>
      <xdr:col>55</xdr:col>
      <xdr:colOff>88900</xdr:colOff>
      <xdr:row>107</xdr:row>
      <xdr:rowOff>104775</xdr:rowOff>
    </xdr:to>
    <xdr:cxnSp macro="">
      <xdr:nvCxnSpPr>
        <xdr:cNvPr id="455" name="直線コネクタ 454"/>
        <xdr:cNvCxnSpPr/>
      </xdr:nvCxnSpPr>
      <xdr:spPr>
        <a:xfrm>
          <a:off x="10388600" y="1844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68597</xdr:rowOff>
    </xdr:from>
    <xdr:ext cx="469744" cy="259045"/>
    <xdr:sp macro="" textlink="">
      <xdr:nvSpPr>
        <xdr:cNvPr id="456" name="【市民会館】&#10;一人当たり面積最大値テキスト"/>
        <xdr:cNvSpPr txBox="1"/>
      </xdr:nvSpPr>
      <xdr:spPr>
        <a:xfrm>
          <a:off x="10515600" y="1704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121920</xdr:rowOff>
    </xdr:from>
    <xdr:to>
      <xdr:col>55</xdr:col>
      <xdr:colOff>88900</xdr:colOff>
      <xdr:row>100</xdr:row>
      <xdr:rowOff>121920</xdr:rowOff>
    </xdr:to>
    <xdr:cxnSp macro="">
      <xdr:nvCxnSpPr>
        <xdr:cNvPr id="457" name="直線コネクタ 456"/>
        <xdr:cNvCxnSpPr/>
      </xdr:nvCxnSpPr>
      <xdr:spPr>
        <a:xfrm>
          <a:off x="10388600" y="1726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31132</xdr:rowOff>
    </xdr:from>
    <xdr:ext cx="469744" cy="259045"/>
    <xdr:sp macro="" textlink="">
      <xdr:nvSpPr>
        <xdr:cNvPr id="458" name="【市民会館】&#10;一人当たり面積平均値テキスト"/>
        <xdr:cNvSpPr txBox="1"/>
      </xdr:nvSpPr>
      <xdr:spPr>
        <a:xfrm>
          <a:off x="10515600" y="178619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8255</xdr:rowOff>
    </xdr:from>
    <xdr:to>
      <xdr:col>55</xdr:col>
      <xdr:colOff>50800</xdr:colOff>
      <xdr:row>105</xdr:row>
      <xdr:rowOff>109855</xdr:rowOff>
    </xdr:to>
    <xdr:sp macro="" textlink="">
      <xdr:nvSpPr>
        <xdr:cNvPr id="459" name="フローチャート: 判断 458"/>
        <xdr:cNvSpPr/>
      </xdr:nvSpPr>
      <xdr:spPr>
        <a:xfrm>
          <a:off x="104267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19686</xdr:rowOff>
    </xdr:from>
    <xdr:to>
      <xdr:col>50</xdr:col>
      <xdr:colOff>165100</xdr:colOff>
      <xdr:row>105</xdr:row>
      <xdr:rowOff>121286</xdr:rowOff>
    </xdr:to>
    <xdr:sp macro="" textlink="">
      <xdr:nvSpPr>
        <xdr:cNvPr id="460" name="フローチャート: 判断 459"/>
        <xdr:cNvSpPr/>
      </xdr:nvSpPr>
      <xdr:spPr>
        <a:xfrm>
          <a:off x="9588500" y="1802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162561</xdr:rowOff>
    </xdr:from>
    <xdr:to>
      <xdr:col>46</xdr:col>
      <xdr:colOff>38100</xdr:colOff>
      <xdr:row>105</xdr:row>
      <xdr:rowOff>92711</xdr:rowOff>
    </xdr:to>
    <xdr:sp macro="" textlink="">
      <xdr:nvSpPr>
        <xdr:cNvPr id="461" name="フローチャート: 判断 460"/>
        <xdr:cNvSpPr/>
      </xdr:nvSpPr>
      <xdr:spPr>
        <a:xfrm>
          <a:off x="8699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168275</xdr:rowOff>
    </xdr:from>
    <xdr:to>
      <xdr:col>41</xdr:col>
      <xdr:colOff>101600</xdr:colOff>
      <xdr:row>105</xdr:row>
      <xdr:rowOff>98425</xdr:rowOff>
    </xdr:to>
    <xdr:sp macro="" textlink="">
      <xdr:nvSpPr>
        <xdr:cNvPr id="462" name="フローチャート: 判断 461"/>
        <xdr:cNvSpPr/>
      </xdr:nvSpPr>
      <xdr:spPr>
        <a:xfrm>
          <a:off x="7810500" y="1799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13970</xdr:rowOff>
    </xdr:from>
    <xdr:to>
      <xdr:col>36</xdr:col>
      <xdr:colOff>165100</xdr:colOff>
      <xdr:row>105</xdr:row>
      <xdr:rowOff>115570</xdr:rowOff>
    </xdr:to>
    <xdr:sp macro="" textlink="">
      <xdr:nvSpPr>
        <xdr:cNvPr id="463" name="フローチャート: 判断 462"/>
        <xdr:cNvSpPr/>
      </xdr:nvSpPr>
      <xdr:spPr>
        <a:xfrm>
          <a:off x="6921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4" name="テキスト ボックス 46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5" name="テキスト ボックス 46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6" name="テキスト ボックス 46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7" name="テキスト ボックス 46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8" name="テキスト ボックス 46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65405</xdr:rowOff>
    </xdr:from>
    <xdr:to>
      <xdr:col>55</xdr:col>
      <xdr:colOff>50800</xdr:colOff>
      <xdr:row>106</xdr:row>
      <xdr:rowOff>167005</xdr:rowOff>
    </xdr:to>
    <xdr:sp macro="" textlink="">
      <xdr:nvSpPr>
        <xdr:cNvPr id="469" name="楕円 468"/>
        <xdr:cNvSpPr/>
      </xdr:nvSpPr>
      <xdr:spPr>
        <a:xfrm>
          <a:off x="10426700" y="1823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43832</xdr:rowOff>
    </xdr:from>
    <xdr:ext cx="469744" cy="259045"/>
    <xdr:sp macro="" textlink="">
      <xdr:nvSpPr>
        <xdr:cNvPr id="470" name="【市民会館】&#10;一人当たり面積該当値テキスト"/>
        <xdr:cNvSpPr txBox="1"/>
      </xdr:nvSpPr>
      <xdr:spPr>
        <a:xfrm>
          <a:off x="10515600" y="18217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65405</xdr:rowOff>
    </xdr:from>
    <xdr:to>
      <xdr:col>50</xdr:col>
      <xdr:colOff>165100</xdr:colOff>
      <xdr:row>106</xdr:row>
      <xdr:rowOff>167005</xdr:rowOff>
    </xdr:to>
    <xdr:sp macro="" textlink="">
      <xdr:nvSpPr>
        <xdr:cNvPr id="471" name="楕円 470"/>
        <xdr:cNvSpPr/>
      </xdr:nvSpPr>
      <xdr:spPr>
        <a:xfrm>
          <a:off x="9588500" y="1823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116205</xdr:rowOff>
    </xdr:from>
    <xdr:to>
      <xdr:col>55</xdr:col>
      <xdr:colOff>0</xdr:colOff>
      <xdr:row>106</xdr:row>
      <xdr:rowOff>116205</xdr:rowOff>
    </xdr:to>
    <xdr:cxnSp macro="">
      <xdr:nvCxnSpPr>
        <xdr:cNvPr id="472" name="直線コネクタ 471"/>
        <xdr:cNvCxnSpPr/>
      </xdr:nvCxnSpPr>
      <xdr:spPr>
        <a:xfrm>
          <a:off x="9639300" y="1828990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71120</xdr:rowOff>
    </xdr:from>
    <xdr:to>
      <xdr:col>46</xdr:col>
      <xdr:colOff>38100</xdr:colOff>
      <xdr:row>107</xdr:row>
      <xdr:rowOff>1270</xdr:rowOff>
    </xdr:to>
    <xdr:sp macro="" textlink="">
      <xdr:nvSpPr>
        <xdr:cNvPr id="473" name="楕円 472"/>
        <xdr:cNvSpPr/>
      </xdr:nvSpPr>
      <xdr:spPr>
        <a:xfrm>
          <a:off x="8699500" y="1824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116205</xdr:rowOff>
    </xdr:from>
    <xdr:to>
      <xdr:col>50</xdr:col>
      <xdr:colOff>114300</xdr:colOff>
      <xdr:row>106</xdr:row>
      <xdr:rowOff>121920</xdr:rowOff>
    </xdr:to>
    <xdr:cxnSp macro="">
      <xdr:nvCxnSpPr>
        <xdr:cNvPr id="474" name="直線コネクタ 473"/>
        <xdr:cNvCxnSpPr/>
      </xdr:nvCxnSpPr>
      <xdr:spPr>
        <a:xfrm flipV="1">
          <a:off x="8750300" y="1828990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145414</xdr:rowOff>
    </xdr:from>
    <xdr:to>
      <xdr:col>41</xdr:col>
      <xdr:colOff>101600</xdr:colOff>
      <xdr:row>107</xdr:row>
      <xdr:rowOff>75564</xdr:rowOff>
    </xdr:to>
    <xdr:sp macro="" textlink="">
      <xdr:nvSpPr>
        <xdr:cNvPr id="475" name="楕円 474"/>
        <xdr:cNvSpPr/>
      </xdr:nvSpPr>
      <xdr:spPr>
        <a:xfrm>
          <a:off x="7810500" y="18319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121920</xdr:rowOff>
    </xdr:from>
    <xdr:to>
      <xdr:col>45</xdr:col>
      <xdr:colOff>177800</xdr:colOff>
      <xdr:row>107</xdr:row>
      <xdr:rowOff>24764</xdr:rowOff>
    </xdr:to>
    <xdr:cxnSp macro="">
      <xdr:nvCxnSpPr>
        <xdr:cNvPr id="476" name="直線コネクタ 475"/>
        <xdr:cNvCxnSpPr/>
      </xdr:nvCxnSpPr>
      <xdr:spPr>
        <a:xfrm flipV="1">
          <a:off x="7861300" y="18295620"/>
          <a:ext cx="889000" cy="74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145414</xdr:rowOff>
    </xdr:from>
    <xdr:to>
      <xdr:col>36</xdr:col>
      <xdr:colOff>165100</xdr:colOff>
      <xdr:row>107</xdr:row>
      <xdr:rowOff>75564</xdr:rowOff>
    </xdr:to>
    <xdr:sp macro="" textlink="">
      <xdr:nvSpPr>
        <xdr:cNvPr id="477" name="楕円 476"/>
        <xdr:cNvSpPr/>
      </xdr:nvSpPr>
      <xdr:spPr>
        <a:xfrm>
          <a:off x="6921500" y="18319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24764</xdr:rowOff>
    </xdr:from>
    <xdr:to>
      <xdr:col>41</xdr:col>
      <xdr:colOff>50800</xdr:colOff>
      <xdr:row>107</xdr:row>
      <xdr:rowOff>24764</xdr:rowOff>
    </xdr:to>
    <xdr:cxnSp macro="">
      <xdr:nvCxnSpPr>
        <xdr:cNvPr id="478" name="直線コネクタ 477"/>
        <xdr:cNvCxnSpPr/>
      </xdr:nvCxnSpPr>
      <xdr:spPr>
        <a:xfrm>
          <a:off x="6972300" y="183699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137813</xdr:rowOff>
    </xdr:from>
    <xdr:ext cx="469744" cy="259045"/>
    <xdr:sp macro="" textlink="">
      <xdr:nvSpPr>
        <xdr:cNvPr id="479" name="n_1aveValue【市民会館】&#10;一人当たり面積"/>
        <xdr:cNvSpPr txBox="1"/>
      </xdr:nvSpPr>
      <xdr:spPr>
        <a:xfrm>
          <a:off x="9391727" y="17797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109238</xdr:rowOff>
    </xdr:from>
    <xdr:ext cx="469744" cy="259045"/>
    <xdr:sp macro="" textlink="">
      <xdr:nvSpPr>
        <xdr:cNvPr id="480" name="n_2aveValue【市民会館】&#10;一人当たり面積"/>
        <xdr:cNvSpPr txBox="1"/>
      </xdr:nvSpPr>
      <xdr:spPr>
        <a:xfrm>
          <a:off x="8515427" y="1776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114952</xdr:rowOff>
    </xdr:from>
    <xdr:ext cx="469744" cy="259045"/>
    <xdr:sp macro="" textlink="">
      <xdr:nvSpPr>
        <xdr:cNvPr id="481" name="n_3aveValue【市民会館】&#10;一人当たり面積"/>
        <xdr:cNvSpPr txBox="1"/>
      </xdr:nvSpPr>
      <xdr:spPr>
        <a:xfrm>
          <a:off x="7626427" y="17774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132097</xdr:rowOff>
    </xdr:from>
    <xdr:ext cx="469744" cy="259045"/>
    <xdr:sp macro="" textlink="">
      <xdr:nvSpPr>
        <xdr:cNvPr id="482" name="n_4aveValue【市民会館】&#10;一人当たり面積"/>
        <xdr:cNvSpPr txBox="1"/>
      </xdr:nvSpPr>
      <xdr:spPr>
        <a:xfrm>
          <a:off x="67374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158132</xdr:rowOff>
    </xdr:from>
    <xdr:ext cx="469744" cy="259045"/>
    <xdr:sp macro="" textlink="">
      <xdr:nvSpPr>
        <xdr:cNvPr id="483" name="n_1mainValue【市民会館】&#10;一人当たり面積"/>
        <xdr:cNvSpPr txBox="1"/>
      </xdr:nvSpPr>
      <xdr:spPr>
        <a:xfrm>
          <a:off x="9391727" y="18331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163847</xdr:rowOff>
    </xdr:from>
    <xdr:ext cx="469744" cy="259045"/>
    <xdr:sp macro="" textlink="">
      <xdr:nvSpPr>
        <xdr:cNvPr id="484" name="n_2mainValue【市民会館】&#10;一人当たり面積"/>
        <xdr:cNvSpPr txBox="1"/>
      </xdr:nvSpPr>
      <xdr:spPr>
        <a:xfrm>
          <a:off x="8515427" y="1833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66691</xdr:rowOff>
    </xdr:from>
    <xdr:ext cx="469744" cy="259045"/>
    <xdr:sp macro="" textlink="">
      <xdr:nvSpPr>
        <xdr:cNvPr id="485" name="n_3mainValue【市民会館】&#10;一人当たり面積"/>
        <xdr:cNvSpPr txBox="1"/>
      </xdr:nvSpPr>
      <xdr:spPr>
        <a:xfrm>
          <a:off x="7626427" y="18411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66691</xdr:rowOff>
    </xdr:from>
    <xdr:ext cx="469744" cy="259045"/>
    <xdr:sp macro="" textlink="">
      <xdr:nvSpPr>
        <xdr:cNvPr id="486" name="n_4mainValue【市民会館】&#10;一人当たり面積"/>
        <xdr:cNvSpPr txBox="1"/>
      </xdr:nvSpPr>
      <xdr:spPr>
        <a:xfrm>
          <a:off x="6737427" y="18411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7" name="正方形/長方形 48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8" name="正方形/長方形 48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9" name="正方形/長方形 48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0" name="正方形/長方形 48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1" name="正方形/長方形 49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2" name="正方形/長方形 49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3" name="正方形/長方形 49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4" name="正方形/長方形 49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5" name="テキスト ボックス 49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6" name="直線コネクタ 49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7" name="テキスト ボックス 49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98" name="直線コネクタ 497"/>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99" name="テキスト ボックス 498"/>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0" name="直線コネクタ 499"/>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1" name="テキスト ボックス 500"/>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2" name="直線コネクタ 501"/>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3" name="テキスト ボックス 502"/>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4" name="直線コネクタ 503"/>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5" name="テキスト ボックス 504"/>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06" name="直線コネクタ 505"/>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07" name="テキスト ボックス 506"/>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08" name="直線コネクタ 507"/>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09" name="テキスト ボックス 508"/>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0" name="直線コネクタ 50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1"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56606</xdr:rowOff>
    </xdr:from>
    <xdr:to>
      <xdr:col>85</xdr:col>
      <xdr:colOff>126364</xdr:colOff>
      <xdr:row>41</xdr:row>
      <xdr:rowOff>152944</xdr:rowOff>
    </xdr:to>
    <xdr:cxnSp macro="">
      <xdr:nvCxnSpPr>
        <xdr:cNvPr id="512" name="直線コネクタ 511"/>
        <xdr:cNvCxnSpPr/>
      </xdr:nvCxnSpPr>
      <xdr:spPr>
        <a:xfrm flipV="1">
          <a:off x="16318864" y="5885906"/>
          <a:ext cx="0" cy="12964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156771</xdr:rowOff>
    </xdr:from>
    <xdr:ext cx="405111" cy="259045"/>
    <xdr:sp macro="" textlink="">
      <xdr:nvSpPr>
        <xdr:cNvPr id="513" name="【一般廃棄物処理施設】&#10;有形固定資産減価償却率最小値テキスト"/>
        <xdr:cNvSpPr txBox="1"/>
      </xdr:nvSpPr>
      <xdr:spPr>
        <a:xfrm>
          <a:off x="16357600" y="7186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152944</xdr:rowOff>
    </xdr:from>
    <xdr:to>
      <xdr:col>86</xdr:col>
      <xdr:colOff>25400</xdr:colOff>
      <xdr:row>41</xdr:row>
      <xdr:rowOff>152944</xdr:rowOff>
    </xdr:to>
    <xdr:cxnSp macro="">
      <xdr:nvCxnSpPr>
        <xdr:cNvPr id="514" name="直線コネクタ 513"/>
        <xdr:cNvCxnSpPr/>
      </xdr:nvCxnSpPr>
      <xdr:spPr>
        <a:xfrm>
          <a:off x="16230600" y="718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3283</xdr:rowOff>
    </xdr:from>
    <xdr:ext cx="405111" cy="259045"/>
    <xdr:sp macro="" textlink="">
      <xdr:nvSpPr>
        <xdr:cNvPr id="515" name="【一般廃棄物処理施設】&#10;有形固定資産減価償却率最大値テキスト"/>
        <xdr:cNvSpPr txBox="1"/>
      </xdr:nvSpPr>
      <xdr:spPr>
        <a:xfrm>
          <a:off x="16357600" y="5661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56606</xdr:rowOff>
    </xdr:from>
    <xdr:to>
      <xdr:col>86</xdr:col>
      <xdr:colOff>25400</xdr:colOff>
      <xdr:row>34</xdr:row>
      <xdr:rowOff>56606</xdr:rowOff>
    </xdr:to>
    <xdr:cxnSp macro="">
      <xdr:nvCxnSpPr>
        <xdr:cNvPr id="516" name="直線コネクタ 515"/>
        <xdr:cNvCxnSpPr/>
      </xdr:nvCxnSpPr>
      <xdr:spPr>
        <a:xfrm>
          <a:off x="16230600" y="588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58074</xdr:rowOff>
    </xdr:from>
    <xdr:ext cx="405111" cy="259045"/>
    <xdr:sp macro="" textlink="">
      <xdr:nvSpPr>
        <xdr:cNvPr id="517" name="【一般廃棄物処理施設】&#10;有形固定資産減価償却率平均値テキスト"/>
        <xdr:cNvSpPr txBox="1"/>
      </xdr:nvSpPr>
      <xdr:spPr>
        <a:xfrm>
          <a:off x="16357600" y="64017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35197</xdr:rowOff>
    </xdr:from>
    <xdr:to>
      <xdr:col>85</xdr:col>
      <xdr:colOff>177800</xdr:colOff>
      <xdr:row>38</xdr:row>
      <xdr:rowOff>136797</xdr:rowOff>
    </xdr:to>
    <xdr:sp macro="" textlink="">
      <xdr:nvSpPr>
        <xdr:cNvPr id="518" name="フローチャート: 判断 517"/>
        <xdr:cNvSpPr/>
      </xdr:nvSpPr>
      <xdr:spPr>
        <a:xfrm>
          <a:off x="162687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53159</xdr:rowOff>
    </xdr:from>
    <xdr:to>
      <xdr:col>81</xdr:col>
      <xdr:colOff>101600</xdr:colOff>
      <xdr:row>38</xdr:row>
      <xdr:rowOff>154759</xdr:rowOff>
    </xdr:to>
    <xdr:sp macro="" textlink="">
      <xdr:nvSpPr>
        <xdr:cNvPr id="519" name="フローチャート: 判断 518"/>
        <xdr:cNvSpPr/>
      </xdr:nvSpPr>
      <xdr:spPr>
        <a:xfrm>
          <a:off x="15430500" y="656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126637</xdr:rowOff>
    </xdr:from>
    <xdr:to>
      <xdr:col>76</xdr:col>
      <xdr:colOff>165100</xdr:colOff>
      <xdr:row>38</xdr:row>
      <xdr:rowOff>56787</xdr:rowOff>
    </xdr:to>
    <xdr:sp macro="" textlink="">
      <xdr:nvSpPr>
        <xdr:cNvPr id="520" name="フローチャート: 判断 519"/>
        <xdr:cNvSpPr/>
      </xdr:nvSpPr>
      <xdr:spPr>
        <a:xfrm>
          <a:off x="14541500" y="647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17235</xdr:rowOff>
    </xdr:from>
    <xdr:to>
      <xdr:col>72</xdr:col>
      <xdr:colOff>38100</xdr:colOff>
      <xdr:row>38</xdr:row>
      <xdr:rowOff>118835</xdr:rowOff>
    </xdr:to>
    <xdr:sp macro="" textlink="">
      <xdr:nvSpPr>
        <xdr:cNvPr id="521" name="フローチャート: 判断 520"/>
        <xdr:cNvSpPr/>
      </xdr:nvSpPr>
      <xdr:spPr>
        <a:xfrm>
          <a:off x="13652500" y="653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66222</xdr:rowOff>
    </xdr:from>
    <xdr:to>
      <xdr:col>67</xdr:col>
      <xdr:colOff>101600</xdr:colOff>
      <xdr:row>37</xdr:row>
      <xdr:rowOff>167822</xdr:rowOff>
    </xdr:to>
    <xdr:sp macro="" textlink="">
      <xdr:nvSpPr>
        <xdr:cNvPr id="522" name="フローチャート: 判断 521"/>
        <xdr:cNvSpPr/>
      </xdr:nvSpPr>
      <xdr:spPr>
        <a:xfrm>
          <a:off x="12763500" y="640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3" name="テキスト ボックス 52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4" name="テキスト ボックス 52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5" name="テキスト ボックス 52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6" name="テキスト ボックス 52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7" name="テキスト ボックス 52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61323</xdr:rowOff>
    </xdr:from>
    <xdr:to>
      <xdr:col>85</xdr:col>
      <xdr:colOff>177800</xdr:colOff>
      <xdr:row>39</xdr:row>
      <xdr:rowOff>162923</xdr:rowOff>
    </xdr:to>
    <xdr:sp macro="" textlink="">
      <xdr:nvSpPr>
        <xdr:cNvPr id="528" name="楕円 527"/>
        <xdr:cNvSpPr/>
      </xdr:nvSpPr>
      <xdr:spPr>
        <a:xfrm>
          <a:off x="16268700" y="674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39750</xdr:rowOff>
    </xdr:from>
    <xdr:ext cx="405111" cy="259045"/>
    <xdr:sp macro="" textlink="">
      <xdr:nvSpPr>
        <xdr:cNvPr id="529" name="【一般廃棄物処理施設】&#10;有形固定資産減価償却率該当値テキスト"/>
        <xdr:cNvSpPr txBox="1"/>
      </xdr:nvSpPr>
      <xdr:spPr>
        <a:xfrm>
          <a:off x="16357600" y="672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48260</xdr:rowOff>
    </xdr:from>
    <xdr:to>
      <xdr:col>81</xdr:col>
      <xdr:colOff>101600</xdr:colOff>
      <xdr:row>40</xdr:row>
      <xdr:rowOff>149860</xdr:rowOff>
    </xdr:to>
    <xdr:sp macro="" textlink="">
      <xdr:nvSpPr>
        <xdr:cNvPr id="530" name="楕円 529"/>
        <xdr:cNvSpPr/>
      </xdr:nvSpPr>
      <xdr:spPr>
        <a:xfrm>
          <a:off x="15430500" y="690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112123</xdr:rowOff>
    </xdr:from>
    <xdr:to>
      <xdr:col>85</xdr:col>
      <xdr:colOff>127000</xdr:colOff>
      <xdr:row>40</xdr:row>
      <xdr:rowOff>99060</xdr:rowOff>
    </xdr:to>
    <xdr:cxnSp macro="">
      <xdr:nvCxnSpPr>
        <xdr:cNvPr id="531" name="直線コネクタ 530"/>
        <xdr:cNvCxnSpPr/>
      </xdr:nvCxnSpPr>
      <xdr:spPr>
        <a:xfrm flipV="1">
          <a:off x="15481300" y="6798673"/>
          <a:ext cx="838200" cy="158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18869</xdr:rowOff>
    </xdr:from>
    <xdr:to>
      <xdr:col>76</xdr:col>
      <xdr:colOff>165100</xdr:colOff>
      <xdr:row>40</xdr:row>
      <xdr:rowOff>120469</xdr:rowOff>
    </xdr:to>
    <xdr:sp macro="" textlink="">
      <xdr:nvSpPr>
        <xdr:cNvPr id="532" name="楕円 531"/>
        <xdr:cNvSpPr/>
      </xdr:nvSpPr>
      <xdr:spPr>
        <a:xfrm>
          <a:off x="14541500" y="687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69669</xdr:rowOff>
    </xdr:from>
    <xdr:to>
      <xdr:col>81</xdr:col>
      <xdr:colOff>50800</xdr:colOff>
      <xdr:row>40</xdr:row>
      <xdr:rowOff>99060</xdr:rowOff>
    </xdr:to>
    <xdr:cxnSp macro="">
      <xdr:nvCxnSpPr>
        <xdr:cNvPr id="533" name="直線コネクタ 532"/>
        <xdr:cNvCxnSpPr/>
      </xdr:nvCxnSpPr>
      <xdr:spPr>
        <a:xfrm>
          <a:off x="14592300" y="6927669"/>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164193</xdr:rowOff>
    </xdr:from>
    <xdr:to>
      <xdr:col>72</xdr:col>
      <xdr:colOff>38100</xdr:colOff>
      <xdr:row>39</xdr:row>
      <xdr:rowOff>94343</xdr:rowOff>
    </xdr:to>
    <xdr:sp macro="" textlink="">
      <xdr:nvSpPr>
        <xdr:cNvPr id="534" name="楕円 533"/>
        <xdr:cNvSpPr/>
      </xdr:nvSpPr>
      <xdr:spPr>
        <a:xfrm>
          <a:off x="13652500" y="667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43543</xdr:rowOff>
    </xdr:from>
    <xdr:to>
      <xdr:col>76</xdr:col>
      <xdr:colOff>114300</xdr:colOff>
      <xdr:row>40</xdr:row>
      <xdr:rowOff>69669</xdr:rowOff>
    </xdr:to>
    <xdr:cxnSp macro="">
      <xdr:nvCxnSpPr>
        <xdr:cNvPr id="535" name="直線コネクタ 534"/>
        <xdr:cNvCxnSpPr/>
      </xdr:nvCxnSpPr>
      <xdr:spPr>
        <a:xfrm>
          <a:off x="13703300" y="6730093"/>
          <a:ext cx="889000" cy="197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111941</xdr:rowOff>
    </xdr:from>
    <xdr:to>
      <xdr:col>67</xdr:col>
      <xdr:colOff>101600</xdr:colOff>
      <xdr:row>40</xdr:row>
      <xdr:rowOff>42091</xdr:rowOff>
    </xdr:to>
    <xdr:sp macro="" textlink="">
      <xdr:nvSpPr>
        <xdr:cNvPr id="536" name="楕円 535"/>
        <xdr:cNvSpPr/>
      </xdr:nvSpPr>
      <xdr:spPr>
        <a:xfrm>
          <a:off x="12763500" y="6798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43543</xdr:rowOff>
    </xdr:from>
    <xdr:to>
      <xdr:col>71</xdr:col>
      <xdr:colOff>177800</xdr:colOff>
      <xdr:row>39</xdr:row>
      <xdr:rowOff>162741</xdr:rowOff>
    </xdr:to>
    <xdr:cxnSp macro="">
      <xdr:nvCxnSpPr>
        <xdr:cNvPr id="537" name="直線コネクタ 536"/>
        <xdr:cNvCxnSpPr/>
      </xdr:nvCxnSpPr>
      <xdr:spPr>
        <a:xfrm flipV="1">
          <a:off x="12814300" y="6730093"/>
          <a:ext cx="889000" cy="119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171285</xdr:rowOff>
    </xdr:from>
    <xdr:ext cx="405111" cy="259045"/>
    <xdr:sp macro="" textlink="">
      <xdr:nvSpPr>
        <xdr:cNvPr id="538" name="n_1aveValue【一般廃棄物処理施設】&#10;有形固定資産減価償却率"/>
        <xdr:cNvSpPr txBox="1"/>
      </xdr:nvSpPr>
      <xdr:spPr>
        <a:xfrm>
          <a:off x="15266044" y="6343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73314</xdr:rowOff>
    </xdr:from>
    <xdr:ext cx="405111" cy="259045"/>
    <xdr:sp macro="" textlink="">
      <xdr:nvSpPr>
        <xdr:cNvPr id="539" name="n_2aveValue【一般廃棄物処理施設】&#10;有形固定資産減価償却率"/>
        <xdr:cNvSpPr txBox="1"/>
      </xdr:nvSpPr>
      <xdr:spPr>
        <a:xfrm>
          <a:off x="14389744" y="624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135363</xdr:rowOff>
    </xdr:from>
    <xdr:ext cx="405111" cy="259045"/>
    <xdr:sp macro="" textlink="">
      <xdr:nvSpPr>
        <xdr:cNvPr id="540" name="n_3aveValue【一般廃棄物処理施設】&#10;有形固定資産減価償却率"/>
        <xdr:cNvSpPr txBox="1"/>
      </xdr:nvSpPr>
      <xdr:spPr>
        <a:xfrm>
          <a:off x="13500744" y="630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12899</xdr:rowOff>
    </xdr:from>
    <xdr:ext cx="405111" cy="259045"/>
    <xdr:sp macro="" textlink="">
      <xdr:nvSpPr>
        <xdr:cNvPr id="541" name="n_4aveValue【一般廃棄物処理施設】&#10;有形固定資産減価償却率"/>
        <xdr:cNvSpPr txBox="1"/>
      </xdr:nvSpPr>
      <xdr:spPr>
        <a:xfrm>
          <a:off x="12611744" y="6185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140987</xdr:rowOff>
    </xdr:from>
    <xdr:ext cx="405111" cy="259045"/>
    <xdr:sp macro="" textlink="">
      <xdr:nvSpPr>
        <xdr:cNvPr id="542" name="n_1mainValue【一般廃棄物処理施設】&#10;有形固定資産減価償却率"/>
        <xdr:cNvSpPr txBox="1"/>
      </xdr:nvSpPr>
      <xdr:spPr>
        <a:xfrm>
          <a:off x="15266044" y="699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111596</xdr:rowOff>
    </xdr:from>
    <xdr:ext cx="405111" cy="259045"/>
    <xdr:sp macro="" textlink="">
      <xdr:nvSpPr>
        <xdr:cNvPr id="543" name="n_2mainValue【一般廃棄物処理施設】&#10;有形固定資産減価償却率"/>
        <xdr:cNvSpPr txBox="1"/>
      </xdr:nvSpPr>
      <xdr:spPr>
        <a:xfrm>
          <a:off x="14389744" y="6969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85470</xdr:rowOff>
    </xdr:from>
    <xdr:ext cx="405111" cy="259045"/>
    <xdr:sp macro="" textlink="">
      <xdr:nvSpPr>
        <xdr:cNvPr id="544" name="n_3mainValue【一般廃棄物処理施設】&#10;有形固定資産減価償却率"/>
        <xdr:cNvSpPr txBox="1"/>
      </xdr:nvSpPr>
      <xdr:spPr>
        <a:xfrm>
          <a:off x="13500744" y="6772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33218</xdr:rowOff>
    </xdr:from>
    <xdr:ext cx="405111" cy="259045"/>
    <xdr:sp macro="" textlink="">
      <xdr:nvSpPr>
        <xdr:cNvPr id="545" name="n_4mainValue【一般廃棄物処理施設】&#10;有形固定資産減価償却率"/>
        <xdr:cNvSpPr txBox="1"/>
      </xdr:nvSpPr>
      <xdr:spPr>
        <a:xfrm>
          <a:off x="12611744" y="68912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6" name="正方形/長方形 54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7" name="正方形/長方形 54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8" name="正方形/長方形 54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9" name="正方形/長方形 54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0" name="正方形/長方形 54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1" name="正方形/長方形 55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2" name="正方形/長方形 55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3" name="正方形/長方形 55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4" name="テキスト ボックス 55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5" name="直線コネクタ 55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6" name="直線コネクタ 555"/>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57" name="テキスト ボックス 556"/>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8" name="直線コネクタ 557"/>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59" name="テキスト ボックス 558"/>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0" name="直線コネクタ 559"/>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61" name="テキスト ボックス 560"/>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2" name="直線コネクタ 561"/>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63" name="テキスト ボックス 562"/>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4" name="直線コネクタ 563"/>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65" name="テキスト ボックス 564"/>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6" name="直線コネクタ 56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7" name="テキスト ボックス 566"/>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105263</xdr:rowOff>
    </xdr:from>
    <xdr:to>
      <xdr:col>116</xdr:col>
      <xdr:colOff>62864</xdr:colOff>
      <xdr:row>42</xdr:row>
      <xdr:rowOff>17755</xdr:rowOff>
    </xdr:to>
    <xdr:cxnSp macro="">
      <xdr:nvCxnSpPr>
        <xdr:cNvPr id="569" name="直線コネクタ 568"/>
        <xdr:cNvCxnSpPr/>
      </xdr:nvCxnSpPr>
      <xdr:spPr>
        <a:xfrm flipV="1">
          <a:off x="22160864" y="5763113"/>
          <a:ext cx="0" cy="1455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21582</xdr:rowOff>
    </xdr:from>
    <xdr:ext cx="469744" cy="259045"/>
    <xdr:sp macro="" textlink="">
      <xdr:nvSpPr>
        <xdr:cNvPr id="570" name="【一般廃棄物処理施設】&#10;一人当たり有形固定資産（償却資産）額最小値テキスト"/>
        <xdr:cNvSpPr txBox="1"/>
      </xdr:nvSpPr>
      <xdr:spPr>
        <a:xfrm>
          <a:off x="22199600" y="7222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17755</xdr:rowOff>
    </xdr:from>
    <xdr:to>
      <xdr:col>116</xdr:col>
      <xdr:colOff>152400</xdr:colOff>
      <xdr:row>42</xdr:row>
      <xdr:rowOff>17755</xdr:rowOff>
    </xdr:to>
    <xdr:cxnSp macro="">
      <xdr:nvCxnSpPr>
        <xdr:cNvPr id="571" name="直線コネクタ 570"/>
        <xdr:cNvCxnSpPr/>
      </xdr:nvCxnSpPr>
      <xdr:spPr>
        <a:xfrm>
          <a:off x="22072600" y="7218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51940</xdr:rowOff>
    </xdr:from>
    <xdr:ext cx="599010" cy="259045"/>
    <xdr:sp macro="" textlink="">
      <xdr:nvSpPr>
        <xdr:cNvPr id="572" name="【一般廃棄物処理施設】&#10;一人当たり有形固定資産（償却資産）額最大値テキスト"/>
        <xdr:cNvSpPr txBox="1"/>
      </xdr:nvSpPr>
      <xdr:spPr>
        <a:xfrm>
          <a:off x="22199600" y="5538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105263</xdr:rowOff>
    </xdr:from>
    <xdr:to>
      <xdr:col>116</xdr:col>
      <xdr:colOff>152400</xdr:colOff>
      <xdr:row>33</xdr:row>
      <xdr:rowOff>105263</xdr:rowOff>
    </xdr:to>
    <xdr:cxnSp macro="">
      <xdr:nvCxnSpPr>
        <xdr:cNvPr id="573" name="直線コネクタ 572"/>
        <xdr:cNvCxnSpPr/>
      </xdr:nvCxnSpPr>
      <xdr:spPr>
        <a:xfrm>
          <a:off x="22072600" y="5763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3662</xdr:rowOff>
    </xdr:from>
    <xdr:ext cx="534377" cy="259045"/>
    <xdr:sp macro="" textlink="">
      <xdr:nvSpPr>
        <xdr:cNvPr id="574" name="【一般廃棄物処理施設】&#10;一人当たり有形固定資産（償却資産）額平均値テキスト"/>
        <xdr:cNvSpPr txBox="1"/>
      </xdr:nvSpPr>
      <xdr:spPr>
        <a:xfrm>
          <a:off x="22199600" y="65187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152235</xdr:rowOff>
    </xdr:from>
    <xdr:to>
      <xdr:col>116</xdr:col>
      <xdr:colOff>114300</xdr:colOff>
      <xdr:row>39</xdr:row>
      <xdr:rowOff>82385</xdr:rowOff>
    </xdr:to>
    <xdr:sp macro="" textlink="">
      <xdr:nvSpPr>
        <xdr:cNvPr id="575" name="フローチャート: 判断 574"/>
        <xdr:cNvSpPr/>
      </xdr:nvSpPr>
      <xdr:spPr>
        <a:xfrm>
          <a:off x="22110700" y="666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7516</xdr:rowOff>
    </xdr:from>
    <xdr:to>
      <xdr:col>112</xdr:col>
      <xdr:colOff>38100</xdr:colOff>
      <xdr:row>39</xdr:row>
      <xdr:rowOff>109116</xdr:rowOff>
    </xdr:to>
    <xdr:sp macro="" textlink="">
      <xdr:nvSpPr>
        <xdr:cNvPr id="576" name="フローチャート: 判断 575"/>
        <xdr:cNvSpPr/>
      </xdr:nvSpPr>
      <xdr:spPr>
        <a:xfrm>
          <a:off x="21272500" y="6694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92433</xdr:rowOff>
    </xdr:from>
    <xdr:to>
      <xdr:col>107</xdr:col>
      <xdr:colOff>101600</xdr:colOff>
      <xdr:row>40</xdr:row>
      <xdr:rowOff>22583</xdr:rowOff>
    </xdr:to>
    <xdr:sp macro="" textlink="">
      <xdr:nvSpPr>
        <xdr:cNvPr id="577" name="フローチャート: 判断 576"/>
        <xdr:cNvSpPr/>
      </xdr:nvSpPr>
      <xdr:spPr>
        <a:xfrm>
          <a:off x="20383500" y="6778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113152</xdr:rowOff>
    </xdr:from>
    <xdr:to>
      <xdr:col>102</xdr:col>
      <xdr:colOff>165100</xdr:colOff>
      <xdr:row>40</xdr:row>
      <xdr:rowOff>43302</xdr:rowOff>
    </xdr:to>
    <xdr:sp macro="" textlink="">
      <xdr:nvSpPr>
        <xdr:cNvPr id="578" name="フローチャート: 判断 577"/>
        <xdr:cNvSpPr/>
      </xdr:nvSpPr>
      <xdr:spPr>
        <a:xfrm>
          <a:off x="19494500" y="679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127660</xdr:rowOff>
    </xdr:from>
    <xdr:to>
      <xdr:col>98</xdr:col>
      <xdr:colOff>38100</xdr:colOff>
      <xdr:row>40</xdr:row>
      <xdr:rowOff>57810</xdr:rowOff>
    </xdr:to>
    <xdr:sp macro="" textlink="">
      <xdr:nvSpPr>
        <xdr:cNvPr id="579" name="フローチャート: 判断 578"/>
        <xdr:cNvSpPr/>
      </xdr:nvSpPr>
      <xdr:spPr>
        <a:xfrm>
          <a:off x="18605500" y="6814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0" name="テキスト ボックス 57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1" name="テキスト ボックス 58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2" name="テキスト ボックス 58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3" name="テキスト ボックス 58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4" name="テキスト ボックス 58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124529</xdr:rowOff>
    </xdr:from>
    <xdr:to>
      <xdr:col>116</xdr:col>
      <xdr:colOff>114300</xdr:colOff>
      <xdr:row>40</xdr:row>
      <xdr:rowOff>54679</xdr:rowOff>
    </xdr:to>
    <xdr:sp macro="" textlink="">
      <xdr:nvSpPr>
        <xdr:cNvPr id="585" name="楕円 584"/>
        <xdr:cNvSpPr/>
      </xdr:nvSpPr>
      <xdr:spPr>
        <a:xfrm>
          <a:off x="22110700" y="6811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102956</xdr:rowOff>
    </xdr:from>
    <xdr:ext cx="534377" cy="259045"/>
    <xdr:sp macro="" textlink="">
      <xdr:nvSpPr>
        <xdr:cNvPr id="586" name="【一般廃棄物処理施設】&#10;一人当たり有形固定資産（償却資産）額該当値テキスト"/>
        <xdr:cNvSpPr txBox="1"/>
      </xdr:nvSpPr>
      <xdr:spPr>
        <a:xfrm>
          <a:off x="22199600" y="6789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130396</xdr:rowOff>
    </xdr:from>
    <xdr:to>
      <xdr:col>112</xdr:col>
      <xdr:colOff>38100</xdr:colOff>
      <xdr:row>38</xdr:row>
      <xdr:rowOff>60546</xdr:rowOff>
    </xdr:to>
    <xdr:sp macro="" textlink="">
      <xdr:nvSpPr>
        <xdr:cNvPr id="587" name="楕円 586"/>
        <xdr:cNvSpPr/>
      </xdr:nvSpPr>
      <xdr:spPr>
        <a:xfrm>
          <a:off x="21272500" y="6474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9746</xdr:rowOff>
    </xdr:from>
    <xdr:to>
      <xdr:col>116</xdr:col>
      <xdr:colOff>63500</xdr:colOff>
      <xdr:row>40</xdr:row>
      <xdr:rowOff>3879</xdr:rowOff>
    </xdr:to>
    <xdr:cxnSp macro="">
      <xdr:nvCxnSpPr>
        <xdr:cNvPr id="588" name="直線コネクタ 587"/>
        <xdr:cNvCxnSpPr/>
      </xdr:nvCxnSpPr>
      <xdr:spPr>
        <a:xfrm>
          <a:off x="21323300" y="6524846"/>
          <a:ext cx="838200" cy="337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136195</xdr:rowOff>
    </xdr:from>
    <xdr:to>
      <xdr:col>107</xdr:col>
      <xdr:colOff>101600</xdr:colOff>
      <xdr:row>38</xdr:row>
      <xdr:rowOff>66345</xdr:rowOff>
    </xdr:to>
    <xdr:sp macro="" textlink="">
      <xdr:nvSpPr>
        <xdr:cNvPr id="589" name="楕円 588"/>
        <xdr:cNvSpPr/>
      </xdr:nvSpPr>
      <xdr:spPr>
        <a:xfrm>
          <a:off x="20383500" y="6479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9746</xdr:rowOff>
    </xdr:from>
    <xdr:to>
      <xdr:col>111</xdr:col>
      <xdr:colOff>177800</xdr:colOff>
      <xdr:row>38</xdr:row>
      <xdr:rowOff>15545</xdr:rowOff>
    </xdr:to>
    <xdr:cxnSp macro="">
      <xdr:nvCxnSpPr>
        <xdr:cNvPr id="590" name="直線コネクタ 589"/>
        <xdr:cNvCxnSpPr/>
      </xdr:nvCxnSpPr>
      <xdr:spPr>
        <a:xfrm flipV="1">
          <a:off x="20434300" y="6524846"/>
          <a:ext cx="889000" cy="5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148089</xdr:rowOff>
    </xdr:from>
    <xdr:to>
      <xdr:col>102</xdr:col>
      <xdr:colOff>165100</xdr:colOff>
      <xdr:row>40</xdr:row>
      <xdr:rowOff>78239</xdr:rowOff>
    </xdr:to>
    <xdr:sp macro="" textlink="">
      <xdr:nvSpPr>
        <xdr:cNvPr id="591" name="楕円 590"/>
        <xdr:cNvSpPr/>
      </xdr:nvSpPr>
      <xdr:spPr>
        <a:xfrm>
          <a:off x="19494500" y="6834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15545</xdr:rowOff>
    </xdr:from>
    <xdr:to>
      <xdr:col>107</xdr:col>
      <xdr:colOff>50800</xdr:colOff>
      <xdr:row>40</xdr:row>
      <xdr:rowOff>27439</xdr:rowOff>
    </xdr:to>
    <xdr:cxnSp macro="">
      <xdr:nvCxnSpPr>
        <xdr:cNvPr id="592" name="直線コネクタ 591"/>
        <xdr:cNvCxnSpPr/>
      </xdr:nvCxnSpPr>
      <xdr:spPr>
        <a:xfrm flipV="1">
          <a:off x="19545300" y="6530645"/>
          <a:ext cx="889000" cy="354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18535</xdr:rowOff>
    </xdr:from>
    <xdr:to>
      <xdr:col>98</xdr:col>
      <xdr:colOff>38100</xdr:colOff>
      <xdr:row>38</xdr:row>
      <xdr:rowOff>120135</xdr:rowOff>
    </xdr:to>
    <xdr:sp macro="" textlink="">
      <xdr:nvSpPr>
        <xdr:cNvPr id="593" name="楕円 592"/>
        <xdr:cNvSpPr/>
      </xdr:nvSpPr>
      <xdr:spPr>
        <a:xfrm>
          <a:off x="18605500" y="6533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69335</xdr:rowOff>
    </xdr:from>
    <xdr:to>
      <xdr:col>102</xdr:col>
      <xdr:colOff>114300</xdr:colOff>
      <xdr:row>40</xdr:row>
      <xdr:rowOff>27439</xdr:rowOff>
    </xdr:to>
    <xdr:cxnSp macro="">
      <xdr:nvCxnSpPr>
        <xdr:cNvPr id="594" name="直線コネクタ 593"/>
        <xdr:cNvCxnSpPr/>
      </xdr:nvCxnSpPr>
      <xdr:spPr>
        <a:xfrm>
          <a:off x="18656300" y="6584435"/>
          <a:ext cx="889000" cy="301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100243</xdr:rowOff>
    </xdr:from>
    <xdr:ext cx="534377" cy="259045"/>
    <xdr:sp macro="" textlink="">
      <xdr:nvSpPr>
        <xdr:cNvPr id="595" name="n_1aveValue【一般廃棄物処理施設】&#10;一人当たり有形固定資産（償却資産）額"/>
        <xdr:cNvSpPr txBox="1"/>
      </xdr:nvSpPr>
      <xdr:spPr>
        <a:xfrm>
          <a:off x="21043411" y="678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13710</xdr:rowOff>
    </xdr:from>
    <xdr:ext cx="534377" cy="259045"/>
    <xdr:sp macro="" textlink="">
      <xdr:nvSpPr>
        <xdr:cNvPr id="596" name="n_2aveValue【一般廃棄物処理施設】&#10;一人当たり有形固定資産（償却資産）額"/>
        <xdr:cNvSpPr txBox="1"/>
      </xdr:nvSpPr>
      <xdr:spPr>
        <a:xfrm>
          <a:off x="20167111" y="6871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59829</xdr:rowOff>
    </xdr:from>
    <xdr:ext cx="534377" cy="259045"/>
    <xdr:sp macro="" textlink="">
      <xdr:nvSpPr>
        <xdr:cNvPr id="597" name="n_3aveValue【一般廃棄物処理施設】&#10;一人当たり有形固定資産（償却資産）額"/>
        <xdr:cNvSpPr txBox="1"/>
      </xdr:nvSpPr>
      <xdr:spPr>
        <a:xfrm>
          <a:off x="19278111" y="6574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48937</xdr:rowOff>
    </xdr:from>
    <xdr:ext cx="534377" cy="259045"/>
    <xdr:sp macro="" textlink="">
      <xdr:nvSpPr>
        <xdr:cNvPr id="598" name="n_4aveValue【一般廃棄物処理施設】&#10;一人当たり有形固定資産（償却資産）額"/>
        <xdr:cNvSpPr txBox="1"/>
      </xdr:nvSpPr>
      <xdr:spPr>
        <a:xfrm>
          <a:off x="18389111" y="6906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36</xdr:row>
      <xdr:rowOff>77073</xdr:rowOff>
    </xdr:from>
    <xdr:ext cx="534377" cy="259045"/>
    <xdr:sp macro="" textlink="">
      <xdr:nvSpPr>
        <xdr:cNvPr id="599" name="n_1mainValue【一般廃棄物処理施設】&#10;一人当たり有形固定資産（償却資産）額"/>
        <xdr:cNvSpPr txBox="1"/>
      </xdr:nvSpPr>
      <xdr:spPr>
        <a:xfrm>
          <a:off x="21043411" y="6249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36</xdr:row>
      <xdr:rowOff>82872</xdr:rowOff>
    </xdr:from>
    <xdr:ext cx="534377" cy="259045"/>
    <xdr:sp macro="" textlink="">
      <xdr:nvSpPr>
        <xdr:cNvPr id="600" name="n_2mainValue【一般廃棄物処理施設】&#10;一人当たり有形固定資産（償却資産）額"/>
        <xdr:cNvSpPr txBox="1"/>
      </xdr:nvSpPr>
      <xdr:spPr>
        <a:xfrm>
          <a:off x="20167111" y="6255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69366</xdr:rowOff>
    </xdr:from>
    <xdr:ext cx="534377" cy="259045"/>
    <xdr:sp macro="" textlink="">
      <xdr:nvSpPr>
        <xdr:cNvPr id="601" name="n_3mainValue【一般廃棄物処理施設】&#10;一人当たり有形固定資産（償却資産）額"/>
        <xdr:cNvSpPr txBox="1"/>
      </xdr:nvSpPr>
      <xdr:spPr>
        <a:xfrm>
          <a:off x="19278111" y="6927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36</xdr:row>
      <xdr:rowOff>136662</xdr:rowOff>
    </xdr:from>
    <xdr:ext cx="534377" cy="259045"/>
    <xdr:sp macro="" textlink="">
      <xdr:nvSpPr>
        <xdr:cNvPr id="602" name="n_4mainValue【一般廃棄物処理施設】&#10;一人当たり有形固定資産（償却資産）額"/>
        <xdr:cNvSpPr txBox="1"/>
      </xdr:nvSpPr>
      <xdr:spPr>
        <a:xfrm>
          <a:off x="18389111" y="6308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3" name="正方形/長方形 60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4" name="正方形/長方形 60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5" name="正方形/長方形 60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6" name="正方形/長方形 60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7" name="正方形/長方形 60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8" name="正方形/長方形 60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9" name="正方形/長方形 60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0" name="正方形/長方形 60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1" name="テキスト ボックス 61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2" name="直線コネクタ 61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3" name="テキスト ボックス 612"/>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614" name="直線コネクタ 613"/>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615" name="テキスト ボックス 614"/>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616" name="直線コネクタ 615"/>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617" name="テキスト ボックス 616"/>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618" name="直線コネクタ 617"/>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619" name="テキスト ボックス 618"/>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620" name="直線コネクタ 619"/>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621" name="テキスト ボックス 620"/>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2" name="直線コネクタ 62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23" name="テキスト ボックス 622"/>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59436</xdr:rowOff>
    </xdr:from>
    <xdr:to>
      <xdr:col>85</xdr:col>
      <xdr:colOff>126364</xdr:colOff>
      <xdr:row>62</xdr:row>
      <xdr:rowOff>121158</xdr:rowOff>
    </xdr:to>
    <xdr:cxnSp macro="">
      <xdr:nvCxnSpPr>
        <xdr:cNvPr id="625" name="直線コネクタ 624"/>
        <xdr:cNvCxnSpPr/>
      </xdr:nvCxnSpPr>
      <xdr:spPr>
        <a:xfrm flipV="1">
          <a:off x="16318864" y="9489186"/>
          <a:ext cx="0" cy="1261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124985</xdr:rowOff>
    </xdr:from>
    <xdr:ext cx="405111" cy="259045"/>
    <xdr:sp macro="" textlink="">
      <xdr:nvSpPr>
        <xdr:cNvPr id="626" name="【保健センター・保健所】&#10;有形固定資産減価償却率最小値テキスト"/>
        <xdr:cNvSpPr txBox="1"/>
      </xdr:nvSpPr>
      <xdr:spPr>
        <a:xfrm>
          <a:off x="16357600" y="10754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121158</xdr:rowOff>
    </xdr:from>
    <xdr:to>
      <xdr:col>86</xdr:col>
      <xdr:colOff>25400</xdr:colOff>
      <xdr:row>62</xdr:row>
      <xdr:rowOff>121158</xdr:rowOff>
    </xdr:to>
    <xdr:cxnSp macro="">
      <xdr:nvCxnSpPr>
        <xdr:cNvPr id="627" name="直線コネクタ 626"/>
        <xdr:cNvCxnSpPr/>
      </xdr:nvCxnSpPr>
      <xdr:spPr>
        <a:xfrm>
          <a:off x="16230600" y="10751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6113</xdr:rowOff>
    </xdr:from>
    <xdr:ext cx="405111" cy="259045"/>
    <xdr:sp macro="" textlink="">
      <xdr:nvSpPr>
        <xdr:cNvPr id="628" name="【保健センター・保健所】&#10;有形固定資産減価償却率最大値テキスト"/>
        <xdr:cNvSpPr txBox="1"/>
      </xdr:nvSpPr>
      <xdr:spPr>
        <a:xfrm>
          <a:off x="16357600" y="9264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59436</xdr:rowOff>
    </xdr:from>
    <xdr:to>
      <xdr:col>86</xdr:col>
      <xdr:colOff>25400</xdr:colOff>
      <xdr:row>55</xdr:row>
      <xdr:rowOff>59436</xdr:rowOff>
    </xdr:to>
    <xdr:cxnSp macro="">
      <xdr:nvCxnSpPr>
        <xdr:cNvPr id="629" name="直線コネクタ 628"/>
        <xdr:cNvCxnSpPr/>
      </xdr:nvCxnSpPr>
      <xdr:spPr>
        <a:xfrm>
          <a:off x="16230600" y="9489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118381</xdr:rowOff>
    </xdr:from>
    <xdr:ext cx="405111" cy="259045"/>
    <xdr:sp macro="" textlink="">
      <xdr:nvSpPr>
        <xdr:cNvPr id="630" name="【保健センター・保健所】&#10;有形固定資産減価償却率平均値テキスト"/>
        <xdr:cNvSpPr txBox="1"/>
      </xdr:nvSpPr>
      <xdr:spPr>
        <a:xfrm>
          <a:off x="16357600" y="98910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95504</xdr:rowOff>
    </xdr:from>
    <xdr:to>
      <xdr:col>85</xdr:col>
      <xdr:colOff>177800</xdr:colOff>
      <xdr:row>59</xdr:row>
      <xdr:rowOff>25654</xdr:rowOff>
    </xdr:to>
    <xdr:sp macro="" textlink="">
      <xdr:nvSpPr>
        <xdr:cNvPr id="631" name="フローチャート: 判断 630"/>
        <xdr:cNvSpPr/>
      </xdr:nvSpPr>
      <xdr:spPr>
        <a:xfrm>
          <a:off x="16268700" y="1003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36068</xdr:rowOff>
    </xdr:from>
    <xdr:to>
      <xdr:col>81</xdr:col>
      <xdr:colOff>101600</xdr:colOff>
      <xdr:row>58</xdr:row>
      <xdr:rowOff>137668</xdr:rowOff>
    </xdr:to>
    <xdr:sp macro="" textlink="">
      <xdr:nvSpPr>
        <xdr:cNvPr id="632" name="フローチャート: 判断 631"/>
        <xdr:cNvSpPr/>
      </xdr:nvSpPr>
      <xdr:spPr>
        <a:xfrm>
          <a:off x="15430500" y="9980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161798</xdr:rowOff>
    </xdr:from>
    <xdr:to>
      <xdr:col>76</xdr:col>
      <xdr:colOff>165100</xdr:colOff>
      <xdr:row>59</xdr:row>
      <xdr:rowOff>91948</xdr:rowOff>
    </xdr:to>
    <xdr:sp macro="" textlink="">
      <xdr:nvSpPr>
        <xdr:cNvPr id="633" name="フローチャート: 判断 632"/>
        <xdr:cNvSpPr/>
      </xdr:nvSpPr>
      <xdr:spPr>
        <a:xfrm>
          <a:off x="14541500" y="1010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122936</xdr:rowOff>
    </xdr:from>
    <xdr:to>
      <xdr:col>72</xdr:col>
      <xdr:colOff>38100</xdr:colOff>
      <xdr:row>59</xdr:row>
      <xdr:rowOff>53086</xdr:rowOff>
    </xdr:to>
    <xdr:sp macro="" textlink="">
      <xdr:nvSpPr>
        <xdr:cNvPr id="634" name="フローチャート: 判断 633"/>
        <xdr:cNvSpPr/>
      </xdr:nvSpPr>
      <xdr:spPr>
        <a:xfrm>
          <a:off x="13652500" y="1006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88646</xdr:rowOff>
    </xdr:from>
    <xdr:to>
      <xdr:col>67</xdr:col>
      <xdr:colOff>101600</xdr:colOff>
      <xdr:row>59</xdr:row>
      <xdr:rowOff>18796</xdr:rowOff>
    </xdr:to>
    <xdr:sp macro="" textlink="">
      <xdr:nvSpPr>
        <xdr:cNvPr id="635" name="フローチャート: 判断 634"/>
        <xdr:cNvSpPr/>
      </xdr:nvSpPr>
      <xdr:spPr>
        <a:xfrm>
          <a:off x="12763500" y="10032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6" name="テキスト ボックス 63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7" name="テキスト ボックス 63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8" name="テキスト ボックス 63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9" name="テキスト ボックス 63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0" name="テキスト ボックス 63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138938</xdr:rowOff>
    </xdr:from>
    <xdr:to>
      <xdr:col>85</xdr:col>
      <xdr:colOff>177800</xdr:colOff>
      <xdr:row>60</xdr:row>
      <xdr:rowOff>69088</xdr:rowOff>
    </xdr:to>
    <xdr:sp macro="" textlink="">
      <xdr:nvSpPr>
        <xdr:cNvPr id="641" name="楕円 640"/>
        <xdr:cNvSpPr/>
      </xdr:nvSpPr>
      <xdr:spPr>
        <a:xfrm>
          <a:off x="16268700" y="10254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117365</xdr:rowOff>
    </xdr:from>
    <xdr:ext cx="405111" cy="259045"/>
    <xdr:sp macro="" textlink="">
      <xdr:nvSpPr>
        <xdr:cNvPr id="642" name="【保健センター・保健所】&#10;有形固定資産減価償却率該当値テキスト"/>
        <xdr:cNvSpPr txBox="1"/>
      </xdr:nvSpPr>
      <xdr:spPr>
        <a:xfrm>
          <a:off x="16357600" y="10232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42926</xdr:rowOff>
    </xdr:from>
    <xdr:to>
      <xdr:col>81</xdr:col>
      <xdr:colOff>101600</xdr:colOff>
      <xdr:row>59</xdr:row>
      <xdr:rowOff>144526</xdr:rowOff>
    </xdr:to>
    <xdr:sp macro="" textlink="">
      <xdr:nvSpPr>
        <xdr:cNvPr id="643" name="楕円 642"/>
        <xdr:cNvSpPr/>
      </xdr:nvSpPr>
      <xdr:spPr>
        <a:xfrm>
          <a:off x="15430500" y="10158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93726</xdr:rowOff>
    </xdr:from>
    <xdr:to>
      <xdr:col>85</xdr:col>
      <xdr:colOff>127000</xdr:colOff>
      <xdr:row>60</xdr:row>
      <xdr:rowOff>18288</xdr:rowOff>
    </xdr:to>
    <xdr:cxnSp macro="">
      <xdr:nvCxnSpPr>
        <xdr:cNvPr id="644" name="直線コネクタ 643"/>
        <xdr:cNvCxnSpPr/>
      </xdr:nvCxnSpPr>
      <xdr:spPr>
        <a:xfrm>
          <a:off x="15481300" y="10209276"/>
          <a:ext cx="8382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161798</xdr:rowOff>
    </xdr:from>
    <xdr:to>
      <xdr:col>76</xdr:col>
      <xdr:colOff>165100</xdr:colOff>
      <xdr:row>59</xdr:row>
      <xdr:rowOff>91948</xdr:rowOff>
    </xdr:to>
    <xdr:sp macro="" textlink="">
      <xdr:nvSpPr>
        <xdr:cNvPr id="645" name="楕円 644"/>
        <xdr:cNvSpPr/>
      </xdr:nvSpPr>
      <xdr:spPr>
        <a:xfrm>
          <a:off x="14541500" y="10105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41148</xdr:rowOff>
    </xdr:from>
    <xdr:to>
      <xdr:col>81</xdr:col>
      <xdr:colOff>50800</xdr:colOff>
      <xdr:row>59</xdr:row>
      <xdr:rowOff>93726</xdr:rowOff>
    </xdr:to>
    <xdr:cxnSp macro="">
      <xdr:nvCxnSpPr>
        <xdr:cNvPr id="646" name="直線コネクタ 645"/>
        <xdr:cNvCxnSpPr/>
      </xdr:nvCxnSpPr>
      <xdr:spPr>
        <a:xfrm>
          <a:off x="14592300" y="10156698"/>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111506</xdr:rowOff>
    </xdr:from>
    <xdr:to>
      <xdr:col>72</xdr:col>
      <xdr:colOff>38100</xdr:colOff>
      <xdr:row>59</xdr:row>
      <xdr:rowOff>41656</xdr:rowOff>
    </xdr:to>
    <xdr:sp macro="" textlink="">
      <xdr:nvSpPr>
        <xdr:cNvPr id="647" name="楕円 646"/>
        <xdr:cNvSpPr/>
      </xdr:nvSpPr>
      <xdr:spPr>
        <a:xfrm>
          <a:off x="13652500" y="10055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162306</xdr:rowOff>
    </xdr:from>
    <xdr:to>
      <xdr:col>76</xdr:col>
      <xdr:colOff>114300</xdr:colOff>
      <xdr:row>59</xdr:row>
      <xdr:rowOff>41148</xdr:rowOff>
    </xdr:to>
    <xdr:cxnSp macro="">
      <xdr:nvCxnSpPr>
        <xdr:cNvPr id="648" name="直線コネクタ 647"/>
        <xdr:cNvCxnSpPr/>
      </xdr:nvCxnSpPr>
      <xdr:spPr>
        <a:xfrm>
          <a:off x="13703300" y="1010640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72644</xdr:rowOff>
    </xdr:from>
    <xdr:to>
      <xdr:col>67</xdr:col>
      <xdr:colOff>101600</xdr:colOff>
      <xdr:row>58</xdr:row>
      <xdr:rowOff>2794</xdr:rowOff>
    </xdr:to>
    <xdr:sp macro="" textlink="">
      <xdr:nvSpPr>
        <xdr:cNvPr id="649" name="楕円 648"/>
        <xdr:cNvSpPr/>
      </xdr:nvSpPr>
      <xdr:spPr>
        <a:xfrm>
          <a:off x="12763500" y="9845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123444</xdr:rowOff>
    </xdr:from>
    <xdr:to>
      <xdr:col>71</xdr:col>
      <xdr:colOff>177800</xdr:colOff>
      <xdr:row>58</xdr:row>
      <xdr:rowOff>162306</xdr:rowOff>
    </xdr:to>
    <xdr:cxnSp macro="">
      <xdr:nvCxnSpPr>
        <xdr:cNvPr id="650" name="直線コネクタ 649"/>
        <xdr:cNvCxnSpPr/>
      </xdr:nvCxnSpPr>
      <xdr:spPr>
        <a:xfrm>
          <a:off x="12814300" y="9896094"/>
          <a:ext cx="889000" cy="21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154195</xdr:rowOff>
    </xdr:from>
    <xdr:ext cx="405111" cy="259045"/>
    <xdr:sp macro="" textlink="">
      <xdr:nvSpPr>
        <xdr:cNvPr id="651" name="n_1aveValue【保健センター・保健所】&#10;有形固定資産減価償却率"/>
        <xdr:cNvSpPr txBox="1"/>
      </xdr:nvSpPr>
      <xdr:spPr>
        <a:xfrm>
          <a:off x="15266044" y="9755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83075</xdr:rowOff>
    </xdr:from>
    <xdr:ext cx="405111" cy="259045"/>
    <xdr:sp macro="" textlink="">
      <xdr:nvSpPr>
        <xdr:cNvPr id="652" name="n_2aveValue【保健センター・保健所】&#10;有形固定資産減価償却率"/>
        <xdr:cNvSpPr txBox="1"/>
      </xdr:nvSpPr>
      <xdr:spPr>
        <a:xfrm>
          <a:off x="14389744" y="10198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44213</xdr:rowOff>
    </xdr:from>
    <xdr:ext cx="405111" cy="259045"/>
    <xdr:sp macro="" textlink="">
      <xdr:nvSpPr>
        <xdr:cNvPr id="653" name="n_3aveValue【保健センター・保健所】&#10;有形固定資産減価償却率"/>
        <xdr:cNvSpPr txBox="1"/>
      </xdr:nvSpPr>
      <xdr:spPr>
        <a:xfrm>
          <a:off x="13500744" y="10159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9923</xdr:rowOff>
    </xdr:from>
    <xdr:ext cx="405111" cy="259045"/>
    <xdr:sp macro="" textlink="">
      <xdr:nvSpPr>
        <xdr:cNvPr id="654" name="n_4aveValue【保健センター・保健所】&#10;有形固定資産減価償却率"/>
        <xdr:cNvSpPr txBox="1"/>
      </xdr:nvSpPr>
      <xdr:spPr>
        <a:xfrm>
          <a:off x="12611744" y="10125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135653</xdr:rowOff>
    </xdr:from>
    <xdr:ext cx="405111" cy="259045"/>
    <xdr:sp macro="" textlink="">
      <xdr:nvSpPr>
        <xdr:cNvPr id="655" name="n_1mainValue【保健センター・保健所】&#10;有形固定資産減価償却率"/>
        <xdr:cNvSpPr txBox="1"/>
      </xdr:nvSpPr>
      <xdr:spPr>
        <a:xfrm>
          <a:off x="15266044" y="10251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108475</xdr:rowOff>
    </xdr:from>
    <xdr:ext cx="405111" cy="259045"/>
    <xdr:sp macro="" textlink="">
      <xdr:nvSpPr>
        <xdr:cNvPr id="656" name="n_2mainValue【保健センター・保健所】&#10;有形固定資産減価償却率"/>
        <xdr:cNvSpPr txBox="1"/>
      </xdr:nvSpPr>
      <xdr:spPr>
        <a:xfrm>
          <a:off x="14389744" y="9881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58183</xdr:rowOff>
    </xdr:from>
    <xdr:ext cx="405111" cy="259045"/>
    <xdr:sp macro="" textlink="">
      <xdr:nvSpPr>
        <xdr:cNvPr id="657" name="n_3mainValue【保健センター・保健所】&#10;有形固定資産減価償却率"/>
        <xdr:cNvSpPr txBox="1"/>
      </xdr:nvSpPr>
      <xdr:spPr>
        <a:xfrm>
          <a:off x="13500744" y="9830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19321</xdr:rowOff>
    </xdr:from>
    <xdr:ext cx="405111" cy="259045"/>
    <xdr:sp macro="" textlink="">
      <xdr:nvSpPr>
        <xdr:cNvPr id="658" name="n_4mainValue【保健センター・保健所】&#10;有形固定資産減価償却率"/>
        <xdr:cNvSpPr txBox="1"/>
      </xdr:nvSpPr>
      <xdr:spPr>
        <a:xfrm>
          <a:off x="12611744" y="9620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9" name="正方形/長方形 65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0" name="正方形/長方形 65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1" name="正方形/長方形 66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2" name="正方形/長方形 66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3" name="正方形/長方形 66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4" name="正方形/長方形 66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5" name="正方形/長方形 66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6" name="正方形/長方形 66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7" name="テキスト ボックス 66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8" name="直線コネクタ 66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69" name="直線コネクタ 66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0" name="テキスト ボックス 66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1" name="直線コネクタ 67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2" name="テキスト ボックス 67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3" name="直線コネクタ 67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4" name="テキスト ボックス 67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75" name="直線コネクタ 67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76" name="テキスト ボックス 67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77" name="直線コネクタ 67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78" name="テキスト ボックス 67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9" name="直線コネクタ 67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0" name="テキスト ボックス 67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38100</xdr:rowOff>
    </xdr:from>
    <xdr:to>
      <xdr:col>116</xdr:col>
      <xdr:colOff>62864</xdr:colOff>
      <xdr:row>64</xdr:row>
      <xdr:rowOff>38100</xdr:rowOff>
    </xdr:to>
    <xdr:cxnSp macro="">
      <xdr:nvCxnSpPr>
        <xdr:cNvPr id="682" name="直線コネクタ 681"/>
        <xdr:cNvCxnSpPr/>
      </xdr:nvCxnSpPr>
      <xdr:spPr>
        <a:xfrm flipV="1">
          <a:off x="22160864" y="96393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41927</xdr:rowOff>
    </xdr:from>
    <xdr:ext cx="469744" cy="259045"/>
    <xdr:sp macro="" textlink="">
      <xdr:nvSpPr>
        <xdr:cNvPr id="683" name="【保健センター・保健所】&#10;一人当たり面積最小値テキスト"/>
        <xdr:cNvSpPr txBox="1"/>
      </xdr:nvSpPr>
      <xdr:spPr>
        <a:xfrm>
          <a:off x="22199600"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38100</xdr:rowOff>
    </xdr:from>
    <xdr:to>
      <xdr:col>116</xdr:col>
      <xdr:colOff>152400</xdr:colOff>
      <xdr:row>64</xdr:row>
      <xdr:rowOff>38100</xdr:rowOff>
    </xdr:to>
    <xdr:cxnSp macro="">
      <xdr:nvCxnSpPr>
        <xdr:cNvPr id="684" name="直線コネクタ 683"/>
        <xdr:cNvCxnSpPr/>
      </xdr:nvCxnSpPr>
      <xdr:spPr>
        <a:xfrm>
          <a:off x="22072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156227</xdr:rowOff>
    </xdr:from>
    <xdr:ext cx="469744" cy="259045"/>
    <xdr:sp macro="" textlink="">
      <xdr:nvSpPr>
        <xdr:cNvPr id="685" name="【保健センター・保健所】&#10;一人当たり面積最大値テキスト"/>
        <xdr:cNvSpPr txBox="1"/>
      </xdr:nvSpPr>
      <xdr:spPr>
        <a:xfrm>
          <a:off x="22199600" y="941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38100</xdr:rowOff>
    </xdr:from>
    <xdr:to>
      <xdr:col>116</xdr:col>
      <xdr:colOff>152400</xdr:colOff>
      <xdr:row>56</xdr:row>
      <xdr:rowOff>38100</xdr:rowOff>
    </xdr:to>
    <xdr:cxnSp macro="">
      <xdr:nvCxnSpPr>
        <xdr:cNvPr id="686" name="直線コネクタ 685"/>
        <xdr:cNvCxnSpPr/>
      </xdr:nvCxnSpPr>
      <xdr:spPr>
        <a:xfrm>
          <a:off x="22072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41927</xdr:rowOff>
    </xdr:from>
    <xdr:ext cx="469744" cy="259045"/>
    <xdr:sp macro="" textlink="">
      <xdr:nvSpPr>
        <xdr:cNvPr id="687" name="【保健センター・保健所】&#10;一人当たり面積平均値テキスト"/>
        <xdr:cNvSpPr txBox="1"/>
      </xdr:nvSpPr>
      <xdr:spPr>
        <a:xfrm>
          <a:off x="22199600" y="10500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63500</xdr:rowOff>
    </xdr:from>
    <xdr:to>
      <xdr:col>116</xdr:col>
      <xdr:colOff>114300</xdr:colOff>
      <xdr:row>61</xdr:row>
      <xdr:rowOff>165100</xdr:rowOff>
    </xdr:to>
    <xdr:sp macro="" textlink="">
      <xdr:nvSpPr>
        <xdr:cNvPr id="688" name="フローチャート: 判断 687"/>
        <xdr:cNvSpPr/>
      </xdr:nvSpPr>
      <xdr:spPr>
        <a:xfrm>
          <a:off x="22110700" y="1052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44450</xdr:rowOff>
    </xdr:from>
    <xdr:to>
      <xdr:col>112</xdr:col>
      <xdr:colOff>38100</xdr:colOff>
      <xdr:row>61</xdr:row>
      <xdr:rowOff>146050</xdr:rowOff>
    </xdr:to>
    <xdr:sp macro="" textlink="">
      <xdr:nvSpPr>
        <xdr:cNvPr id="689" name="フローチャート: 判断 688"/>
        <xdr:cNvSpPr/>
      </xdr:nvSpPr>
      <xdr:spPr>
        <a:xfrm>
          <a:off x="21272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120650</xdr:rowOff>
    </xdr:from>
    <xdr:to>
      <xdr:col>107</xdr:col>
      <xdr:colOff>101600</xdr:colOff>
      <xdr:row>62</xdr:row>
      <xdr:rowOff>50800</xdr:rowOff>
    </xdr:to>
    <xdr:sp macro="" textlink="">
      <xdr:nvSpPr>
        <xdr:cNvPr id="690" name="フローチャート: 判断 689"/>
        <xdr:cNvSpPr/>
      </xdr:nvSpPr>
      <xdr:spPr>
        <a:xfrm>
          <a:off x="20383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158750</xdr:rowOff>
    </xdr:from>
    <xdr:to>
      <xdr:col>102</xdr:col>
      <xdr:colOff>165100</xdr:colOff>
      <xdr:row>62</xdr:row>
      <xdr:rowOff>88900</xdr:rowOff>
    </xdr:to>
    <xdr:sp macro="" textlink="">
      <xdr:nvSpPr>
        <xdr:cNvPr id="691" name="フローチャート: 判断 690"/>
        <xdr:cNvSpPr/>
      </xdr:nvSpPr>
      <xdr:spPr>
        <a:xfrm>
          <a:off x="19494500" y="1061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25400</xdr:rowOff>
    </xdr:from>
    <xdr:to>
      <xdr:col>98</xdr:col>
      <xdr:colOff>38100</xdr:colOff>
      <xdr:row>62</xdr:row>
      <xdr:rowOff>127000</xdr:rowOff>
    </xdr:to>
    <xdr:sp macro="" textlink="">
      <xdr:nvSpPr>
        <xdr:cNvPr id="692" name="フローチャート: 判断 691"/>
        <xdr:cNvSpPr/>
      </xdr:nvSpPr>
      <xdr:spPr>
        <a:xfrm>
          <a:off x="18605500" y="1065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3" name="テキスト ボックス 69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4" name="テキスト ボックス 69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5" name="テキスト ボックス 69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6" name="テキスト ボックス 69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7" name="テキスト ボックス 69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101600</xdr:rowOff>
    </xdr:from>
    <xdr:to>
      <xdr:col>116</xdr:col>
      <xdr:colOff>114300</xdr:colOff>
      <xdr:row>59</xdr:row>
      <xdr:rowOff>31750</xdr:rowOff>
    </xdr:to>
    <xdr:sp macro="" textlink="">
      <xdr:nvSpPr>
        <xdr:cNvPr id="698" name="楕円 697"/>
        <xdr:cNvSpPr/>
      </xdr:nvSpPr>
      <xdr:spPr>
        <a:xfrm>
          <a:off x="22110700" y="100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124477</xdr:rowOff>
    </xdr:from>
    <xdr:ext cx="469744" cy="259045"/>
    <xdr:sp macro="" textlink="">
      <xdr:nvSpPr>
        <xdr:cNvPr id="699" name="【保健センター・保健所】&#10;一人当たり面積該当値テキスト"/>
        <xdr:cNvSpPr txBox="1"/>
      </xdr:nvSpPr>
      <xdr:spPr>
        <a:xfrm>
          <a:off x="22199600" y="989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6350</xdr:rowOff>
    </xdr:from>
    <xdr:to>
      <xdr:col>112</xdr:col>
      <xdr:colOff>38100</xdr:colOff>
      <xdr:row>57</xdr:row>
      <xdr:rowOff>107950</xdr:rowOff>
    </xdr:to>
    <xdr:sp macro="" textlink="">
      <xdr:nvSpPr>
        <xdr:cNvPr id="700" name="楕円 699"/>
        <xdr:cNvSpPr/>
      </xdr:nvSpPr>
      <xdr:spPr>
        <a:xfrm>
          <a:off x="212725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57</xdr:row>
      <xdr:rowOff>57150</xdr:rowOff>
    </xdr:from>
    <xdr:to>
      <xdr:col>116</xdr:col>
      <xdr:colOff>63500</xdr:colOff>
      <xdr:row>58</xdr:row>
      <xdr:rowOff>152400</xdr:rowOff>
    </xdr:to>
    <xdr:cxnSp macro="">
      <xdr:nvCxnSpPr>
        <xdr:cNvPr id="701" name="直線コネクタ 700"/>
        <xdr:cNvCxnSpPr/>
      </xdr:nvCxnSpPr>
      <xdr:spPr>
        <a:xfrm>
          <a:off x="21323300" y="9829800"/>
          <a:ext cx="8382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25400</xdr:rowOff>
    </xdr:from>
    <xdr:to>
      <xdr:col>107</xdr:col>
      <xdr:colOff>101600</xdr:colOff>
      <xdr:row>57</xdr:row>
      <xdr:rowOff>127000</xdr:rowOff>
    </xdr:to>
    <xdr:sp macro="" textlink="">
      <xdr:nvSpPr>
        <xdr:cNvPr id="702" name="楕円 701"/>
        <xdr:cNvSpPr/>
      </xdr:nvSpPr>
      <xdr:spPr>
        <a:xfrm>
          <a:off x="20383500" y="979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57150</xdr:rowOff>
    </xdr:from>
    <xdr:to>
      <xdr:col>111</xdr:col>
      <xdr:colOff>177800</xdr:colOff>
      <xdr:row>57</xdr:row>
      <xdr:rowOff>76200</xdr:rowOff>
    </xdr:to>
    <xdr:cxnSp macro="">
      <xdr:nvCxnSpPr>
        <xdr:cNvPr id="703" name="直線コネクタ 702"/>
        <xdr:cNvCxnSpPr/>
      </xdr:nvCxnSpPr>
      <xdr:spPr>
        <a:xfrm flipV="1">
          <a:off x="20434300" y="98298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25400</xdr:rowOff>
    </xdr:from>
    <xdr:to>
      <xdr:col>102</xdr:col>
      <xdr:colOff>165100</xdr:colOff>
      <xdr:row>57</xdr:row>
      <xdr:rowOff>127000</xdr:rowOff>
    </xdr:to>
    <xdr:sp macro="" textlink="">
      <xdr:nvSpPr>
        <xdr:cNvPr id="704" name="楕円 703"/>
        <xdr:cNvSpPr/>
      </xdr:nvSpPr>
      <xdr:spPr>
        <a:xfrm>
          <a:off x="19494500" y="979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57</xdr:row>
      <xdr:rowOff>76200</xdr:rowOff>
    </xdr:from>
    <xdr:to>
      <xdr:col>107</xdr:col>
      <xdr:colOff>50800</xdr:colOff>
      <xdr:row>57</xdr:row>
      <xdr:rowOff>76200</xdr:rowOff>
    </xdr:to>
    <xdr:cxnSp macro="">
      <xdr:nvCxnSpPr>
        <xdr:cNvPr id="705" name="直線コネクタ 704"/>
        <xdr:cNvCxnSpPr/>
      </xdr:nvCxnSpPr>
      <xdr:spPr>
        <a:xfrm>
          <a:off x="19545300" y="98488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6350</xdr:rowOff>
    </xdr:from>
    <xdr:to>
      <xdr:col>98</xdr:col>
      <xdr:colOff>38100</xdr:colOff>
      <xdr:row>61</xdr:row>
      <xdr:rowOff>107950</xdr:rowOff>
    </xdr:to>
    <xdr:sp macro="" textlink="">
      <xdr:nvSpPr>
        <xdr:cNvPr id="706" name="楕円 705"/>
        <xdr:cNvSpPr/>
      </xdr:nvSpPr>
      <xdr:spPr>
        <a:xfrm>
          <a:off x="18605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57</xdr:row>
      <xdr:rowOff>76200</xdr:rowOff>
    </xdr:from>
    <xdr:to>
      <xdr:col>102</xdr:col>
      <xdr:colOff>114300</xdr:colOff>
      <xdr:row>61</xdr:row>
      <xdr:rowOff>57150</xdr:rowOff>
    </xdr:to>
    <xdr:cxnSp macro="">
      <xdr:nvCxnSpPr>
        <xdr:cNvPr id="707" name="直線コネクタ 706"/>
        <xdr:cNvCxnSpPr/>
      </xdr:nvCxnSpPr>
      <xdr:spPr>
        <a:xfrm flipV="1">
          <a:off x="18656300" y="9848850"/>
          <a:ext cx="889000" cy="666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137177</xdr:rowOff>
    </xdr:from>
    <xdr:ext cx="469744" cy="259045"/>
    <xdr:sp macro="" textlink="">
      <xdr:nvSpPr>
        <xdr:cNvPr id="708" name="n_1aveValue【保健センター・保健所】&#10;一人当たり面積"/>
        <xdr:cNvSpPr txBox="1"/>
      </xdr:nvSpPr>
      <xdr:spPr>
        <a:xfrm>
          <a:off x="21075727" y="1059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41927</xdr:rowOff>
    </xdr:from>
    <xdr:ext cx="469744" cy="259045"/>
    <xdr:sp macro="" textlink="">
      <xdr:nvSpPr>
        <xdr:cNvPr id="709" name="n_2aveValue【保健センター・保健所】&#10;一人当たり面積"/>
        <xdr:cNvSpPr txBox="1"/>
      </xdr:nvSpPr>
      <xdr:spPr>
        <a:xfrm>
          <a:off x="20199427"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80027</xdr:rowOff>
    </xdr:from>
    <xdr:ext cx="469744" cy="259045"/>
    <xdr:sp macro="" textlink="">
      <xdr:nvSpPr>
        <xdr:cNvPr id="710" name="n_3aveValue【保健センター・保健所】&#10;一人当たり面積"/>
        <xdr:cNvSpPr txBox="1"/>
      </xdr:nvSpPr>
      <xdr:spPr>
        <a:xfrm>
          <a:off x="19310427" y="1070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118127</xdr:rowOff>
    </xdr:from>
    <xdr:ext cx="469744" cy="259045"/>
    <xdr:sp macro="" textlink="">
      <xdr:nvSpPr>
        <xdr:cNvPr id="711" name="n_4aveValue【保健センター・保健所】&#10;一人当たり面積"/>
        <xdr:cNvSpPr txBox="1"/>
      </xdr:nvSpPr>
      <xdr:spPr>
        <a:xfrm>
          <a:off x="18421427" y="1074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55</xdr:row>
      <xdr:rowOff>124477</xdr:rowOff>
    </xdr:from>
    <xdr:ext cx="469744" cy="259045"/>
    <xdr:sp macro="" textlink="">
      <xdr:nvSpPr>
        <xdr:cNvPr id="712" name="n_1mainValue【保健センター・保健所】&#10;一人当たり面積"/>
        <xdr:cNvSpPr txBox="1"/>
      </xdr:nvSpPr>
      <xdr:spPr>
        <a:xfrm>
          <a:off x="21075727" y="955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55</xdr:row>
      <xdr:rowOff>143527</xdr:rowOff>
    </xdr:from>
    <xdr:ext cx="469744" cy="259045"/>
    <xdr:sp macro="" textlink="">
      <xdr:nvSpPr>
        <xdr:cNvPr id="713" name="n_2mainValue【保健センター・保健所】&#10;一人当たり面積"/>
        <xdr:cNvSpPr txBox="1"/>
      </xdr:nvSpPr>
      <xdr:spPr>
        <a:xfrm>
          <a:off x="20199427" y="957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55</xdr:row>
      <xdr:rowOff>143527</xdr:rowOff>
    </xdr:from>
    <xdr:ext cx="469744" cy="259045"/>
    <xdr:sp macro="" textlink="">
      <xdr:nvSpPr>
        <xdr:cNvPr id="714" name="n_3mainValue【保健センター・保健所】&#10;一人当たり面積"/>
        <xdr:cNvSpPr txBox="1"/>
      </xdr:nvSpPr>
      <xdr:spPr>
        <a:xfrm>
          <a:off x="19310427" y="957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124477</xdr:rowOff>
    </xdr:from>
    <xdr:ext cx="469744" cy="259045"/>
    <xdr:sp macro="" textlink="">
      <xdr:nvSpPr>
        <xdr:cNvPr id="715" name="n_4mainValue【保健センター・保健所】&#10;一人当たり面積"/>
        <xdr:cNvSpPr txBox="1"/>
      </xdr:nvSpPr>
      <xdr:spPr>
        <a:xfrm>
          <a:off x="18421427" y="1024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6" name="正方形/長方形 71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7" name="正方形/長方形 71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8" name="正方形/長方形 71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9" name="正方形/長方形 71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0" name="正方形/長方形 71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1" name="正方形/長方形 72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2" name="正方形/長方形 72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3" name="正方形/長方形 72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4" name="テキスト ボックス 72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5" name="直線コネクタ 72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6" name="テキスト ボックス 72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27" name="直線コネクタ 726"/>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28" name="テキスト ボックス 727"/>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29" name="直線コネクタ 728"/>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0" name="テキスト ボックス 729"/>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1" name="直線コネクタ 730"/>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32" name="テキスト ボックス 731"/>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33" name="直線コネクタ 732"/>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34" name="テキスト ボックス 733"/>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35" name="直線コネクタ 734"/>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36" name="テキスト ボックス 735"/>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7" name="直線コネクタ 73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38" name="テキスト ボックス 737"/>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3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112395</xdr:rowOff>
    </xdr:from>
    <xdr:to>
      <xdr:col>85</xdr:col>
      <xdr:colOff>126364</xdr:colOff>
      <xdr:row>86</xdr:row>
      <xdr:rowOff>41911</xdr:rowOff>
    </xdr:to>
    <xdr:cxnSp macro="">
      <xdr:nvCxnSpPr>
        <xdr:cNvPr id="740" name="直線コネクタ 739"/>
        <xdr:cNvCxnSpPr/>
      </xdr:nvCxnSpPr>
      <xdr:spPr>
        <a:xfrm flipV="1">
          <a:off x="16318864" y="13485495"/>
          <a:ext cx="0" cy="1301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45738</xdr:rowOff>
    </xdr:from>
    <xdr:ext cx="405111" cy="259045"/>
    <xdr:sp macro="" textlink="">
      <xdr:nvSpPr>
        <xdr:cNvPr id="741" name="【消防施設】&#10;有形固定資産減価償却率最小値テキスト"/>
        <xdr:cNvSpPr txBox="1"/>
      </xdr:nvSpPr>
      <xdr:spPr>
        <a:xfrm>
          <a:off x="16357600" y="14790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41911</xdr:rowOff>
    </xdr:from>
    <xdr:to>
      <xdr:col>86</xdr:col>
      <xdr:colOff>25400</xdr:colOff>
      <xdr:row>86</xdr:row>
      <xdr:rowOff>41911</xdr:rowOff>
    </xdr:to>
    <xdr:cxnSp macro="">
      <xdr:nvCxnSpPr>
        <xdr:cNvPr id="742" name="直線コネクタ 741"/>
        <xdr:cNvCxnSpPr/>
      </xdr:nvCxnSpPr>
      <xdr:spPr>
        <a:xfrm>
          <a:off x="16230600" y="14786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59072</xdr:rowOff>
    </xdr:from>
    <xdr:ext cx="405111" cy="259045"/>
    <xdr:sp macro="" textlink="">
      <xdr:nvSpPr>
        <xdr:cNvPr id="743" name="【消防施設】&#10;有形固定資産減価償却率最大値テキスト"/>
        <xdr:cNvSpPr txBox="1"/>
      </xdr:nvSpPr>
      <xdr:spPr>
        <a:xfrm>
          <a:off x="16357600" y="13260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112395</xdr:rowOff>
    </xdr:from>
    <xdr:to>
      <xdr:col>86</xdr:col>
      <xdr:colOff>25400</xdr:colOff>
      <xdr:row>78</xdr:row>
      <xdr:rowOff>112395</xdr:rowOff>
    </xdr:to>
    <xdr:cxnSp macro="">
      <xdr:nvCxnSpPr>
        <xdr:cNvPr id="744" name="直線コネクタ 743"/>
        <xdr:cNvCxnSpPr/>
      </xdr:nvCxnSpPr>
      <xdr:spPr>
        <a:xfrm>
          <a:off x="16230600" y="13485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84472</xdr:rowOff>
    </xdr:from>
    <xdr:ext cx="405111" cy="259045"/>
    <xdr:sp macro="" textlink="">
      <xdr:nvSpPr>
        <xdr:cNvPr id="745" name="【消防施設】&#10;有形固定資産減価償却率平均値テキスト"/>
        <xdr:cNvSpPr txBox="1"/>
      </xdr:nvSpPr>
      <xdr:spPr>
        <a:xfrm>
          <a:off x="16357600" y="13800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61595</xdr:rowOff>
    </xdr:from>
    <xdr:to>
      <xdr:col>85</xdr:col>
      <xdr:colOff>177800</xdr:colOff>
      <xdr:row>81</xdr:row>
      <xdr:rowOff>163195</xdr:rowOff>
    </xdr:to>
    <xdr:sp macro="" textlink="">
      <xdr:nvSpPr>
        <xdr:cNvPr id="746" name="フローチャート: 判断 745"/>
        <xdr:cNvSpPr/>
      </xdr:nvSpPr>
      <xdr:spPr>
        <a:xfrm>
          <a:off x="162687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46355</xdr:rowOff>
    </xdr:from>
    <xdr:to>
      <xdr:col>81</xdr:col>
      <xdr:colOff>101600</xdr:colOff>
      <xdr:row>81</xdr:row>
      <xdr:rowOff>147955</xdr:rowOff>
    </xdr:to>
    <xdr:sp macro="" textlink="">
      <xdr:nvSpPr>
        <xdr:cNvPr id="747" name="フローチャート: 判断 746"/>
        <xdr:cNvSpPr/>
      </xdr:nvSpPr>
      <xdr:spPr>
        <a:xfrm>
          <a:off x="154305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130175</xdr:rowOff>
    </xdr:from>
    <xdr:to>
      <xdr:col>76</xdr:col>
      <xdr:colOff>165100</xdr:colOff>
      <xdr:row>82</xdr:row>
      <xdr:rowOff>60325</xdr:rowOff>
    </xdr:to>
    <xdr:sp macro="" textlink="">
      <xdr:nvSpPr>
        <xdr:cNvPr id="748" name="フローチャート: 判断 747"/>
        <xdr:cNvSpPr/>
      </xdr:nvSpPr>
      <xdr:spPr>
        <a:xfrm>
          <a:off x="14541500" y="1401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107314</xdr:rowOff>
    </xdr:from>
    <xdr:to>
      <xdr:col>72</xdr:col>
      <xdr:colOff>38100</xdr:colOff>
      <xdr:row>82</xdr:row>
      <xdr:rowOff>37464</xdr:rowOff>
    </xdr:to>
    <xdr:sp macro="" textlink="">
      <xdr:nvSpPr>
        <xdr:cNvPr id="749" name="フローチャート: 判断 748"/>
        <xdr:cNvSpPr/>
      </xdr:nvSpPr>
      <xdr:spPr>
        <a:xfrm>
          <a:off x="13652500" y="1399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103505</xdr:rowOff>
    </xdr:from>
    <xdr:to>
      <xdr:col>67</xdr:col>
      <xdr:colOff>101600</xdr:colOff>
      <xdr:row>82</xdr:row>
      <xdr:rowOff>33655</xdr:rowOff>
    </xdr:to>
    <xdr:sp macro="" textlink="">
      <xdr:nvSpPr>
        <xdr:cNvPr id="750" name="フローチャート: 判断 749"/>
        <xdr:cNvSpPr/>
      </xdr:nvSpPr>
      <xdr:spPr>
        <a:xfrm>
          <a:off x="12763500" y="1399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1" name="テキスト ボックス 75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2" name="テキスト ボックス 75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3" name="テキスト ボックス 75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4" name="テキスト ボックス 75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5" name="テキスト ボックス 75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61595</xdr:rowOff>
    </xdr:from>
    <xdr:to>
      <xdr:col>85</xdr:col>
      <xdr:colOff>177800</xdr:colOff>
      <xdr:row>82</xdr:row>
      <xdr:rowOff>163195</xdr:rowOff>
    </xdr:to>
    <xdr:sp macro="" textlink="">
      <xdr:nvSpPr>
        <xdr:cNvPr id="756" name="楕円 755"/>
        <xdr:cNvSpPr/>
      </xdr:nvSpPr>
      <xdr:spPr>
        <a:xfrm>
          <a:off x="16268700" y="1412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40022</xdr:rowOff>
    </xdr:from>
    <xdr:ext cx="405111" cy="259045"/>
    <xdr:sp macro="" textlink="">
      <xdr:nvSpPr>
        <xdr:cNvPr id="757" name="【消防施設】&#10;有形固定資産減価償却率該当値テキスト"/>
        <xdr:cNvSpPr txBox="1"/>
      </xdr:nvSpPr>
      <xdr:spPr>
        <a:xfrm>
          <a:off x="16357600" y="14098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154939</xdr:rowOff>
    </xdr:from>
    <xdr:to>
      <xdr:col>81</xdr:col>
      <xdr:colOff>101600</xdr:colOff>
      <xdr:row>83</xdr:row>
      <xdr:rowOff>85089</xdr:rowOff>
    </xdr:to>
    <xdr:sp macro="" textlink="">
      <xdr:nvSpPr>
        <xdr:cNvPr id="758" name="楕円 757"/>
        <xdr:cNvSpPr/>
      </xdr:nvSpPr>
      <xdr:spPr>
        <a:xfrm>
          <a:off x="15430500" y="1421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112395</xdr:rowOff>
    </xdr:from>
    <xdr:to>
      <xdr:col>85</xdr:col>
      <xdr:colOff>127000</xdr:colOff>
      <xdr:row>83</xdr:row>
      <xdr:rowOff>34289</xdr:rowOff>
    </xdr:to>
    <xdr:cxnSp macro="">
      <xdr:nvCxnSpPr>
        <xdr:cNvPr id="759" name="直線コネクタ 758"/>
        <xdr:cNvCxnSpPr/>
      </xdr:nvCxnSpPr>
      <xdr:spPr>
        <a:xfrm flipV="1">
          <a:off x="15481300" y="14171295"/>
          <a:ext cx="838200" cy="93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29211</xdr:rowOff>
    </xdr:from>
    <xdr:to>
      <xdr:col>76</xdr:col>
      <xdr:colOff>165100</xdr:colOff>
      <xdr:row>83</xdr:row>
      <xdr:rowOff>130811</xdr:rowOff>
    </xdr:to>
    <xdr:sp macro="" textlink="">
      <xdr:nvSpPr>
        <xdr:cNvPr id="760" name="楕円 759"/>
        <xdr:cNvSpPr/>
      </xdr:nvSpPr>
      <xdr:spPr>
        <a:xfrm>
          <a:off x="14541500" y="1425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34289</xdr:rowOff>
    </xdr:from>
    <xdr:to>
      <xdr:col>81</xdr:col>
      <xdr:colOff>50800</xdr:colOff>
      <xdr:row>83</xdr:row>
      <xdr:rowOff>80011</xdr:rowOff>
    </xdr:to>
    <xdr:cxnSp macro="">
      <xdr:nvCxnSpPr>
        <xdr:cNvPr id="761" name="直線コネクタ 760"/>
        <xdr:cNvCxnSpPr/>
      </xdr:nvCxnSpPr>
      <xdr:spPr>
        <a:xfrm flipV="1">
          <a:off x="14592300" y="1426463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36830</xdr:rowOff>
    </xdr:from>
    <xdr:to>
      <xdr:col>67</xdr:col>
      <xdr:colOff>101600</xdr:colOff>
      <xdr:row>84</xdr:row>
      <xdr:rowOff>138430</xdr:rowOff>
    </xdr:to>
    <xdr:sp macro="" textlink="">
      <xdr:nvSpPr>
        <xdr:cNvPr id="762" name="楕円 761"/>
        <xdr:cNvSpPr/>
      </xdr:nvSpPr>
      <xdr:spPr>
        <a:xfrm>
          <a:off x="12763500" y="1443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164482</xdr:rowOff>
    </xdr:from>
    <xdr:ext cx="405111" cy="259045"/>
    <xdr:sp macro="" textlink="">
      <xdr:nvSpPr>
        <xdr:cNvPr id="763" name="n_1aveValue【消防施設】&#10;有形固定資産減価償却率"/>
        <xdr:cNvSpPr txBox="1"/>
      </xdr:nvSpPr>
      <xdr:spPr>
        <a:xfrm>
          <a:off x="15266044" y="1370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76852</xdr:rowOff>
    </xdr:from>
    <xdr:ext cx="405111" cy="259045"/>
    <xdr:sp macro="" textlink="">
      <xdr:nvSpPr>
        <xdr:cNvPr id="764" name="n_2aveValue【消防施設】&#10;有形固定資産減価償却率"/>
        <xdr:cNvSpPr txBox="1"/>
      </xdr:nvSpPr>
      <xdr:spPr>
        <a:xfrm>
          <a:off x="14389744" y="1379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53991</xdr:rowOff>
    </xdr:from>
    <xdr:ext cx="405111" cy="259045"/>
    <xdr:sp macro="" textlink="">
      <xdr:nvSpPr>
        <xdr:cNvPr id="765" name="n_3aveValue【消防施設】&#10;有形固定資産減価償却率"/>
        <xdr:cNvSpPr txBox="1"/>
      </xdr:nvSpPr>
      <xdr:spPr>
        <a:xfrm>
          <a:off x="13500744" y="13769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50182</xdr:rowOff>
    </xdr:from>
    <xdr:ext cx="405111" cy="259045"/>
    <xdr:sp macro="" textlink="">
      <xdr:nvSpPr>
        <xdr:cNvPr id="766" name="n_4aveValue【消防施設】&#10;有形固定資産減価償却率"/>
        <xdr:cNvSpPr txBox="1"/>
      </xdr:nvSpPr>
      <xdr:spPr>
        <a:xfrm>
          <a:off x="12611744" y="1376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76216</xdr:rowOff>
    </xdr:from>
    <xdr:ext cx="405111" cy="259045"/>
    <xdr:sp macro="" textlink="">
      <xdr:nvSpPr>
        <xdr:cNvPr id="767" name="n_1mainValue【消防施設】&#10;有形固定資産減価償却率"/>
        <xdr:cNvSpPr txBox="1"/>
      </xdr:nvSpPr>
      <xdr:spPr>
        <a:xfrm>
          <a:off x="15266044" y="14306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121938</xdr:rowOff>
    </xdr:from>
    <xdr:ext cx="405111" cy="259045"/>
    <xdr:sp macro="" textlink="">
      <xdr:nvSpPr>
        <xdr:cNvPr id="768" name="n_2mainValue【消防施設】&#10;有形固定資産減価償却率"/>
        <xdr:cNvSpPr txBox="1"/>
      </xdr:nvSpPr>
      <xdr:spPr>
        <a:xfrm>
          <a:off x="14389744" y="14352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129557</xdr:rowOff>
    </xdr:from>
    <xdr:ext cx="405111" cy="259045"/>
    <xdr:sp macro="" textlink="">
      <xdr:nvSpPr>
        <xdr:cNvPr id="769" name="n_4mainValue【消防施設】&#10;有形固定資産減価償却率"/>
        <xdr:cNvSpPr txBox="1"/>
      </xdr:nvSpPr>
      <xdr:spPr>
        <a:xfrm>
          <a:off x="12611744" y="14531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0" name="正方形/長方形 76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1" name="正方形/長方形 77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2" name="正方形/長方形 77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3" name="正方形/長方形 77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4" name="正方形/長方形 77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5" name="正方形/長方形 77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6" name="正方形/長方形 77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77" name="正方形/長方形 77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78" name="テキスト ボックス 77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79" name="直線コネクタ 77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0" name="直線コネクタ 779"/>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1" name="テキスト ボックス 780"/>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82" name="直線コネクタ 781"/>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83" name="テキスト ボックス 782"/>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84" name="直線コネクタ 783"/>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85" name="テキスト ボックス 784"/>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86" name="直線コネクタ 785"/>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87" name="テキスト ボックス 786"/>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88" name="直線コネクタ 787"/>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89" name="テキスト ボックス 788"/>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0" name="直線コネクタ 78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1" name="テキスト ボックス 79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0</xdr:rowOff>
    </xdr:from>
    <xdr:to>
      <xdr:col>116</xdr:col>
      <xdr:colOff>62864</xdr:colOff>
      <xdr:row>86</xdr:row>
      <xdr:rowOff>0</xdr:rowOff>
    </xdr:to>
    <xdr:cxnSp macro="">
      <xdr:nvCxnSpPr>
        <xdr:cNvPr id="793" name="直線コネクタ 792"/>
        <xdr:cNvCxnSpPr/>
      </xdr:nvCxnSpPr>
      <xdr:spPr>
        <a:xfrm flipV="1">
          <a:off x="22160864" y="133731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3827</xdr:rowOff>
    </xdr:from>
    <xdr:ext cx="469744" cy="259045"/>
    <xdr:sp macro="" textlink="">
      <xdr:nvSpPr>
        <xdr:cNvPr id="794" name="【消防施設】&#10;一人当たり面積最小値テキスト"/>
        <xdr:cNvSpPr txBox="1"/>
      </xdr:nvSpPr>
      <xdr:spPr>
        <a:xfrm>
          <a:off x="22199600"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0</xdr:rowOff>
    </xdr:from>
    <xdr:to>
      <xdr:col>116</xdr:col>
      <xdr:colOff>152400</xdr:colOff>
      <xdr:row>86</xdr:row>
      <xdr:rowOff>0</xdr:rowOff>
    </xdr:to>
    <xdr:cxnSp macro="">
      <xdr:nvCxnSpPr>
        <xdr:cNvPr id="795" name="直線コネクタ 794"/>
        <xdr:cNvCxnSpPr/>
      </xdr:nvCxnSpPr>
      <xdr:spPr>
        <a:xfrm>
          <a:off x="22072600" y="1474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118127</xdr:rowOff>
    </xdr:from>
    <xdr:ext cx="469744" cy="259045"/>
    <xdr:sp macro="" textlink="">
      <xdr:nvSpPr>
        <xdr:cNvPr id="796" name="【消防施設】&#10;一人当たり面積最大値テキスト"/>
        <xdr:cNvSpPr txBox="1"/>
      </xdr:nvSpPr>
      <xdr:spPr>
        <a:xfrm>
          <a:off x="22199600" y="1314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0</xdr:rowOff>
    </xdr:from>
    <xdr:to>
      <xdr:col>116</xdr:col>
      <xdr:colOff>152400</xdr:colOff>
      <xdr:row>78</xdr:row>
      <xdr:rowOff>0</xdr:rowOff>
    </xdr:to>
    <xdr:cxnSp macro="">
      <xdr:nvCxnSpPr>
        <xdr:cNvPr id="797" name="直線コネクタ 796"/>
        <xdr:cNvCxnSpPr/>
      </xdr:nvCxnSpPr>
      <xdr:spPr>
        <a:xfrm>
          <a:off x="22072600" y="1337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80027</xdr:rowOff>
    </xdr:from>
    <xdr:ext cx="469744" cy="259045"/>
    <xdr:sp macro="" textlink="">
      <xdr:nvSpPr>
        <xdr:cNvPr id="798" name="【消防施設】&#10;一人当たり面積平均値テキスト"/>
        <xdr:cNvSpPr txBox="1"/>
      </xdr:nvSpPr>
      <xdr:spPr>
        <a:xfrm>
          <a:off x="22199600" y="1413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101600</xdr:rowOff>
    </xdr:from>
    <xdr:to>
      <xdr:col>116</xdr:col>
      <xdr:colOff>114300</xdr:colOff>
      <xdr:row>83</xdr:row>
      <xdr:rowOff>31750</xdr:rowOff>
    </xdr:to>
    <xdr:sp macro="" textlink="">
      <xdr:nvSpPr>
        <xdr:cNvPr id="799" name="フローチャート: 判断 798"/>
        <xdr:cNvSpPr/>
      </xdr:nvSpPr>
      <xdr:spPr>
        <a:xfrm>
          <a:off x="221107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139700</xdr:rowOff>
    </xdr:from>
    <xdr:to>
      <xdr:col>112</xdr:col>
      <xdr:colOff>38100</xdr:colOff>
      <xdr:row>83</xdr:row>
      <xdr:rowOff>69850</xdr:rowOff>
    </xdr:to>
    <xdr:sp macro="" textlink="">
      <xdr:nvSpPr>
        <xdr:cNvPr id="800" name="フローチャート: 判断 799"/>
        <xdr:cNvSpPr/>
      </xdr:nvSpPr>
      <xdr:spPr>
        <a:xfrm>
          <a:off x="21272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38100</xdr:rowOff>
    </xdr:from>
    <xdr:to>
      <xdr:col>107</xdr:col>
      <xdr:colOff>101600</xdr:colOff>
      <xdr:row>82</xdr:row>
      <xdr:rowOff>139700</xdr:rowOff>
    </xdr:to>
    <xdr:sp macro="" textlink="">
      <xdr:nvSpPr>
        <xdr:cNvPr id="801" name="フローチャート: 判断 800"/>
        <xdr:cNvSpPr/>
      </xdr:nvSpPr>
      <xdr:spPr>
        <a:xfrm>
          <a:off x="20383500" y="1409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6350</xdr:rowOff>
    </xdr:from>
    <xdr:to>
      <xdr:col>102</xdr:col>
      <xdr:colOff>165100</xdr:colOff>
      <xdr:row>83</xdr:row>
      <xdr:rowOff>107950</xdr:rowOff>
    </xdr:to>
    <xdr:sp macro="" textlink="">
      <xdr:nvSpPr>
        <xdr:cNvPr id="802" name="フローチャート: 判断 801"/>
        <xdr:cNvSpPr/>
      </xdr:nvSpPr>
      <xdr:spPr>
        <a:xfrm>
          <a:off x="194945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127000</xdr:rowOff>
    </xdr:from>
    <xdr:to>
      <xdr:col>98</xdr:col>
      <xdr:colOff>38100</xdr:colOff>
      <xdr:row>83</xdr:row>
      <xdr:rowOff>57150</xdr:rowOff>
    </xdr:to>
    <xdr:sp macro="" textlink="">
      <xdr:nvSpPr>
        <xdr:cNvPr id="803" name="フローチャート: 判断 802"/>
        <xdr:cNvSpPr/>
      </xdr:nvSpPr>
      <xdr:spPr>
        <a:xfrm>
          <a:off x="18605500" y="1418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4" name="テキスト ボックス 80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5" name="テキスト ボックス 80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6" name="テキスト ボックス 80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07" name="テキスト ボックス 80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08" name="テキスト ボックス 80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6350</xdr:rowOff>
    </xdr:from>
    <xdr:to>
      <xdr:col>116</xdr:col>
      <xdr:colOff>114300</xdr:colOff>
      <xdr:row>81</xdr:row>
      <xdr:rowOff>107950</xdr:rowOff>
    </xdr:to>
    <xdr:sp macro="" textlink="">
      <xdr:nvSpPr>
        <xdr:cNvPr id="809" name="楕円 808"/>
        <xdr:cNvSpPr/>
      </xdr:nvSpPr>
      <xdr:spPr>
        <a:xfrm>
          <a:off x="22110700" y="1389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29227</xdr:rowOff>
    </xdr:from>
    <xdr:ext cx="469744" cy="259045"/>
    <xdr:sp macro="" textlink="">
      <xdr:nvSpPr>
        <xdr:cNvPr id="810" name="【消防施設】&#10;一人当たり面積該当値テキスト"/>
        <xdr:cNvSpPr txBox="1"/>
      </xdr:nvSpPr>
      <xdr:spPr>
        <a:xfrm>
          <a:off x="22199600" y="1374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44450</xdr:rowOff>
    </xdr:from>
    <xdr:to>
      <xdr:col>112</xdr:col>
      <xdr:colOff>38100</xdr:colOff>
      <xdr:row>81</xdr:row>
      <xdr:rowOff>146050</xdr:rowOff>
    </xdr:to>
    <xdr:sp macro="" textlink="">
      <xdr:nvSpPr>
        <xdr:cNvPr id="811" name="楕円 810"/>
        <xdr:cNvSpPr/>
      </xdr:nvSpPr>
      <xdr:spPr>
        <a:xfrm>
          <a:off x="212725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57150</xdr:rowOff>
    </xdr:from>
    <xdr:to>
      <xdr:col>116</xdr:col>
      <xdr:colOff>63500</xdr:colOff>
      <xdr:row>81</xdr:row>
      <xdr:rowOff>95250</xdr:rowOff>
    </xdr:to>
    <xdr:cxnSp macro="">
      <xdr:nvCxnSpPr>
        <xdr:cNvPr id="812" name="直線コネクタ 811"/>
        <xdr:cNvCxnSpPr/>
      </xdr:nvCxnSpPr>
      <xdr:spPr>
        <a:xfrm flipV="1">
          <a:off x="21323300" y="139446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69850</xdr:rowOff>
    </xdr:from>
    <xdr:to>
      <xdr:col>107</xdr:col>
      <xdr:colOff>101600</xdr:colOff>
      <xdr:row>82</xdr:row>
      <xdr:rowOff>0</xdr:rowOff>
    </xdr:to>
    <xdr:sp macro="" textlink="">
      <xdr:nvSpPr>
        <xdr:cNvPr id="813" name="楕円 812"/>
        <xdr:cNvSpPr/>
      </xdr:nvSpPr>
      <xdr:spPr>
        <a:xfrm>
          <a:off x="20383500" y="1395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95250</xdr:rowOff>
    </xdr:from>
    <xdr:to>
      <xdr:col>111</xdr:col>
      <xdr:colOff>177800</xdr:colOff>
      <xdr:row>81</xdr:row>
      <xdr:rowOff>120650</xdr:rowOff>
    </xdr:to>
    <xdr:cxnSp macro="">
      <xdr:nvCxnSpPr>
        <xdr:cNvPr id="814" name="直線コネクタ 813"/>
        <xdr:cNvCxnSpPr/>
      </xdr:nvCxnSpPr>
      <xdr:spPr>
        <a:xfrm flipV="1">
          <a:off x="20434300" y="139827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107950</xdr:rowOff>
    </xdr:from>
    <xdr:to>
      <xdr:col>98</xdr:col>
      <xdr:colOff>38100</xdr:colOff>
      <xdr:row>84</xdr:row>
      <xdr:rowOff>38100</xdr:rowOff>
    </xdr:to>
    <xdr:sp macro="" textlink="">
      <xdr:nvSpPr>
        <xdr:cNvPr id="815" name="楕円 814"/>
        <xdr:cNvSpPr/>
      </xdr:nvSpPr>
      <xdr:spPr>
        <a:xfrm>
          <a:off x="18605500" y="1433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83</xdr:row>
      <xdr:rowOff>60977</xdr:rowOff>
    </xdr:from>
    <xdr:ext cx="469744" cy="259045"/>
    <xdr:sp macro="" textlink="">
      <xdr:nvSpPr>
        <xdr:cNvPr id="816" name="n_1aveValue【消防施設】&#10;一人当たり面積"/>
        <xdr:cNvSpPr txBox="1"/>
      </xdr:nvSpPr>
      <xdr:spPr>
        <a:xfrm>
          <a:off x="21075727" y="1429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130827</xdr:rowOff>
    </xdr:from>
    <xdr:ext cx="469744" cy="259045"/>
    <xdr:sp macro="" textlink="">
      <xdr:nvSpPr>
        <xdr:cNvPr id="817" name="n_2aveValue【消防施設】&#10;一人当たり面積"/>
        <xdr:cNvSpPr txBox="1"/>
      </xdr:nvSpPr>
      <xdr:spPr>
        <a:xfrm>
          <a:off x="20199427" y="1418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124477</xdr:rowOff>
    </xdr:from>
    <xdr:ext cx="469744" cy="259045"/>
    <xdr:sp macro="" textlink="">
      <xdr:nvSpPr>
        <xdr:cNvPr id="818" name="n_3aveValue【消防施設】&#10;一人当たり面積"/>
        <xdr:cNvSpPr txBox="1"/>
      </xdr:nvSpPr>
      <xdr:spPr>
        <a:xfrm>
          <a:off x="19310427" y="1401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73677</xdr:rowOff>
    </xdr:from>
    <xdr:ext cx="469744" cy="259045"/>
    <xdr:sp macro="" textlink="">
      <xdr:nvSpPr>
        <xdr:cNvPr id="819" name="n_4aveValue【消防施設】&#10;一人当たり面積"/>
        <xdr:cNvSpPr txBox="1"/>
      </xdr:nvSpPr>
      <xdr:spPr>
        <a:xfrm>
          <a:off x="18421427" y="1396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79</xdr:row>
      <xdr:rowOff>162577</xdr:rowOff>
    </xdr:from>
    <xdr:ext cx="469744" cy="259045"/>
    <xdr:sp macro="" textlink="">
      <xdr:nvSpPr>
        <xdr:cNvPr id="820" name="n_1mainValue【消防施設】&#10;一人当たり面積"/>
        <xdr:cNvSpPr txBox="1"/>
      </xdr:nvSpPr>
      <xdr:spPr>
        <a:xfrm>
          <a:off x="21075727" y="1370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16527</xdr:rowOff>
    </xdr:from>
    <xdr:ext cx="469744" cy="259045"/>
    <xdr:sp macro="" textlink="">
      <xdr:nvSpPr>
        <xdr:cNvPr id="821" name="n_2mainValue【消防施設】&#10;一人当たり面積"/>
        <xdr:cNvSpPr txBox="1"/>
      </xdr:nvSpPr>
      <xdr:spPr>
        <a:xfrm>
          <a:off x="20199427" y="13732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29227</xdr:rowOff>
    </xdr:from>
    <xdr:ext cx="469744" cy="259045"/>
    <xdr:sp macro="" textlink="">
      <xdr:nvSpPr>
        <xdr:cNvPr id="822" name="n_4mainValue【消防施設】&#10;一人当たり面積"/>
        <xdr:cNvSpPr txBox="1"/>
      </xdr:nvSpPr>
      <xdr:spPr>
        <a:xfrm>
          <a:off x="18421427" y="1443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23" name="正方形/長方形 82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24" name="正方形/長方形 82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25" name="正方形/長方形 82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26" name="正方形/長方形 82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27" name="正方形/長方形 82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28" name="正方形/長方形 82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29" name="正方形/長方形 82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0" name="正方形/長方形 82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1" name="テキスト ボックス 83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2" name="直線コネクタ 83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33" name="テキスト ボックス 832"/>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34" name="直線コネクタ 83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35" name="テキスト ボックス 834"/>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36" name="直線コネクタ 83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37" name="テキスト ボックス 83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38" name="直線コネクタ 83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39" name="テキスト ボックス 83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40" name="直線コネクタ 83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41" name="テキスト ボックス 84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42" name="直線コネクタ 84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43" name="テキスト ボックス 84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44" name="直線コネクタ 84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45" name="テキスト ボックス 844"/>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46" name="直線コネクタ 84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136616</xdr:rowOff>
    </xdr:from>
    <xdr:to>
      <xdr:col>85</xdr:col>
      <xdr:colOff>126364</xdr:colOff>
      <xdr:row>108</xdr:row>
      <xdr:rowOff>64770</xdr:rowOff>
    </xdr:to>
    <xdr:cxnSp macro="">
      <xdr:nvCxnSpPr>
        <xdr:cNvPr id="848" name="直線コネクタ 847"/>
        <xdr:cNvCxnSpPr/>
      </xdr:nvCxnSpPr>
      <xdr:spPr>
        <a:xfrm flipV="1">
          <a:off x="16318864" y="17281616"/>
          <a:ext cx="0" cy="1299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68597</xdr:rowOff>
    </xdr:from>
    <xdr:ext cx="405111" cy="259045"/>
    <xdr:sp macro="" textlink="">
      <xdr:nvSpPr>
        <xdr:cNvPr id="849" name="【庁舎】&#10;有形固定資産減価償却率最小値テキスト"/>
        <xdr:cNvSpPr txBox="1"/>
      </xdr:nvSpPr>
      <xdr:spPr>
        <a:xfrm>
          <a:off x="16357600" y="1858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64770</xdr:rowOff>
    </xdr:from>
    <xdr:to>
      <xdr:col>86</xdr:col>
      <xdr:colOff>25400</xdr:colOff>
      <xdr:row>108</xdr:row>
      <xdr:rowOff>64770</xdr:rowOff>
    </xdr:to>
    <xdr:cxnSp macro="">
      <xdr:nvCxnSpPr>
        <xdr:cNvPr id="850" name="直線コネクタ 849"/>
        <xdr:cNvCxnSpPr/>
      </xdr:nvCxnSpPr>
      <xdr:spPr>
        <a:xfrm>
          <a:off x="16230600" y="1858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83293</xdr:rowOff>
    </xdr:from>
    <xdr:ext cx="405111" cy="259045"/>
    <xdr:sp macro="" textlink="">
      <xdr:nvSpPr>
        <xdr:cNvPr id="851" name="【庁舎】&#10;有形固定資産減価償却率最大値テキスト"/>
        <xdr:cNvSpPr txBox="1"/>
      </xdr:nvSpPr>
      <xdr:spPr>
        <a:xfrm>
          <a:off x="16357600" y="17056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136616</xdr:rowOff>
    </xdr:from>
    <xdr:to>
      <xdr:col>86</xdr:col>
      <xdr:colOff>25400</xdr:colOff>
      <xdr:row>100</xdr:row>
      <xdr:rowOff>136616</xdr:rowOff>
    </xdr:to>
    <xdr:cxnSp macro="">
      <xdr:nvCxnSpPr>
        <xdr:cNvPr id="852" name="直線コネクタ 851"/>
        <xdr:cNvCxnSpPr/>
      </xdr:nvCxnSpPr>
      <xdr:spPr>
        <a:xfrm>
          <a:off x="16230600" y="17281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100528</xdr:rowOff>
    </xdr:from>
    <xdr:ext cx="405111" cy="259045"/>
    <xdr:sp macro="" textlink="">
      <xdr:nvSpPr>
        <xdr:cNvPr id="853" name="【庁舎】&#10;有形固定資産減価償却率平均値テキスト"/>
        <xdr:cNvSpPr txBox="1"/>
      </xdr:nvSpPr>
      <xdr:spPr>
        <a:xfrm>
          <a:off x="16357600" y="177598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77651</xdr:rowOff>
    </xdr:from>
    <xdr:to>
      <xdr:col>85</xdr:col>
      <xdr:colOff>177800</xdr:colOff>
      <xdr:row>105</xdr:row>
      <xdr:rowOff>7801</xdr:rowOff>
    </xdr:to>
    <xdr:sp macro="" textlink="">
      <xdr:nvSpPr>
        <xdr:cNvPr id="854" name="フローチャート: 判断 853"/>
        <xdr:cNvSpPr/>
      </xdr:nvSpPr>
      <xdr:spPr>
        <a:xfrm>
          <a:off x="16268700" y="1790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98879</xdr:rowOff>
    </xdr:from>
    <xdr:to>
      <xdr:col>81</xdr:col>
      <xdr:colOff>101600</xdr:colOff>
      <xdr:row>105</xdr:row>
      <xdr:rowOff>29029</xdr:rowOff>
    </xdr:to>
    <xdr:sp macro="" textlink="">
      <xdr:nvSpPr>
        <xdr:cNvPr id="855" name="フローチャート: 判断 854"/>
        <xdr:cNvSpPr/>
      </xdr:nvSpPr>
      <xdr:spPr>
        <a:xfrm>
          <a:off x="15430500" y="1792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49893</xdr:rowOff>
    </xdr:from>
    <xdr:to>
      <xdr:col>76</xdr:col>
      <xdr:colOff>165100</xdr:colOff>
      <xdr:row>104</xdr:row>
      <xdr:rowOff>151493</xdr:rowOff>
    </xdr:to>
    <xdr:sp macro="" textlink="">
      <xdr:nvSpPr>
        <xdr:cNvPr id="856" name="フローチャート: 判断 855"/>
        <xdr:cNvSpPr/>
      </xdr:nvSpPr>
      <xdr:spPr>
        <a:xfrm>
          <a:off x="145415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28666</xdr:rowOff>
    </xdr:from>
    <xdr:to>
      <xdr:col>72</xdr:col>
      <xdr:colOff>38100</xdr:colOff>
      <xdr:row>104</xdr:row>
      <xdr:rowOff>130266</xdr:rowOff>
    </xdr:to>
    <xdr:sp macro="" textlink="">
      <xdr:nvSpPr>
        <xdr:cNvPr id="857" name="フローチャート: 判断 856"/>
        <xdr:cNvSpPr/>
      </xdr:nvSpPr>
      <xdr:spPr>
        <a:xfrm>
          <a:off x="13652500" y="1785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131536</xdr:rowOff>
    </xdr:from>
    <xdr:to>
      <xdr:col>67</xdr:col>
      <xdr:colOff>101600</xdr:colOff>
      <xdr:row>104</xdr:row>
      <xdr:rowOff>61686</xdr:rowOff>
    </xdr:to>
    <xdr:sp macro="" textlink="">
      <xdr:nvSpPr>
        <xdr:cNvPr id="858" name="フローチャート: 判断 857"/>
        <xdr:cNvSpPr/>
      </xdr:nvSpPr>
      <xdr:spPr>
        <a:xfrm>
          <a:off x="12763500" y="1779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59" name="テキスト ボックス 85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0" name="テキスト ボックス 85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1" name="テキスト ボックス 86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2" name="テキスト ボックス 86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3" name="テキスト ボックス 86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61323</xdr:rowOff>
    </xdr:from>
    <xdr:to>
      <xdr:col>85</xdr:col>
      <xdr:colOff>177800</xdr:colOff>
      <xdr:row>105</xdr:row>
      <xdr:rowOff>162923</xdr:rowOff>
    </xdr:to>
    <xdr:sp macro="" textlink="">
      <xdr:nvSpPr>
        <xdr:cNvPr id="864" name="楕円 863"/>
        <xdr:cNvSpPr/>
      </xdr:nvSpPr>
      <xdr:spPr>
        <a:xfrm>
          <a:off x="16268700" y="1806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39750</xdr:rowOff>
    </xdr:from>
    <xdr:ext cx="405111" cy="259045"/>
    <xdr:sp macro="" textlink="">
      <xdr:nvSpPr>
        <xdr:cNvPr id="865" name="【庁舎】&#10;有形固定資産減価償却率該当値テキスト"/>
        <xdr:cNvSpPr txBox="1"/>
      </xdr:nvSpPr>
      <xdr:spPr>
        <a:xfrm>
          <a:off x="16357600" y="1804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111942</xdr:rowOff>
    </xdr:from>
    <xdr:to>
      <xdr:col>81</xdr:col>
      <xdr:colOff>101600</xdr:colOff>
      <xdr:row>106</xdr:row>
      <xdr:rowOff>42092</xdr:rowOff>
    </xdr:to>
    <xdr:sp macro="" textlink="">
      <xdr:nvSpPr>
        <xdr:cNvPr id="866" name="楕円 865"/>
        <xdr:cNvSpPr/>
      </xdr:nvSpPr>
      <xdr:spPr>
        <a:xfrm>
          <a:off x="15430500" y="1811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112123</xdr:rowOff>
    </xdr:from>
    <xdr:to>
      <xdr:col>85</xdr:col>
      <xdr:colOff>127000</xdr:colOff>
      <xdr:row>105</xdr:row>
      <xdr:rowOff>162742</xdr:rowOff>
    </xdr:to>
    <xdr:cxnSp macro="">
      <xdr:nvCxnSpPr>
        <xdr:cNvPr id="867" name="直線コネクタ 866"/>
        <xdr:cNvCxnSpPr/>
      </xdr:nvCxnSpPr>
      <xdr:spPr>
        <a:xfrm flipV="1">
          <a:off x="15481300" y="18114373"/>
          <a:ext cx="8382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151130</xdr:rowOff>
    </xdr:from>
    <xdr:to>
      <xdr:col>76</xdr:col>
      <xdr:colOff>165100</xdr:colOff>
      <xdr:row>107</xdr:row>
      <xdr:rowOff>81280</xdr:rowOff>
    </xdr:to>
    <xdr:sp macro="" textlink="">
      <xdr:nvSpPr>
        <xdr:cNvPr id="868" name="楕円 867"/>
        <xdr:cNvSpPr/>
      </xdr:nvSpPr>
      <xdr:spPr>
        <a:xfrm>
          <a:off x="14541500" y="1832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162742</xdr:rowOff>
    </xdr:from>
    <xdr:to>
      <xdr:col>81</xdr:col>
      <xdr:colOff>50800</xdr:colOff>
      <xdr:row>107</xdr:row>
      <xdr:rowOff>30480</xdr:rowOff>
    </xdr:to>
    <xdr:cxnSp macro="">
      <xdr:nvCxnSpPr>
        <xdr:cNvPr id="869" name="直線コネクタ 868"/>
        <xdr:cNvCxnSpPr/>
      </xdr:nvCxnSpPr>
      <xdr:spPr>
        <a:xfrm flipV="1">
          <a:off x="14592300" y="18164992"/>
          <a:ext cx="889000" cy="210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20501</xdr:rowOff>
    </xdr:from>
    <xdr:to>
      <xdr:col>72</xdr:col>
      <xdr:colOff>38100</xdr:colOff>
      <xdr:row>105</xdr:row>
      <xdr:rowOff>122101</xdr:rowOff>
    </xdr:to>
    <xdr:sp macro="" textlink="">
      <xdr:nvSpPr>
        <xdr:cNvPr id="870" name="楕円 869"/>
        <xdr:cNvSpPr/>
      </xdr:nvSpPr>
      <xdr:spPr>
        <a:xfrm>
          <a:off x="13652500" y="1802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71301</xdr:rowOff>
    </xdr:from>
    <xdr:to>
      <xdr:col>76</xdr:col>
      <xdr:colOff>114300</xdr:colOff>
      <xdr:row>107</xdr:row>
      <xdr:rowOff>30480</xdr:rowOff>
    </xdr:to>
    <xdr:cxnSp macro="">
      <xdr:nvCxnSpPr>
        <xdr:cNvPr id="871" name="直線コネクタ 870"/>
        <xdr:cNvCxnSpPr/>
      </xdr:nvCxnSpPr>
      <xdr:spPr>
        <a:xfrm>
          <a:off x="13703300" y="18073551"/>
          <a:ext cx="889000" cy="302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48261</xdr:rowOff>
    </xdr:from>
    <xdr:to>
      <xdr:col>67</xdr:col>
      <xdr:colOff>101600</xdr:colOff>
      <xdr:row>105</xdr:row>
      <xdr:rowOff>149861</xdr:rowOff>
    </xdr:to>
    <xdr:sp macro="" textlink="">
      <xdr:nvSpPr>
        <xdr:cNvPr id="872" name="楕円 871"/>
        <xdr:cNvSpPr/>
      </xdr:nvSpPr>
      <xdr:spPr>
        <a:xfrm>
          <a:off x="12763500" y="1805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71301</xdr:rowOff>
    </xdr:from>
    <xdr:to>
      <xdr:col>71</xdr:col>
      <xdr:colOff>177800</xdr:colOff>
      <xdr:row>105</xdr:row>
      <xdr:rowOff>99061</xdr:rowOff>
    </xdr:to>
    <xdr:cxnSp macro="">
      <xdr:nvCxnSpPr>
        <xdr:cNvPr id="873" name="直線コネクタ 872"/>
        <xdr:cNvCxnSpPr/>
      </xdr:nvCxnSpPr>
      <xdr:spPr>
        <a:xfrm flipV="1">
          <a:off x="12814300" y="18073551"/>
          <a:ext cx="88900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45556</xdr:rowOff>
    </xdr:from>
    <xdr:ext cx="405111" cy="259045"/>
    <xdr:sp macro="" textlink="">
      <xdr:nvSpPr>
        <xdr:cNvPr id="874" name="n_1aveValue【庁舎】&#10;有形固定資産減価償却率"/>
        <xdr:cNvSpPr txBox="1"/>
      </xdr:nvSpPr>
      <xdr:spPr>
        <a:xfrm>
          <a:off x="15266044" y="17704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168020</xdr:rowOff>
    </xdr:from>
    <xdr:ext cx="405111" cy="259045"/>
    <xdr:sp macro="" textlink="">
      <xdr:nvSpPr>
        <xdr:cNvPr id="875" name="n_2aveValue【庁舎】&#10;有形固定資産減価償却率"/>
        <xdr:cNvSpPr txBox="1"/>
      </xdr:nvSpPr>
      <xdr:spPr>
        <a:xfrm>
          <a:off x="14389744" y="1765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146793</xdr:rowOff>
    </xdr:from>
    <xdr:ext cx="405111" cy="259045"/>
    <xdr:sp macro="" textlink="">
      <xdr:nvSpPr>
        <xdr:cNvPr id="876" name="n_3aveValue【庁舎】&#10;有形固定資産減価償却率"/>
        <xdr:cNvSpPr txBox="1"/>
      </xdr:nvSpPr>
      <xdr:spPr>
        <a:xfrm>
          <a:off x="13500744" y="1763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78213</xdr:rowOff>
    </xdr:from>
    <xdr:ext cx="405111" cy="259045"/>
    <xdr:sp macro="" textlink="">
      <xdr:nvSpPr>
        <xdr:cNvPr id="877" name="n_4aveValue【庁舎】&#10;有形固定資産減価償却率"/>
        <xdr:cNvSpPr txBox="1"/>
      </xdr:nvSpPr>
      <xdr:spPr>
        <a:xfrm>
          <a:off x="12611744" y="1756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33219</xdr:rowOff>
    </xdr:from>
    <xdr:ext cx="405111" cy="259045"/>
    <xdr:sp macro="" textlink="">
      <xdr:nvSpPr>
        <xdr:cNvPr id="878" name="n_1mainValue【庁舎】&#10;有形固定資産減価償却率"/>
        <xdr:cNvSpPr txBox="1"/>
      </xdr:nvSpPr>
      <xdr:spPr>
        <a:xfrm>
          <a:off x="15266044" y="18206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72407</xdr:rowOff>
    </xdr:from>
    <xdr:ext cx="405111" cy="259045"/>
    <xdr:sp macro="" textlink="">
      <xdr:nvSpPr>
        <xdr:cNvPr id="879" name="n_2mainValue【庁舎】&#10;有形固定資産減価償却率"/>
        <xdr:cNvSpPr txBox="1"/>
      </xdr:nvSpPr>
      <xdr:spPr>
        <a:xfrm>
          <a:off x="14389744" y="1841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113228</xdr:rowOff>
    </xdr:from>
    <xdr:ext cx="405111" cy="259045"/>
    <xdr:sp macro="" textlink="">
      <xdr:nvSpPr>
        <xdr:cNvPr id="880" name="n_3mainValue【庁舎】&#10;有形固定資産減価償却率"/>
        <xdr:cNvSpPr txBox="1"/>
      </xdr:nvSpPr>
      <xdr:spPr>
        <a:xfrm>
          <a:off x="13500744" y="18115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140988</xdr:rowOff>
    </xdr:from>
    <xdr:ext cx="405111" cy="259045"/>
    <xdr:sp macro="" textlink="">
      <xdr:nvSpPr>
        <xdr:cNvPr id="881" name="n_4mainValue【庁舎】&#10;有形固定資産減価償却率"/>
        <xdr:cNvSpPr txBox="1"/>
      </xdr:nvSpPr>
      <xdr:spPr>
        <a:xfrm>
          <a:off x="12611744" y="1814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2" name="正方形/長方形 88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3" name="正方形/長方形 88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84" name="正方形/長方形 88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85" name="正方形/長方形 88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86" name="正方形/長方形 88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87" name="正方形/長方形 88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88" name="正方形/長方形 88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89" name="正方形/長方形 88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0" name="テキスト ボックス 88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1" name="直線コネクタ 89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92" name="直線コネクタ 891"/>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93" name="テキスト ボックス 892"/>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94" name="直線コネクタ 893"/>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95" name="テキスト ボックス 894"/>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96" name="直線コネクタ 895"/>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97" name="テキスト ボックス 896"/>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98" name="直線コネクタ 897"/>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99" name="テキスト ボックス 898"/>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00" name="直線コネクタ 899"/>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01" name="テキスト ボックス 900"/>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2" name="直線コネクタ 90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03" name="テキスト ボックス 90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0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99061</xdr:rowOff>
    </xdr:from>
    <xdr:to>
      <xdr:col>116</xdr:col>
      <xdr:colOff>62864</xdr:colOff>
      <xdr:row>107</xdr:row>
      <xdr:rowOff>133350</xdr:rowOff>
    </xdr:to>
    <xdr:cxnSp macro="">
      <xdr:nvCxnSpPr>
        <xdr:cNvPr id="905" name="直線コネクタ 904"/>
        <xdr:cNvCxnSpPr/>
      </xdr:nvCxnSpPr>
      <xdr:spPr>
        <a:xfrm flipV="1">
          <a:off x="22160864" y="17415511"/>
          <a:ext cx="0" cy="1062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137177</xdr:rowOff>
    </xdr:from>
    <xdr:ext cx="469744" cy="259045"/>
    <xdr:sp macro="" textlink="">
      <xdr:nvSpPr>
        <xdr:cNvPr id="906" name="【庁舎】&#10;一人当たり面積最小値テキスト"/>
        <xdr:cNvSpPr txBox="1"/>
      </xdr:nvSpPr>
      <xdr:spPr>
        <a:xfrm>
          <a:off x="22199600" y="1848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133350</xdr:rowOff>
    </xdr:from>
    <xdr:to>
      <xdr:col>116</xdr:col>
      <xdr:colOff>152400</xdr:colOff>
      <xdr:row>107</xdr:row>
      <xdr:rowOff>133350</xdr:rowOff>
    </xdr:to>
    <xdr:cxnSp macro="">
      <xdr:nvCxnSpPr>
        <xdr:cNvPr id="907" name="直線コネクタ 906"/>
        <xdr:cNvCxnSpPr/>
      </xdr:nvCxnSpPr>
      <xdr:spPr>
        <a:xfrm>
          <a:off x="22072600" y="1847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45738</xdr:rowOff>
    </xdr:from>
    <xdr:ext cx="469744" cy="259045"/>
    <xdr:sp macro="" textlink="">
      <xdr:nvSpPr>
        <xdr:cNvPr id="908" name="【庁舎】&#10;一人当たり面積最大値テキスト"/>
        <xdr:cNvSpPr txBox="1"/>
      </xdr:nvSpPr>
      <xdr:spPr>
        <a:xfrm>
          <a:off x="22199600" y="17190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99061</xdr:rowOff>
    </xdr:from>
    <xdr:to>
      <xdr:col>116</xdr:col>
      <xdr:colOff>152400</xdr:colOff>
      <xdr:row>101</xdr:row>
      <xdr:rowOff>99061</xdr:rowOff>
    </xdr:to>
    <xdr:cxnSp macro="">
      <xdr:nvCxnSpPr>
        <xdr:cNvPr id="909" name="直線コネクタ 908"/>
        <xdr:cNvCxnSpPr/>
      </xdr:nvCxnSpPr>
      <xdr:spPr>
        <a:xfrm>
          <a:off x="22072600" y="17415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49547</xdr:rowOff>
    </xdr:from>
    <xdr:ext cx="469744" cy="259045"/>
    <xdr:sp macro="" textlink="">
      <xdr:nvSpPr>
        <xdr:cNvPr id="910" name="【庁舎】&#10;一人当たり面積平均値テキスト"/>
        <xdr:cNvSpPr txBox="1"/>
      </xdr:nvSpPr>
      <xdr:spPr>
        <a:xfrm>
          <a:off x="22199600" y="180517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71120</xdr:rowOff>
    </xdr:from>
    <xdr:to>
      <xdr:col>116</xdr:col>
      <xdr:colOff>114300</xdr:colOff>
      <xdr:row>106</xdr:row>
      <xdr:rowOff>1270</xdr:rowOff>
    </xdr:to>
    <xdr:sp macro="" textlink="">
      <xdr:nvSpPr>
        <xdr:cNvPr id="911" name="フローチャート: 判断 910"/>
        <xdr:cNvSpPr/>
      </xdr:nvSpPr>
      <xdr:spPr>
        <a:xfrm>
          <a:off x="221107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86361</xdr:rowOff>
    </xdr:from>
    <xdr:to>
      <xdr:col>112</xdr:col>
      <xdr:colOff>38100</xdr:colOff>
      <xdr:row>106</xdr:row>
      <xdr:rowOff>16511</xdr:rowOff>
    </xdr:to>
    <xdr:sp macro="" textlink="">
      <xdr:nvSpPr>
        <xdr:cNvPr id="912" name="フローチャート: 判断 911"/>
        <xdr:cNvSpPr/>
      </xdr:nvSpPr>
      <xdr:spPr>
        <a:xfrm>
          <a:off x="21272500" y="1808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78739</xdr:rowOff>
    </xdr:from>
    <xdr:to>
      <xdr:col>107</xdr:col>
      <xdr:colOff>101600</xdr:colOff>
      <xdr:row>106</xdr:row>
      <xdr:rowOff>8889</xdr:rowOff>
    </xdr:to>
    <xdr:sp macro="" textlink="">
      <xdr:nvSpPr>
        <xdr:cNvPr id="913" name="フローチャート: 判断 912"/>
        <xdr:cNvSpPr/>
      </xdr:nvSpPr>
      <xdr:spPr>
        <a:xfrm>
          <a:off x="20383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109220</xdr:rowOff>
    </xdr:from>
    <xdr:to>
      <xdr:col>102</xdr:col>
      <xdr:colOff>165100</xdr:colOff>
      <xdr:row>106</xdr:row>
      <xdr:rowOff>39370</xdr:rowOff>
    </xdr:to>
    <xdr:sp macro="" textlink="">
      <xdr:nvSpPr>
        <xdr:cNvPr id="914" name="フローチャート: 判断 913"/>
        <xdr:cNvSpPr/>
      </xdr:nvSpPr>
      <xdr:spPr>
        <a:xfrm>
          <a:off x="19494500" y="1811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86361</xdr:rowOff>
    </xdr:from>
    <xdr:to>
      <xdr:col>98</xdr:col>
      <xdr:colOff>38100</xdr:colOff>
      <xdr:row>106</xdr:row>
      <xdr:rowOff>16511</xdr:rowOff>
    </xdr:to>
    <xdr:sp macro="" textlink="">
      <xdr:nvSpPr>
        <xdr:cNvPr id="915" name="フローチャート: 判断 914"/>
        <xdr:cNvSpPr/>
      </xdr:nvSpPr>
      <xdr:spPr>
        <a:xfrm>
          <a:off x="18605500" y="1808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16" name="テキスト ボックス 91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17" name="テキスト ボックス 91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18" name="テキスト ボックス 91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19" name="テキスト ボックス 91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0" name="テキスト ボックス 91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101</xdr:row>
      <xdr:rowOff>139700</xdr:rowOff>
    </xdr:from>
    <xdr:to>
      <xdr:col>116</xdr:col>
      <xdr:colOff>114300</xdr:colOff>
      <xdr:row>102</xdr:row>
      <xdr:rowOff>69850</xdr:rowOff>
    </xdr:to>
    <xdr:sp macro="" textlink="">
      <xdr:nvSpPr>
        <xdr:cNvPr id="921" name="楕円 920"/>
        <xdr:cNvSpPr/>
      </xdr:nvSpPr>
      <xdr:spPr>
        <a:xfrm>
          <a:off x="22110700" y="1745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54627</xdr:rowOff>
    </xdr:from>
    <xdr:ext cx="469744" cy="259045"/>
    <xdr:sp macro="" textlink="">
      <xdr:nvSpPr>
        <xdr:cNvPr id="922" name="【庁舎】&#10;一人当たり面積該当値テキスト"/>
        <xdr:cNvSpPr txBox="1"/>
      </xdr:nvSpPr>
      <xdr:spPr>
        <a:xfrm>
          <a:off x="22199600" y="17371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100</xdr:row>
      <xdr:rowOff>166370</xdr:rowOff>
    </xdr:from>
    <xdr:to>
      <xdr:col>112</xdr:col>
      <xdr:colOff>38100</xdr:colOff>
      <xdr:row>101</xdr:row>
      <xdr:rowOff>96520</xdr:rowOff>
    </xdr:to>
    <xdr:sp macro="" textlink="">
      <xdr:nvSpPr>
        <xdr:cNvPr id="923" name="楕円 922"/>
        <xdr:cNvSpPr/>
      </xdr:nvSpPr>
      <xdr:spPr>
        <a:xfrm>
          <a:off x="21272500" y="1731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101</xdr:row>
      <xdr:rowOff>45720</xdr:rowOff>
    </xdr:from>
    <xdr:to>
      <xdr:col>116</xdr:col>
      <xdr:colOff>63500</xdr:colOff>
      <xdr:row>102</xdr:row>
      <xdr:rowOff>19050</xdr:rowOff>
    </xdr:to>
    <xdr:cxnSp macro="">
      <xdr:nvCxnSpPr>
        <xdr:cNvPr id="924" name="直線コネクタ 923"/>
        <xdr:cNvCxnSpPr/>
      </xdr:nvCxnSpPr>
      <xdr:spPr>
        <a:xfrm>
          <a:off x="21323300" y="1736217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101</xdr:row>
      <xdr:rowOff>17780</xdr:rowOff>
    </xdr:from>
    <xdr:to>
      <xdr:col>107</xdr:col>
      <xdr:colOff>101600</xdr:colOff>
      <xdr:row>101</xdr:row>
      <xdr:rowOff>119380</xdr:rowOff>
    </xdr:to>
    <xdr:sp macro="" textlink="">
      <xdr:nvSpPr>
        <xdr:cNvPr id="925" name="楕円 924"/>
        <xdr:cNvSpPr/>
      </xdr:nvSpPr>
      <xdr:spPr>
        <a:xfrm>
          <a:off x="20383500" y="1733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101</xdr:row>
      <xdr:rowOff>45720</xdr:rowOff>
    </xdr:from>
    <xdr:to>
      <xdr:col>111</xdr:col>
      <xdr:colOff>177800</xdr:colOff>
      <xdr:row>101</xdr:row>
      <xdr:rowOff>68580</xdr:rowOff>
    </xdr:to>
    <xdr:cxnSp macro="">
      <xdr:nvCxnSpPr>
        <xdr:cNvPr id="926" name="直線コネクタ 925"/>
        <xdr:cNvCxnSpPr/>
      </xdr:nvCxnSpPr>
      <xdr:spPr>
        <a:xfrm flipV="1">
          <a:off x="20434300" y="1736217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102</xdr:row>
      <xdr:rowOff>63500</xdr:rowOff>
    </xdr:from>
    <xdr:to>
      <xdr:col>102</xdr:col>
      <xdr:colOff>165100</xdr:colOff>
      <xdr:row>102</xdr:row>
      <xdr:rowOff>165100</xdr:rowOff>
    </xdr:to>
    <xdr:sp macro="" textlink="">
      <xdr:nvSpPr>
        <xdr:cNvPr id="927" name="楕円 926"/>
        <xdr:cNvSpPr/>
      </xdr:nvSpPr>
      <xdr:spPr>
        <a:xfrm>
          <a:off x="19494500" y="1755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101</xdr:row>
      <xdr:rowOff>68580</xdr:rowOff>
    </xdr:from>
    <xdr:to>
      <xdr:col>107</xdr:col>
      <xdr:colOff>50800</xdr:colOff>
      <xdr:row>102</xdr:row>
      <xdr:rowOff>114300</xdr:rowOff>
    </xdr:to>
    <xdr:cxnSp macro="">
      <xdr:nvCxnSpPr>
        <xdr:cNvPr id="928" name="直線コネクタ 927"/>
        <xdr:cNvCxnSpPr/>
      </xdr:nvCxnSpPr>
      <xdr:spPr>
        <a:xfrm flipV="1">
          <a:off x="19545300" y="17385030"/>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99</xdr:row>
      <xdr:rowOff>166370</xdr:rowOff>
    </xdr:from>
    <xdr:to>
      <xdr:col>98</xdr:col>
      <xdr:colOff>38100</xdr:colOff>
      <xdr:row>100</xdr:row>
      <xdr:rowOff>96520</xdr:rowOff>
    </xdr:to>
    <xdr:sp macro="" textlink="">
      <xdr:nvSpPr>
        <xdr:cNvPr id="929" name="楕円 928"/>
        <xdr:cNvSpPr/>
      </xdr:nvSpPr>
      <xdr:spPr>
        <a:xfrm>
          <a:off x="18605500" y="1713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100</xdr:row>
      <xdr:rowOff>45720</xdr:rowOff>
    </xdr:from>
    <xdr:to>
      <xdr:col>102</xdr:col>
      <xdr:colOff>114300</xdr:colOff>
      <xdr:row>102</xdr:row>
      <xdr:rowOff>114300</xdr:rowOff>
    </xdr:to>
    <xdr:cxnSp macro="">
      <xdr:nvCxnSpPr>
        <xdr:cNvPr id="930" name="直線コネクタ 929"/>
        <xdr:cNvCxnSpPr/>
      </xdr:nvCxnSpPr>
      <xdr:spPr>
        <a:xfrm>
          <a:off x="18656300" y="17190720"/>
          <a:ext cx="889000" cy="411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7638</xdr:rowOff>
    </xdr:from>
    <xdr:ext cx="469744" cy="259045"/>
    <xdr:sp macro="" textlink="">
      <xdr:nvSpPr>
        <xdr:cNvPr id="931" name="n_1aveValue【庁舎】&#10;一人当たり面積"/>
        <xdr:cNvSpPr txBox="1"/>
      </xdr:nvSpPr>
      <xdr:spPr>
        <a:xfrm>
          <a:off x="21075727" y="18181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xdr:rowOff>
    </xdr:from>
    <xdr:ext cx="469744" cy="259045"/>
    <xdr:sp macro="" textlink="">
      <xdr:nvSpPr>
        <xdr:cNvPr id="932" name="n_2aveValue【庁舎】&#10;一人当たり面積"/>
        <xdr:cNvSpPr txBox="1"/>
      </xdr:nvSpPr>
      <xdr:spPr>
        <a:xfrm>
          <a:off x="20199427" y="18173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30497</xdr:rowOff>
    </xdr:from>
    <xdr:ext cx="469744" cy="259045"/>
    <xdr:sp macro="" textlink="">
      <xdr:nvSpPr>
        <xdr:cNvPr id="933" name="n_3aveValue【庁舎】&#10;一人当たり面積"/>
        <xdr:cNvSpPr txBox="1"/>
      </xdr:nvSpPr>
      <xdr:spPr>
        <a:xfrm>
          <a:off x="19310427" y="18204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7638</xdr:rowOff>
    </xdr:from>
    <xdr:ext cx="469744" cy="259045"/>
    <xdr:sp macro="" textlink="">
      <xdr:nvSpPr>
        <xdr:cNvPr id="934" name="n_4aveValue【庁舎】&#10;一人当たり面積"/>
        <xdr:cNvSpPr txBox="1"/>
      </xdr:nvSpPr>
      <xdr:spPr>
        <a:xfrm>
          <a:off x="18421427" y="18181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99</xdr:row>
      <xdr:rowOff>113047</xdr:rowOff>
    </xdr:from>
    <xdr:ext cx="469744" cy="259045"/>
    <xdr:sp macro="" textlink="">
      <xdr:nvSpPr>
        <xdr:cNvPr id="935" name="n_1mainValue【庁舎】&#10;一人当たり面積"/>
        <xdr:cNvSpPr txBox="1"/>
      </xdr:nvSpPr>
      <xdr:spPr>
        <a:xfrm>
          <a:off x="21075727" y="1708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99</xdr:row>
      <xdr:rowOff>135907</xdr:rowOff>
    </xdr:from>
    <xdr:ext cx="469744" cy="259045"/>
    <xdr:sp macro="" textlink="">
      <xdr:nvSpPr>
        <xdr:cNvPr id="936" name="n_2mainValue【庁舎】&#10;一人当たり面積"/>
        <xdr:cNvSpPr txBox="1"/>
      </xdr:nvSpPr>
      <xdr:spPr>
        <a:xfrm>
          <a:off x="20199427" y="1710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10177</xdr:rowOff>
    </xdr:from>
    <xdr:ext cx="469744" cy="259045"/>
    <xdr:sp macro="" textlink="">
      <xdr:nvSpPr>
        <xdr:cNvPr id="937" name="n_3mainValue【庁舎】&#10;一人当たり面積"/>
        <xdr:cNvSpPr txBox="1"/>
      </xdr:nvSpPr>
      <xdr:spPr>
        <a:xfrm>
          <a:off x="19310427" y="1732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98</xdr:row>
      <xdr:rowOff>113047</xdr:rowOff>
    </xdr:from>
    <xdr:ext cx="469744" cy="259045"/>
    <xdr:sp macro="" textlink="">
      <xdr:nvSpPr>
        <xdr:cNvPr id="938" name="n_4mainValue【庁舎】&#10;一人当たり面積"/>
        <xdr:cNvSpPr txBox="1"/>
      </xdr:nvSpPr>
      <xdr:spPr>
        <a:xfrm>
          <a:off x="18421427" y="1691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39" name="正方形/長方形 93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0" name="正方形/長方形 93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1" name="テキスト ボックス 94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一人当たり面積で、類似団体内順位５位以内（類似団体と比較して一人当たりの面積が多い）が４施設（体育館・プール、福祉施設、保健センター・保健所、庁舎）あるとともに、その他の施設においても総じて順位が高い傾向にある。市町村合併により、類似機能の施設が多く存在することがうかがえる。庁舎については、令和２年度には駅南庁舎を活用し、保健所の各部署、保健センター、子育て支援の各窓口が集約する整備事業を実施した。施設については、地域ニーズを把握しつつ、集約化を進めることで、更新経費を低減させることが可能と考えられる。</a:t>
          </a:r>
        </a:p>
        <a:p>
          <a:r>
            <a:rPr kumimoji="1" lang="ja-JP" altLang="en-US" sz="1300">
              <a:latin typeface="ＭＳ Ｐゴシック" panose="020B0600070205080204" pitchFamily="50" charset="-128"/>
              <a:ea typeface="ＭＳ Ｐゴシック" panose="020B0600070205080204" pitchFamily="50" charset="-128"/>
            </a:rPr>
            <a:t>減価償却率を見ると、「市民会館」次いで「体育館・プール」、「一般廃棄物」の老朽化が進行していることがうかがえる。市民会館は耐震工事を実施しており、法定耐用を超えての使用が可能と思われるため、今しばらくの猶予はあるが、体育館・プールについては、市全域に施設が分散していることもあり、関係者が多く、意見をまとめるのに時間がかかると思われるため、早急に、あり方見直しの検討が必要と考えられる。「一般廃棄物」については、平成２９年度から可燃物処理場の新設工事が開始され令和４年度完成稼働予定で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鳥取県鳥取市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186,960
185,440
765.31
104,317,163
102,166,213
1,910,686
50,441,991
110,750,466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69.6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年度に税収増により</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ポイント増加した後、好調な雇用環境による個人市民税の伸びや企業の設備投資の活発化を背景とした固定資産税の伸びなどにより税収が増となり、前年度と同水準を維持することができた。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人口が少なく財政基盤が弱いため類似団体内順位は下位にあるが、平成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日の中核市移行に伴い、地方創生施策をより一層推進し、将来の税収増に繋がる企業誘致や地元中小事業者への支援を強化するなど、経済の好循環の実現に取り組む。</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48683</xdr:rowOff>
    </xdr:from>
    <xdr:to>
      <xdr:col>23</xdr:col>
      <xdr:colOff>133350</xdr:colOff>
      <xdr:row>44</xdr:row>
      <xdr:rowOff>17639</xdr:rowOff>
    </xdr:to>
    <xdr:cxnSp macro="">
      <xdr:nvCxnSpPr>
        <xdr:cNvPr id="64" name="直線コネクタ 63"/>
        <xdr:cNvCxnSpPr/>
      </xdr:nvCxnSpPr>
      <xdr:spPr>
        <a:xfrm flipV="1">
          <a:off x="4953000" y="6220883"/>
          <a:ext cx="0" cy="13405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161166</xdr:rowOff>
    </xdr:from>
    <xdr:ext cx="762000" cy="259045"/>
    <xdr:sp macro="" textlink="">
      <xdr:nvSpPr>
        <xdr:cNvPr id="65" name="財政力最小値テキスト"/>
        <xdr:cNvSpPr txBox="1"/>
      </xdr:nvSpPr>
      <xdr:spPr>
        <a:xfrm>
          <a:off x="5041900" y="7533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17639</xdr:rowOff>
    </xdr:from>
    <xdr:to>
      <xdr:col>24</xdr:col>
      <xdr:colOff>12700</xdr:colOff>
      <xdr:row>44</xdr:row>
      <xdr:rowOff>17639</xdr:rowOff>
    </xdr:to>
    <xdr:cxnSp macro="">
      <xdr:nvCxnSpPr>
        <xdr:cNvPr id="66" name="直線コネクタ 65"/>
        <xdr:cNvCxnSpPr/>
      </xdr:nvCxnSpPr>
      <xdr:spPr>
        <a:xfrm>
          <a:off x="4864100" y="7561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135060</xdr:rowOff>
    </xdr:from>
    <xdr:ext cx="762000" cy="259045"/>
    <xdr:sp macro="" textlink="">
      <xdr:nvSpPr>
        <xdr:cNvPr id="67"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48683</xdr:rowOff>
    </xdr:from>
    <xdr:to>
      <xdr:col>24</xdr:col>
      <xdr:colOff>12700</xdr:colOff>
      <xdr:row>36</xdr:row>
      <xdr:rowOff>48683</xdr:rowOff>
    </xdr:to>
    <xdr:cxnSp macro="">
      <xdr:nvCxnSpPr>
        <xdr:cNvPr id="68" name="直線コネクタ 67"/>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122061</xdr:rowOff>
    </xdr:from>
    <xdr:to>
      <xdr:col>23</xdr:col>
      <xdr:colOff>133350</xdr:colOff>
      <xdr:row>43</xdr:row>
      <xdr:rowOff>122061</xdr:rowOff>
    </xdr:to>
    <xdr:cxnSp macro="">
      <xdr:nvCxnSpPr>
        <xdr:cNvPr id="69" name="直線コネクタ 68"/>
        <xdr:cNvCxnSpPr/>
      </xdr:nvCxnSpPr>
      <xdr:spPr>
        <a:xfrm>
          <a:off x="4114800" y="749441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55332</xdr:rowOff>
    </xdr:from>
    <xdr:ext cx="762000" cy="259045"/>
    <xdr:sp macro="" textlink="">
      <xdr:nvSpPr>
        <xdr:cNvPr id="70" name="財政力平均値テキスト"/>
        <xdr:cNvSpPr txBox="1"/>
      </xdr:nvSpPr>
      <xdr:spPr>
        <a:xfrm>
          <a:off x="5041900" y="69133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38805</xdr:rowOff>
    </xdr:from>
    <xdr:to>
      <xdr:col>23</xdr:col>
      <xdr:colOff>184150</xdr:colOff>
      <xdr:row>41</xdr:row>
      <xdr:rowOff>140405</xdr:rowOff>
    </xdr:to>
    <xdr:sp macro="" textlink="">
      <xdr:nvSpPr>
        <xdr:cNvPr id="71" name="フローチャート: 判断 70"/>
        <xdr:cNvSpPr/>
      </xdr:nvSpPr>
      <xdr:spPr>
        <a:xfrm>
          <a:off x="49022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122061</xdr:rowOff>
    </xdr:from>
    <xdr:to>
      <xdr:col>19</xdr:col>
      <xdr:colOff>133350</xdr:colOff>
      <xdr:row>43</xdr:row>
      <xdr:rowOff>122061</xdr:rowOff>
    </xdr:to>
    <xdr:cxnSp macro="">
      <xdr:nvCxnSpPr>
        <xdr:cNvPr id="72" name="直線コネクタ 71"/>
        <xdr:cNvCxnSpPr/>
      </xdr:nvCxnSpPr>
      <xdr:spPr>
        <a:xfrm>
          <a:off x="3225800" y="74944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38805</xdr:rowOff>
    </xdr:from>
    <xdr:to>
      <xdr:col>19</xdr:col>
      <xdr:colOff>184150</xdr:colOff>
      <xdr:row>41</xdr:row>
      <xdr:rowOff>140405</xdr:rowOff>
    </xdr:to>
    <xdr:sp macro="" textlink="">
      <xdr:nvSpPr>
        <xdr:cNvPr id="73" name="フローチャート: 判断 72"/>
        <xdr:cNvSpPr/>
      </xdr:nvSpPr>
      <xdr:spPr>
        <a:xfrm>
          <a:off x="40640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150582</xdr:rowOff>
    </xdr:from>
    <xdr:ext cx="736600" cy="259045"/>
    <xdr:sp macro="" textlink="">
      <xdr:nvSpPr>
        <xdr:cNvPr id="74" name="テキスト ボックス 73"/>
        <xdr:cNvSpPr txBox="1"/>
      </xdr:nvSpPr>
      <xdr:spPr>
        <a:xfrm>
          <a:off x="3733800" y="68371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122061</xdr:rowOff>
    </xdr:from>
    <xdr:to>
      <xdr:col>15</xdr:col>
      <xdr:colOff>82550</xdr:colOff>
      <xdr:row>43</xdr:row>
      <xdr:rowOff>122061</xdr:rowOff>
    </xdr:to>
    <xdr:cxnSp macro="">
      <xdr:nvCxnSpPr>
        <xdr:cNvPr id="75" name="直線コネクタ 74"/>
        <xdr:cNvCxnSpPr/>
      </xdr:nvCxnSpPr>
      <xdr:spPr>
        <a:xfrm>
          <a:off x="2336800" y="74944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129822</xdr:rowOff>
    </xdr:from>
    <xdr:to>
      <xdr:col>15</xdr:col>
      <xdr:colOff>133350</xdr:colOff>
      <xdr:row>41</xdr:row>
      <xdr:rowOff>59972</xdr:rowOff>
    </xdr:to>
    <xdr:sp macro="" textlink="">
      <xdr:nvSpPr>
        <xdr:cNvPr id="76" name="フローチャート: 判断 75"/>
        <xdr:cNvSpPr/>
      </xdr:nvSpPr>
      <xdr:spPr>
        <a:xfrm>
          <a:off x="3175000" y="6987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70149</xdr:rowOff>
    </xdr:from>
    <xdr:ext cx="762000" cy="259045"/>
    <xdr:sp macro="" textlink="">
      <xdr:nvSpPr>
        <xdr:cNvPr id="77" name="テキスト ボックス 76"/>
        <xdr:cNvSpPr txBox="1"/>
      </xdr:nvSpPr>
      <xdr:spPr>
        <a:xfrm>
          <a:off x="2844800" y="6756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122061</xdr:rowOff>
    </xdr:from>
    <xdr:to>
      <xdr:col>11</xdr:col>
      <xdr:colOff>31750</xdr:colOff>
      <xdr:row>43</xdr:row>
      <xdr:rowOff>135467</xdr:rowOff>
    </xdr:to>
    <xdr:cxnSp macro="">
      <xdr:nvCxnSpPr>
        <xdr:cNvPr id="78" name="直線コネクタ 77"/>
        <xdr:cNvCxnSpPr/>
      </xdr:nvCxnSpPr>
      <xdr:spPr>
        <a:xfrm flipV="1">
          <a:off x="1447800" y="749441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143228</xdr:rowOff>
    </xdr:from>
    <xdr:to>
      <xdr:col>11</xdr:col>
      <xdr:colOff>82550</xdr:colOff>
      <xdr:row>41</xdr:row>
      <xdr:rowOff>73378</xdr:rowOff>
    </xdr:to>
    <xdr:sp macro="" textlink="">
      <xdr:nvSpPr>
        <xdr:cNvPr id="79" name="フローチャート: 判断 78"/>
        <xdr:cNvSpPr/>
      </xdr:nvSpPr>
      <xdr:spPr>
        <a:xfrm>
          <a:off x="2286000" y="70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83555</xdr:rowOff>
    </xdr:from>
    <xdr:ext cx="762000" cy="259045"/>
    <xdr:sp macro="" textlink="">
      <xdr:nvSpPr>
        <xdr:cNvPr id="80" name="テキスト ボックス 79"/>
        <xdr:cNvSpPr txBox="1"/>
      </xdr:nvSpPr>
      <xdr:spPr>
        <a:xfrm>
          <a:off x="1955800" y="67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11995</xdr:rowOff>
    </xdr:from>
    <xdr:to>
      <xdr:col>7</xdr:col>
      <xdr:colOff>31750</xdr:colOff>
      <xdr:row>41</xdr:row>
      <xdr:rowOff>113595</xdr:rowOff>
    </xdr:to>
    <xdr:sp macro="" textlink="">
      <xdr:nvSpPr>
        <xdr:cNvPr id="81" name="フローチャート: 判断 80"/>
        <xdr:cNvSpPr/>
      </xdr:nvSpPr>
      <xdr:spPr>
        <a:xfrm>
          <a:off x="1397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123772</xdr:rowOff>
    </xdr:from>
    <xdr:ext cx="762000" cy="259045"/>
    <xdr:sp macro="" textlink="">
      <xdr:nvSpPr>
        <xdr:cNvPr id="82" name="テキスト ボックス 81"/>
        <xdr:cNvSpPr txBox="1"/>
      </xdr:nvSpPr>
      <xdr:spPr>
        <a:xfrm>
          <a:off x="1066800" y="681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71261</xdr:rowOff>
    </xdr:from>
    <xdr:to>
      <xdr:col>23</xdr:col>
      <xdr:colOff>184150</xdr:colOff>
      <xdr:row>44</xdr:row>
      <xdr:rowOff>1411</xdr:rowOff>
    </xdr:to>
    <xdr:sp macro="" textlink="">
      <xdr:nvSpPr>
        <xdr:cNvPr id="88" name="楕円 87"/>
        <xdr:cNvSpPr/>
      </xdr:nvSpPr>
      <xdr:spPr>
        <a:xfrm>
          <a:off x="4902200" y="744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138588</xdr:rowOff>
    </xdr:from>
    <xdr:ext cx="762000" cy="259045"/>
    <xdr:sp macro="" textlink="">
      <xdr:nvSpPr>
        <xdr:cNvPr id="89" name="財政力該当値テキスト"/>
        <xdr:cNvSpPr txBox="1"/>
      </xdr:nvSpPr>
      <xdr:spPr>
        <a:xfrm>
          <a:off x="5041900" y="7339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71261</xdr:rowOff>
    </xdr:from>
    <xdr:to>
      <xdr:col>19</xdr:col>
      <xdr:colOff>184150</xdr:colOff>
      <xdr:row>44</xdr:row>
      <xdr:rowOff>1411</xdr:rowOff>
    </xdr:to>
    <xdr:sp macro="" textlink="">
      <xdr:nvSpPr>
        <xdr:cNvPr id="90" name="楕円 89"/>
        <xdr:cNvSpPr/>
      </xdr:nvSpPr>
      <xdr:spPr>
        <a:xfrm>
          <a:off x="4064000" y="744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157638</xdr:rowOff>
    </xdr:from>
    <xdr:ext cx="736600" cy="259045"/>
    <xdr:sp macro="" textlink="">
      <xdr:nvSpPr>
        <xdr:cNvPr id="91" name="テキスト ボックス 90"/>
        <xdr:cNvSpPr txBox="1"/>
      </xdr:nvSpPr>
      <xdr:spPr>
        <a:xfrm>
          <a:off x="3733800" y="7529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71261</xdr:rowOff>
    </xdr:from>
    <xdr:to>
      <xdr:col>15</xdr:col>
      <xdr:colOff>133350</xdr:colOff>
      <xdr:row>44</xdr:row>
      <xdr:rowOff>1411</xdr:rowOff>
    </xdr:to>
    <xdr:sp macro="" textlink="">
      <xdr:nvSpPr>
        <xdr:cNvPr id="92" name="楕円 91"/>
        <xdr:cNvSpPr/>
      </xdr:nvSpPr>
      <xdr:spPr>
        <a:xfrm>
          <a:off x="3175000" y="744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157638</xdr:rowOff>
    </xdr:from>
    <xdr:ext cx="762000" cy="259045"/>
    <xdr:sp macro="" textlink="">
      <xdr:nvSpPr>
        <xdr:cNvPr id="93" name="テキスト ボックス 92"/>
        <xdr:cNvSpPr txBox="1"/>
      </xdr:nvSpPr>
      <xdr:spPr>
        <a:xfrm>
          <a:off x="2844800" y="7529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71261</xdr:rowOff>
    </xdr:from>
    <xdr:to>
      <xdr:col>11</xdr:col>
      <xdr:colOff>82550</xdr:colOff>
      <xdr:row>44</xdr:row>
      <xdr:rowOff>1411</xdr:rowOff>
    </xdr:to>
    <xdr:sp macro="" textlink="">
      <xdr:nvSpPr>
        <xdr:cNvPr id="94" name="楕円 93"/>
        <xdr:cNvSpPr/>
      </xdr:nvSpPr>
      <xdr:spPr>
        <a:xfrm>
          <a:off x="2286000" y="744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157638</xdr:rowOff>
    </xdr:from>
    <xdr:ext cx="762000" cy="259045"/>
    <xdr:sp macro="" textlink="">
      <xdr:nvSpPr>
        <xdr:cNvPr id="95" name="テキスト ボックス 94"/>
        <xdr:cNvSpPr txBox="1"/>
      </xdr:nvSpPr>
      <xdr:spPr>
        <a:xfrm>
          <a:off x="1955800" y="7529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84667</xdr:rowOff>
    </xdr:from>
    <xdr:to>
      <xdr:col>7</xdr:col>
      <xdr:colOff>31750</xdr:colOff>
      <xdr:row>44</xdr:row>
      <xdr:rowOff>14817</xdr:rowOff>
    </xdr:to>
    <xdr:sp macro="" textlink="">
      <xdr:nvSpPr>
        <xdr:cNvPr id="96" name="楕円 95"/>
        <xdr:cNvSpPr/>
      </xdr:nvSpPr>
      <xdr:spPr>
        <a:xfrm>
          <a:off x="1397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171044</xdr:rowOff>
    </xdr:from>
    <xdr:ext cx="762000" cy="259045"/>
    <xdr:sp macro="" textlink="">
      <xdr:nvSpPr>
        <xdr:cNvPr id="97" name="テキスト ボックス 96"/>
        <xdr:cNvSpPr txBox="1"/>
      </xdr:nvSpPr>
      <xdr:spPr>
        <a:xfrm>
          <a:off x="1066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市税については増収となった一方、地方消費税交付金や、普通交付税に臨時財政対策債を加えた実質的な普通交付税が減となった。</a:t>
          </a:r>
        </a:p>
        <a:p>
          <a:r>
            <a:rPr kumimoji="1" lang="ja-JP" altLang="en-US" sz="1300">
              <a:latin typeface="ＭＳ Ｐゴシック" panose="020B0600070205080204" pitchFamily="50" charset="-128"/>
              <a:ea typeface="ＭＳ Ｐゴシック" panose="020B0600070205080204" pitchFamily="50" charset="-128"/>
            </a:rPr>
            <a:t>　公債費に充当した一般財源については、市債の利率見直しや厳選した市債発行により減少したが、私立保育園運営費、児童扶養手当費など扶助費の増により、経常収支比率は前年度より</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ポイント増加した。</a:t>
          </a:r>
        </a:p>
        <a:p>
          <a:r>
            <a:rPr kumimoji="1" lang="ja-JP" altLang="en-US" sz="1300">
              <a:latin typeface="ＭＳ Ｐゴシック" panose="020B0600070205080204" pitchFamily="50" charset="-128"/>
              <a:ea typeface="ＭＳ Ｐゴシック" panose="020B0600070205080204" pitchFamily="50" charset="-128"/>
            </a:rPr>
            <a:t>　今後は、令和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年間を期間とした鳥取市市政改革プラン（第</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次鳥取市行財政改革大綱）をもとに、新たな税財源の確保に努めるとともに、業務効率の向上などに積極的に取り組む。</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112522</xdr:rowOff>
    </xdr:from>
    <xdr:to>
      <xdr:col>23</xdr:col>
      <xdr:colOff>133350</xdr:colOff>
      <xdr:row>67</xdr:row>
      <xdr:rowOff>147574</xdr:rowOff>
    </xdr:to>
    <xdr:cxnSp macro="">
      <xdr:nvCxnSpPr>
        <xdr:cNvPr id="125" name="直線コネクタ 124"/>
        <xdr:cNvCxnSpPr/>
      </xdr:nvCxnSpPr>
      <xdr:spPr>
        <a:xfrm flipV="1">
          <a:off x="4953000" y="10056622"/>
          <a:ext cx="0" cy="15781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119651</xdr:rowOff>
    </xdr:from>
    <xdr:ext cx="762000" cy="259045"/>
    <xdr:sp macro="" textlink="">
      <xdr:nvSpPr>
        <xdr:cNvPr id="126" name="財政構造の弾力性最小値テキスト"/>
        <xdr:cNvSpPr txBox="1"/>
      </xdr:nvSpPr>
      <xdr:spPr>
        <a:xfrm>
          <a:off x="5041900" y="1160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147574</xdr:rowOff>
    </xdr:from>
    <xdr:to>
      <xdr:col>24</xdr:col>
      <xdr:colOff>12700</xdr:colOff>
      <xdr:row>67</xdr:row>
      <xdr:rowOff>147574</xdr:rowOff>
    </xdr:to>
    <xdr:cxnSp macro="">
      <xdr:nvCxnSpPr>
        <xdr:cNvPr id="127" name="直線コネクタ 126"/>
        <xdr:cNvCxnSpPr/>
      </xdr:nvCxnSpPr>
      <xdr:spPr>
        <a:xfrm>
          <a:off x="4864100" y="11634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27449</xdr:rowOff>
    </xdr:from>
    <xdr:ext cx="762000" cy="259045"/>
    <xdr:sp macro="" textlink="">
      <xdr:nvSpPr>
        <xdr:cNvPr id="128" name="財政構造の弾力性最大値テキスト"/>
        <xdr:cNvSpPr txBox="1"/>
      </xdr:nvSpPr>
      <xdr:spPr>
        <a:xfrm>
          <a:off x="5041900" y="9800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112522</xdr:rowOff>
    </xdr:from>
    <xdr:to>
      <xdr:col>24</xdr:col>
      <xdr:colOff>12700</xdr:colOff>
      <xdr:row>58</xdr:row>
      <xdr:rowOff>112522</xdr:rowOff>
    </xdr:to>
    <xdr:cxnSp macro="">
      <xdr:nvCxnSpPr>
        <xdr:cNvPr id="129" name="直線コネクタ 128"/>
        <xdr:cNvCxnSpPr/>
      </xdr:nvCxnSpPr>
      <xdr:spPr>
        <a:xfrm>
          <a:off x="4864100" y="10056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128778</xdr:rowOff>
    </xdr:from>
    <xdr:to>
      <xdr:col>23</xdr:col>
      <xdr:colOff>133350</xdr:colOff>
      <xdr:row>63</xdr:row>
      <xdr:rowOff>133604</xdr:rowOff>
    </xdr:to>
    <xdr:cxnSp macro="">
      <xdr:nvCxnSpPr>
        <xdr:cNvPr id="130" name="直線コネクタ 129"/>
        <xdr:cNvCxnSpPr/>
      </xdr:nvCxnSpPr>
      <xdr:spPr>
        <a:xfrm>
          <a:off x="4114800" y="10930128"/>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119905</xdr:rowOff>
    </xdr:from>
    <xdr:ext cx="762000" cy="259045"/>
    <xdr:sp macro="" textlink="">
      <xdr:nvSpPr>
        <xdr:cNvPr id="131" name="財政構造の弾力性平均値テキスト"/>
        <xdr:cNvSpPr txBox="1"/>
      </xdr:nvSpPr>
      <xdr:spPr>
        <a:xfrm>
          <a:off x="5041900" y="110927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147828</xdr:rowOff>
    </xdr:from>
    <xdr:to>
      <xdr:col>23</xdr:col>
      <xdr:colOff>184150</xdr:colOff>
      <xdr:row>65</xdr:row>
      <xdr:rowOff>77978</xdr:rowOff>
    </xdr:to>
    <xdr:sp macro="" textlink="">
      <xdr:nvSpPr>
        <xdr:cNvPr id="132" name="フローチャート: 判断 131"/>
        <xdr:cNvSpPr/>
      </xdr:nvSpPr>
      <xdr:spPr>
        <a:xfrm>
          <a:off x="4902200" y="1112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70866</xdr:rowOff>
    </xdr:from>
    <xdr:to>
      <xdr:col>19</xdr:col>
      <xdr:colOff>133350</xdr:colOff>
      <xdr:row>63</xdr:row>
      <xdr:rowOff>128778</xdr:rowOff>
    </xdr:to>
    <xdr:cxnSp macro="">
      <xdr:nvCxnSpPr>
        <xdr:cNvPr id="133" name="直線コネクタ 132"/>
        <xdr:cNvCxnSpPr/>
      </xdr:nvCxnSpPr>
      <xdr:spPr>
        <a:xfrm>
          <a:off x="3225800" y="10872216"/>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118872</xdr:rowOff>
    </xdr:from>
    <xdr:to>
      <xdr:col>19</xdr:col>
      <xdr:colOff>184150</xdr:colOff>
      <xdr:row>65</xdr:row>
      <xdr:rowOff>49022</xdr:rowOff>
    </xdr:to>
    <xdr:sp macro="" textlink="">
      <xdr:nvSpPr>
        <xdr:cNvPr id="134" name="フローチャート: 判断 133"/>
        <xdr:cNvSpPr/>
      </xdr:nvSpPr>
      <xdr:spPr>
        <a:xfrm>
          <a:off x="4064000" y="1109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33799</xdr:rowOff>
    </xdr:from>
    <xdr:ext cx="736600" cy="259045"/>
    <xdr:sp macro="" textlink="">
      <xdr:nvSpPr>
        <xdr:cNvPr id="135" name="テキスト ボックス 134"/>
        <xdr:cNvSpPr txBox="1"/>
      </xdr:nvSpPr>
      <xdr:spPr>
        <a:xfrm>
          <a:off x="3733800" y="11178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70866</xdr:rowOff>
    </xdr:from>
    <xdr:to>
      <xdr:col>15</xdr:col>
      <xdr:colOff>82550</xdr:colOff>
      <xdr:row>63</xdr:row>
      <xdr:rowOff>133604</xdr:rowOff>
    </xdr:to>
    <xdr:cxnSp macro="">
      <xdr:nvCxnSpPr>
        <xdr:cNvPr id="136" name="直線コネクタ 135"/>
        <xdr:cNvCxnSpPr/>
      </xdr:nvCxnSpPr>
      <xdr:spPr>
        <a:xfrm flipV="1">
          <a:off x="2336800" y="10872216"/>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123698</xdr:rowOff>
    </xdr:from>
    <xdr:to>
      <xdr:col>15</xdr:col>
      <xdr:colOff>133350</xdr:colOff>
      <xdr:row>65</xdr:row>
      <xdr:rowOff>53848</xdr:rowOff>
    </xdr:to>
    <xdr:sp macro="" textlink="">
      <xdr:nvSpPr>
        <xdr:cNvPr id="137" name="フローチャート: 判断 136"/>
        <xdr:cNvSpPr/>
      </xdr:nvSpPr>
      <xdr:spPr>
        <a:xfrm>
          <a:off x="3175000" y="1109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38625</xdr:rowOff>
    </xdr:from>
    <xdr:ext cx="762000" cy="259045"/>
    <xdr:sp macro="" textlink="">
      <xdr:nvSpPr>
        <xdr:cNvPr id="138" name="テキスト ボックス 137"/>
        <xdr:cNvSpPr txBox="1"/>
      </xdr:nvSpPr>
      <xdr:spPr>
        <a:xfrm>
          <a:off x="2844800" y="11182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165100</xdr:rowOff>
    </xdr:from>
    <xdr:to>
      <xdr:col>11</xdr:col>
      <xdr:colOff>31750</xdr:colOff>
      <xdr:row>63</xdr:row>
      <xdr:rowOff>133604</xdr:rowOff>
    </xdr:to>
    <xdr:cxnSp macro="">
      <xdr:nvCxnSpPr>
        <xdr:cNvPr id="139" name="直線コネクタ 138"/>
        <xdr:cNvCxnSpPr/>
      </xdr:nvCxnSpPr>
      <xdr:spPr>
        <a:xfrm>
          <a:off x="1447800" y="10795000"/>
          <a:ext cx="8890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143002</xdr:rowOff>
    </xdr:from>
    <xdr:to>
      <xdr:col>11</xdr:col>
      <xdr:colOff>82550</xdr:colOff>
      <xdr:row>65</xdr:row>
      <xdr:rowOff>73152</xdr:rowOff>
    </xdr:to>
    <xdr:sp macro="" textlink="">
      <xdr:nvSpPr>
        <xdr:cNvPr id="140" name="フローチャート: 判断 139"/>
        <xdr:cNvSpPr/>
      </xdr:nvSpPr>
      <xdr:spPr>
        <a:xfrm>
          <a:off x="2286000" y="1111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57929</xdr:rowOff>
    </xdr:from>
    <xdr:ext cx="762000" cy="259045"/>
    <xdr:sp macro="" textlink="">
      <xdr:nvSpPr>
        <xdr:cNvPr id="141" name="テキスト ボックス 140"/>
        <xdr:cNvSpPr txBox="1"/>
      </xdr:nvSpPr>
      <xdr:spPr>
        <a:xfrm>
          <a:off x="1955800" y="11202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17526</xdr:rowOff>
    </xdr:from>
    <xdr:to>
      <xdr:col>7</xdr:col>
      <xdr:colOff>31750</xdr:colOff>
      <xdr:row>64</xdr:row>
      <xdr:rowOff>119126</xdr:rowOff>
    </xdr:to>
    <xdr:sp macro="" textlink="">
      <xdr:nvSpPr>
        <xdr:cNvPr id="142" name="フローチャート: 判断 141"/>
        <xdr:cNvSpPr/>
      </xdr:nvSpPr>
      <xdr:spPr>
        <a:xfrm>
          <a:off x="1397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103903</xdr:rowOff>
    </xdr:from>
    <xdr:ext cx="762000" cy="259045"/>
    <xdr:sp macro="" textlink="">
      <xdr:nvSpPr>
        <xdr:cNvPr id="143" name="テキスト ボックス 142"/>
        <xdr:cNvSpPr txBox="1"/>
      </xdr:nvSpPr>
      <xdr:spPr>
        <a:xfrm>
          <a:off x="1066800" y="1107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82804</xdr:rowOff>
    </xdr:from>
    <xdr:to>
      <xdr:col>23</xdr:col>
      <xdr:colOff>184150</xdr:colOff>
      <xdr:row>64</xdr:row>
      <xdr:rowOff>12954</xdr:rowOff>
    </xdr:to>
    <xdr:sp macro="" textlink="">
      <xdr:nvSpPr>
        <xdr:cNvPr id="149" name="楕円 148"/>
        <xdr:cNvSpPr/>
      </xdr:nvSpPr>
      <xdr:spPr>
        <a:xfrm>
          <a:off x="4902200" y="1088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99331</xdr:rowOff>
    </xdr:from>
    <xdr:ext cx="762000" cy="259045"/>
    <xdr:sp macro="" textlink="">
      <xdr:nvSpPr>
        <xdr:cNvPr id="150" name="財政構造の弾力性該当値テキスト"/>
        <xdr:cNvSpPr txBox="1"/>
      </xdr:nvSpPr>
      <xdr:spPr>
        <a:xfrm>
          <a:off x="5041900" y="10729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77978</xdr:rowOff>
    </xdr:from>
    <xdr:to>
      <xdr:col>19</xdr:col>
      <xdr:colOff>184150</xdr:colOff>
      <xdr:row>64</xdr:row>
      <xdr:rowOff>8128</xdr:rowOff>
    </xdr:to>
    <xdr:sp macro="" textlink="">
      <xdr:nvSpPr>
        <xdr:cNvPr id="151" name="楕円 150"/>
        <xdr:cNvSpPr/>
      </xdr:nvSpPr>
      <xdr:spPr>
        <a:xfrm>
          <a:off x="4064000" y="1087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18305</xdr:rowOff>
    </xdr:from>
    <xdr:ext cx="736600" cy="259045"/>
    <xdr:sp macro="" textlink="">
      <xdr:nvSpPr>
        <xdr:cNvPr id="152" name="テキスト ボックス 151"/>
        <xdr:cNvSpPr txBox="1"/>
      </xdr:nvSpPr>
      <xdr:spPr>
        <a:xfrm>
          <a:off x="3733800" y="10648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20066</xdr:rowOff>
    </xdr:from>
    <xdr:to>
      <xdr:col>15</xdr:col>
      <xdr:colOff>133350</xdr:colOff>
      <xdr:row>63</xdr:row>
      <xdr:rowOff>121666</xdr:rowOff>
    </xdr:to>
    <xdr:sp macro="" textlink="">
      <xdr:nvSpPr>
        <xdr:cNvPr id="153" name="楕円 152"/>
        <xdr:cNvSpPr/>
      </xdr:nvSpPr>
      <xdr:spPr>
        <a:xfrm>
          <a:off x="3175000" y="1082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131843</xdr:rowOff>
    </xdr:from>
    <xdr:ext cx="762000" cy="259045"/>
    <xdr:sp macro="" textlink="">
      <xdr:nvSpPr>
        <xdr:cNvPr id="154" name="テキスト ボックス 153"/>
        <xdr:cNvSpPr txBox="1"/>
      </xdr:nvSpPr>
      <xdr:spPr>
        <a:xfrm>
          <a:off x="2844800" y="10590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82804</xdr:rowOff>
    </xdr:from>
    <xdr:to>
      <xdr:col>11</xdr:col>
      <xdr:colOff>82550</xdr:colOff>
      <xdr:row>64</xdr:row>
      <xdr:rowOff>12954</xdr:rowOff>
    </xdr:to>
    <xdr:sp macro="" textlink="">
      <xdr:nvSpPr>
        <xdr:cNvPr id="155" name="楕円 154"/>
        <xdr:cNvSpPr/>
      </xdr:nvSpPr>
      <xdr:spPr>
        <a:xfrm>
          <a:off x="2286000" y="1088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23131</xdr:rowOff>
    </xdr:from>
    <xdr:ext cx="762000" cy="259045"/>
    <xdr:sp macro="" textlink="">
      <xdr:nvSpPr>
        <xdr:cNvPr id="156" name="テキスト ボックス 155"/>
        <xdr:cNvSpPr txBox="1"/>
      </xdr:nvSpPr>
      <xdr:spPr>
        <a:xfrm>
          <a:off x="1955800" y="1065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114300</xdr:rowOff>
    </xdr:from>
    <xdr:to>
      <xdr:col>7</xdr:col>
      <xdr:colOff>31750</xdr:colOff>
      <xdr:row>63</xdr:row>
      <xdr:rowOff>44450</xdr:rowOff>
    </xdr:to>
    <xdr:sp macro="" textlink="">
      <xdr:nvSpPr>
        <xdr:cNvPr id="157" name="楕円 156"/>
        <xdr:cNvSpPr/>
      </xdr:nvSpPr>
      <xdr:spPr>
        <a:xfrm>
          <a:off x="13970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54627</xdr:rowOff>
    </xdr:from>
    <xdr:ext cx="762000" cy="259045"/>
    <xdr:sp macro="" textlink="">
      <xdr:nvSpPr>
        <xdr:cNvPr id="158" name="テキスト ボックス 157"/>
        <xdr:cNvSpPr txBox="1"/>
      </xdr:nvSpPr>
      <xdr:spPr>
        <a:xfrm>
          <a:off x="10668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[134,323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6,318</a:t>
          </a:r>
          <a:r>
            <a:rPr kumimoji="1" lang="ja-JP" altLang="en-US" sz="1300">
              <a:latin typeface="ＭＳ Ｐゴシック" panose="020B0600070205080204" pitchFamily="50" charset="-128"/>
              <a:ea typeface="ＭＳ Ｐゴシック" panose="020B0600070205080204" pitchFamily="50" charset="-128"/>
            </a:rPr>
            <a:t>円の増加となっており、類似団体内では高い水準で推移している。</a:t>
          </a:r>
        </a:p>
        <a:p>
          <a:r>
            <a:rPr kumimoji="1" lang="ja-JP" altLang="en-US" sz="1300">
              <a:latin typeface="ＭＳ Ｐゴシック" panose="020B0600070205080204" pitchFamily="50" charset="-128"/>
              <a:ea typeface="ＭＳ Ｐゴシック" panose="020B0600070205080204" pitchFamily="50" charset="-128"/>
            </a:rPr>
            <a:t>　令和元年度においては、物件費として、プレミアム付き商品券発行事業、教材の更新にかかる補助教材費、市庁舎整備にかかる引っ越し代など、臨時的な経費が発生したため、一時的に増加している。</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36505</xdr:rowOff>
    </xdr:from>
    <xdr:to>
      <xdr:col>23</xdr:col>
      <xdr:colOff>133350</xdr:colOff>
      <xdr:row>88</xdr:row>
      <xdr:rowOff>169238</xdr:rowOff>
    </xdr:to>
    <xdr:cxnSp macro="">
      <xdr:nvCxnSpPr>
        <xdr:cNvPr id="190" name="直線コネクタ 189"/>
        <xdr:cNvCxnSpPr/>
      </xdr:nvCxnSpPr>
      <xdr:spPr>
        <a:xfrm flipV="1">
          <a:off x="4953000" y="13752505"/>
          <a:ext cx="0" cy="15043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141315</xdr:rowOff>
    </xdr:from>
    <xdr:ext cx="762000" cy="259045"/>
    <xdr:sp macro="" textlink="">
      <xdr:nvSpPr>
        <xdr:cNvPr id="191" name="人件費・物件費等の状況最小値テキスト"/>
        <xdr:cNvSpPr txBox="1"/>
      </xdr:nvSpPr>
      <xdr:spPr>
        <a:xfrm>
          <a:off x="5041900" y="15228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169238</xdr:rowOff>
    </xdr:from>
    <xdr:to>
      <xdr:col>24</xdr:col>
      <xdr:colOff>12700</xdr:colOff>
      <xdr:row>88</xdr:row>
      <xdr:rowOff>169238</xdr:rowOff>
    </xdr:to>
    <xdr:cxnSp macro="">
      <xdr:nvCxnSpPr>
        <xdr:cNvPr id="192" name="直線コネクタ 191"/>
        <xdr:cNvCxnSpPr/>
      </xdr:nvCxnSpPr>
      <xdr:spPr>
        <a:xfrm>
          <a:off x="4864100" y="15256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122882</xdr:rowOff>
    </xdr:from>
    <xdr:ext cx="762000" cy="259045"/>
    <xdr:sp macro="" textlink="">
      <xdr:nvSpPr>
        <xdr:cNvPr id="193" name="人件費・物件費等の状況最大値テキスト"/>
        <xdr:cNvSpPr txBox="1"/>
      </xdr:nvSpPr>
      <xdr:spPr>
        <a:xfrm>
          <a:off x="5041900" y="13495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36505</xdr:rowOff>
    </xdr:from>
    <xdr:to>
      <xdr:col>24</xdr:col>
      <xdr:colOff>12700</xdr:colOff>
      <xdr:row>80</xdr:row>
      <xdr:rowOff>36505</xdr:rowOff>
    </xdr:to>
    <xdr:cxnSp macro="">
      <xdr:nvCxnSpPr>
        <xdr:cNvPr id="194" name="直線コネクタ 193"/>
        <xdr:cNvCxnSpPr/>
      </xdr:nvCxnSpPr>
      <xdr:spPr>
        <a:xfrm>
          <a:off x="4864100" y="13752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168815</xdr:rowOff>
    </xdr:from>
    <xdr:to>
      <xdr:col>23</xdr:col>
      <xdr:colOff>133350</xdr:colOff>
      <xdr:row>85</xdr:row>
      <xdr:rowOff>106260</xdr:rowOff>
    </xdr:to>
    <xdr:cxnSp macro="">
      <xdr:nvCxnSpPr>
        <xdr:cNvPr id="195" name="直線コネクタ 194"/>
        <xdr:cNvCxnSpPr/>
      </xdr:nvCxnSpPr>
      <xdr:spPr>
        <a:xfrm>
          <a:off x="4114800" y="14570615"/>
          <a:ext cx="838200" cy="108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17225</xdr:rowOff>
    </xdr:from>
    <xdr:ext cx="762000" cy="259045"/>
    <xdr:sp macro="" textlink="">
      <xdr:nvSpPr>
        <xdr:cNvPr id="196" name="人件費・物件費等の状況平均値テキスト"/>
        <xdr:cNvSpPr txBox="1"/>
      </xdr:nvSpPr>
      <xdr:spPr>
        <a:xfrm>
          <a:off x="5041900" y="140761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698</xdr:rowOff>
    </xdr:from>
    <xdr:to>
      <xdr:col>23</xdr:col>
      <xdr:colOff>184150</xdr:colOff>
      <xdr:row>83</xdr:row>
      <xdr:rowOff>102298</xdr:rowOff>
    </xdr:to>
    <xdr:sp macro="" textlink="">
      <xdr:nvSpPr>
        <xdr:cNvPr id="197" name="フローチャート: 判断 196"/>
        <xdr:cNvSpPr/>
      </xdr:nvSpPr>
      <xdr:spPr>
        <a:xfrm>
          <a:off x="4902200" y="14231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69709</xdr:rowOff>
    </xdr:from>
    <xdr:to>
      <xdr:col>19</xdr:col>
      <xdr:colOff>133350</xdr:colOff>
      <xdr:row>84</xdr:row>
      <xdr:rowOff>168815</xdr:rowOff>
    </xdr:to>
    <xdr:cxnSp macro="">
      <xdr:nvCxnSpPr>
        <xdr:cNvPr id="198" name="直線コネクタ 197"/>
        <xdr:cNvCxnSpPr/>
      </xdr:nvCxnSpPr>
      <xdr:spPr>
        <a:xfrm>
          <a:off x="3225800" y="14471509"/>
          <a:ext cx="889000" cy="99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127834</xdr:rowOff>
    </xdr:from>
    <xdr:to>
      <xdr:col>19</xdr:col>
      <xdr:colOff>184150</xdr:colOff>
      <xdr:row>83</xdr:row>
      <xdr:rowOff>57984</xdr:rowOff>
    </xdr:to>
    <xdr:sp macro="" textlink="">
      <xdr:nvSpPr>
        <xdr:cNvPr id="199" name="フローチャート: 判断 198"/>
        <xdr:cNvSpPr/>
      </xdr:nvSpPr>
      <xdr:spPr>
        <a:xfrm>
          <a:off x="4064000" y="1418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68161</xdr:rowOff>
    </xdr:from>
    <xdr:ext cx="736600" cy="259045"/>
    <xdr:sp macro="" textlink="">
      <xdr:nvSpPr>
        <xdr:cNvPr id="200" name="テキスト ボックス 199"/>
        <xdr:cNvSpPr txBox="1"/>
      </xdr:nvSpPr>
      <xdr:spPr>
        <a:xfrm>
          <a:off x="3733800" y="139556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16331</xdr:rowOff>
    </xdr:from>
    <xdr:to>
      <xdr:col>15</xdr:col>
      <xdr:colOff>82550</xdr:colOff>
      <xdr:row>84</xdr:row>
      <xdr:rowOff>69709</xdr:rowOff>
    </xdr:to>
    <xdr:cxnSp macro="">
      <xdr:nvCxnSpPr>
        <xdr:cNvPr id="201" name="直線コネクタ 200"/>
        <xdr:cNvCxnSpPr/>
      </xdr:nvCxnSpPr>
      <xdr:spPr>
        <a:xfrm>
          <a:off x="2336800" y="14418131"/>
          <a:ext cx="889000" cy="53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91932</xdr:rowOff>
    </xdr:from>
    <xdr:to>
      <xdr:col>15</xdr:col>
      <xdr:colOff>133350</xdr:colOff>
      <xdr:row>83</xdr:row>
      <xdr:rowOff>22082</xdr:rowOff>
    </xdr:to>
    <xdr:sp macro="" textlink="">
      <xdr:nvSpPr>
        <xdr:cNvPr id="202" name="フローチャート: 判断 201"/>
        <xdr:cNvSpPr/>
      </xdr:nvSpPr>
      <xdr:spPr>
        <a:xfrm>
          <a:off x="3175000" y="1415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32259</xdr:rowOff>
    </xdr:from>
    <xdr:ext cx="762000" cy="259045"/>
    <xdr:sp macro="" textlink="">
      <xdr:nvSpPr>
        <xdr:cNvPr id="203" name="テキスト ボックス 202"/>
        <xdr:cNvSpPr txBox="1"/>
      </xdr:nvSpPr>
      <xdr:spPr>
        <a:xfrm>
          <a:off x="2844800" y="13919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162651</xdr:rowOff>
    </xdr:from>
    <xdr:to>
      <xdr:col>11</xdr:col>
      <xdr:colOff>31750</xdr:colOff>
      <xdr:row>84</xdr:row>
      <xdr:rowOff>16331</xdr:rowOff>
    </xdr:to>
    <xdr:cxnSp macro="">
      <xdr:nvCxnSpPr>
        <xdr:cNvPr id="204" name="直線コネクタ 203"/>
        <xdr:cNvCxnSpPr/>
      </xdr:nvCxnSpPr>
      <xdr:spPr>
        <a:xfrm>
          <a:off x="1447800" y="14393001"/>
          <a:ext cx="889000" cy="25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58564</xdr:rowOff>
    </xdr:from>
    <xdr:to>
      <xdr:col>11</xdr:col>
      <xdr:colOff>82550</xdr:colOff>
      <xdr:row>82</xdr:row>
      <xdr:rowOff>160164</xdr:rowOff>
    </xdr:to>
    <xdr:sp macro="" textlink="">
      <xdr:nvSpPr>
        <xdr:cNvPr id="205" name="フローチャート: 判断 204"/>
        <xdr:cNvSpPr/>
      </xdr:nvSpPr>
      <xdr:spPr>
        <a:xfrm>
          <a:off x="2286000" y="1411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170341</xdr:rowOff>
    </xdr:from>
    <xdr:ext cx="762000" cy="259045"/>
    <xdr:sp macro="" textlink="">
      <xdr:nvSpPr>
        <xdr:cNvPr id="206" name="テキスト ボックス 205"/>
        <xdr:cNvSpPr txBox="1"/>
      </xdr:nvSpPr>
      <xdr:spPr>
        <a:xfrm>
          <a:off x="1955800" y="13886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63528</xdr:rowOff>
    </xdr:from>
    <xdr:to>
      <xdr:col>7</xdr:col>
      <xdr:colOff>31750</xdr:colOff>
      <xdr:row>82</xdr:row>
      <xdr:rowOff>165128</xdr:rowOff>
    </xdr:to>
    <xdr:sp macro="" textlink="">
      <xdr:nvSpPr>
        <xdr:cNvPr id="207" name="フローチャート: 判断 206"/>
        <xdr:cNvSpPr/>
      </xdr:nvSpPr>
      <xdr:spPr>
        <a:xfrm>
          <a:off x="1397000" y="14122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3855</xdr:rowOff>
    </xdr:from>
    <xdr:ext cx="762000" cy="259045"/>
    <xdr:sp macro="" textlink="">
      <xdr:nvSpPr>
        <xdr:cNvPr id="208" name="テキスト ボックス 207"/>
        <xdr:cNvSpPr txBox="1"/>
      </xdr:nvSpPr>
      <xdr:spPr>
        <a:xfrm>
          <a:off x="1066800" y="13891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55460</xdr:rowOff>
    </xdr:from>
    <xdr:to>
      <xdr:col>23</xdr:col>
      <xdr:colOff>184150</xdr:colOff>
      <xdr:row>85</xdr:row>
      <xdr:rowOff>157060</xdr:rowOff>
    </xdr:to>
    <xdr:sp macro="" textlink="">
      <xdr:nvSpPr>
        <xdr:cNvPr id="214" name="楕円 213"/>
        <xdr:cNvSpPr/>
      </xdr:nvSpPr>
      <xdr:spPr>
        <a:xfrm>
          <a:off x="4902200" y="1462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27537</xdr:rowOff>
    </xdr:from>
    <xdr:ext cx="762000" cy="259045"/>
    <xdr:sp macro="" textlink="">
      <xdr:nvSpPr>
        <xdr:cNvPr id="215" name="人件費・物件費等の状況該当値テキスト"/>
        <xdr:cNvSpPr txBox="1"/>
      </xdr:nvSpPr>
      <xdr:spPr>
        <a:xfrm>
          <a:off x="5041900" y="1460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118015</xdr:rowOff>
    </xdr:from>
    <xdr:to>
      <xdr:col>19</xdr:col>
      <xdr:colOff>184150</xdr:colOff>
      <xdr:row>85</xdr:row>
      <xdr:rowOff>48165</xdr:rowOff>
    </xdr:to>
    <xdr:sp macro="" textlink="">
      <xdr:nvSpPr>
        <xdr:cNvPr id="216" name="楕円 215"/>
        <xdr:cNvSpPr/>
      </xdr:nvSpPr>
      <xdr:spPr>
        <a:xfrm>
          <a:off x="4064000" y="1451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32942</xdr:rowOff>
    </xdr:from>
    <xdr:ext cx="736600" cy="259045"/>
    <xdr:sp macro="" textlink="">
      <xdr:nvSpPr>
        <xdr:cNvPr id="217" name="テキスト ボックス 216"/>
        <xdr:cNvSpPr txBox="1"/>
      </xdr:nvSpPr>
      <xdr:spPr>
        <a:xfrm>
          <a:off x="3733800" y="14606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18909</xdr:rowOff>
    </xdr:from>
    <xdr:to>
      <xdr:col>15</xdr:col>
      <xdr:colOff>133350</xdr:colOff>
      <xdr:row>84</xdr:row>
      <xdr:rowOff>120509</xdr:rowOff>
    </xdr:to>
    <xdr:sp macro="" textlink="">
      <xdr:nvSpPr>
        <xdr:cNvPr id="218" name="楕円 217"/>
        <xdr:cNvSpPr/>
      </xdr:nvSpPr>
      <xdr:spPr>
        <a:xfrm>
          <a:off x="3175000" y="14420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105286</xdr:rowOff>
    </xdr:from>
    <xdr:ext cx="762000" cy="259045"/>
    <xdr:sp macro="" textlink="">
      <xdr:nvSpPr>
        <xdr:cNvPr id="219" name="テキスト ボックス 218"/>
        <xdr:cNvSpPr txBox="1"/>
      </xdr:nvSpPr>
      <xdr:spPr>
        <a:xfrm>
          <a:off x="2844800" y="14507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136981</xdr:rowOff>
    </xdr:from>
    <xdr:to>
      <xdr:col>11</xdr:col>
      <xdr:colOff>82550</xdr:colOff>
      <xdr:row>84</xdr:row>
      <xdr:rowOff>67131</xdr:rowOff>
    </xdr:to>
    <xdr:sp macro="" textlink="">
      <xdr:nvSpPr>
        <xdr:cNvPr id="220" name="楕円 219"/>
        <xdr:cNvSpPr/>
      </xdr:nvSpPr>
      <xdr:spPr>
        <a:xfrm>
          <a:off x="2286000" y="14367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51908</xdr:rowOff>
    </xdr:from>
    <xdr:ext cx="762000" cy="259045"/>
    <xdr:sp macro="" textlink="">
      <xdr:nvSpPr>
        <xdr:cNvPr id="221" name="テキスト ボックス 220"/>
        <xdr:cNvSpPr txBox="1"/>
      </xdr:nvSpPr>
      <xdr:spPr>
        <a:xfrm>
          <a:off x="1955800" y="1445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111851</xdr:rowOff>
    </xdr:from>
    <xdr:to>
      <xdr:col>7</xdr:col>
      <xdr:colOff>31750</xdr:colOff>
      <xdr:row>84</xdr:row>
      <xdr:rowOff>42001</xdr:rowOff>
    </xdr:to>
    <xdr:sp macro="" textlink="">
      <xdr:nvSpPr>
        <xdr:cNvPr id="222" name="楕円 221"/>
        <xdr:cNvSpPr/>
      </xdr:nvSpPr>
      <xdr:spPr>
        <a:xfrm>
          <a:off x="1397000" y="14342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26778</xdr:rowOff>
    </xdr:from>
    <xdr:ext cx="762000" cy="259045"/>
    <xdr:sp macro="" textlink="">
      <xdr:nvSpPr>
        <xdr:cNvPr id="223" name="テキスト ボックス 222"/>
        <xdr:cNvSpPr txBox="1"/>
      </xdr:nvSpPr>
      <xdr:spPr>
        <a:xfrm>
          <a:off x="1066800" y="14428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本市の給与水準は前年度よりも</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ポイント上昇したものの、類似団体、全国市平均共に下回っている。今後も、引き続き給与水準の適正化に努める。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94191</xdr:rowOff>
    </xdr:from>
    <xdr:to>
      <xdr:col>81</xdr:col>
      <xdr:colOff>44450</xdr:colOff>
      <xdr:row>88</xdr:row>
      <xdr:rowOff>100541</xdr:rowOff>
    </xdr:to>
    <xdr:cxnSp macro="">
      <xdr:nvCxnSpPr>
        <xdr:cNvPr id="252" name="直線コネクタ 251"/>
        <xdr:cNvCxnSpPr/>
      </xdr:nvCxnSpPr>
      <xdr:spPr>
        <a:xfrm flipV="1">
          <a:off x="17018000" y="13981641"/>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72618</xdr:rowOff>
    </xdr:from>
    <xdr:ext cx="762000" cy="259045"/>
    <xdr:sp macro="" textlink="">
      <xdr:nvSpPr>
        <xdr:cNvPr id="253" name="給与水準   （国との比較）最小値テキスト"/>
        <xdr:cNvSpPr txBox="1"/>
      </xdr:nvSpPr>
      <xdr:spPr>
        <a:xfrm>
          <a:off x="17106900" y="15160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100541</xdr:rowOff>
    </xdr:from>
    <xdr:to>
      <xdr:col>81</xdr:col>
      <xdr:colOff>133350</xdr:colOff>
      <xdr:row>88</xdr:row>
      <xdr:rowOff>100541</xdr:rowOff>
    </xdr:to>
    <xdr:cxnSp macro="">
      <xdr:nvCxnSpPr>
        <xdr:cNvPr id="254" name="直線コネクタ 253"/>
        <xdr:cNvCxnSpPr/>
      </xdr:nvCxnSpPr>
      <xdr:spPr>
        <a:xfrm>
          <a:off x="16929100" y="15188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9118</xdr:rowOff>
    </xdr:from>
    <xdr:ext cx="762000" cy="259045"/>
    <xdr:sp macro="" textlink="">
      <xdr:nvSpPr>
        <xdr:cNvPr id="255" name="給与水準   （国との比較）最大値テキスト"/>
        <xdr:cNvSpPr txBox="1"/>
      </xdr:nvSpPr>
      <xdr:spPr>
        <a:xfrm>
          <a:off x="17106900" y="13725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94191</xdr:rowOff>
    </xdr:from>
    <xdr:to>
      <xdr:col>81</xdr:col>
      <xdr:colOff>133350</xdr:colOff>
      <xdr:row>81</xdr:row>
      <xdr:rowOff>94191</xdr:rowOff>
    </xdr:to>
    <xdr:cxnSp macro="">
      <xdr:nvCxnSpPr>
        <xdr:cNvPr id="256" name="直線コネクタ 255"/>
        <xdr:cNvCxnSpPr/>
      </xdr:nvCxnSpPr>
      <xdr:spPr>
        <a:xfrm>
          <a:off x="16929100" y="13981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81</xdr:row>
      <xdr:rowOff>134409</xdr:rowOff>
    </xdr:from>
    <xdr:to>
      <xdr:col>81</xdr:col>
      <xdr:colOff>44450</xdr:colOff>
      <xdr:row>82</xdr:row>
      <xdr:rowOff>23284</xdr:rowOff>
    </xdr:to>
    <xdr:cxnSp macro="">
      <xdr:nvCxnSpPr>
        <xdr:cNvPr id="257" name="直線コネクタ 256"/>
        <xdr:cNvCxnSpPr/>
      </xdr:nvCxnSpPr>
      <xdr:spPr>
        <a:xfrm>
          <a:off x="16179800" y="14021859"/>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104368</xdr:rowOff>
    </xdr:from>
    <xdr:ext cx="762000" cy="259045"/>
    <xdr:sp macro="" textlink="">
      <xdr:nvSpPr>
        <xdr:cNvPr id="258" name="給与水準   （国との比較）平均値テキスト"/>
        <xdr:cNvSpPr txBox="1"/>
      </xdr:nvSpPr>
      <xdr:spPr>
        <a:xfrm>
          <a:off x="17106900" y="145061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132291</xdr:rowOff>
    </xdr:from>
    <xdr:to>
      <xdr:col>81</xdr:col>
      <xdr:colOff>95250</xdr:colOff>
      <xdr:row>85</xdr:row>
      <xdr:rowOff>62441</xdr:rowOff>
    </xdr:to>
    <xdr:sp macro="" textlink="">
      <xdr:nvSpPr>
        <xdr:cNvPr id="259" name="フローチャート: 判断 258"/>
        <xdr:cNvSpPr/>
      </xdr:nvSpPr>
      <xdr:spPr>
        <a:xfrm>
          <a:off x="169672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81</xdr:row>
      <xdr:rowOff>134409</xdr:rowOff>
    </xdr:from>
    <xdr:to>
      <xdr:col>77</xdr:col>
      <xdr:colOff>44450</xdr:colOff>
      <xdr:row>82</xdr:row>
      <xdr:rowOff>43391</xdr:rowOff>
    </xdr:to>
    <xdr:cxnSp macro="">
      <xdr:nvCxnSpPr>
        <xdr:cNvPr id="260" name="直線コネクタ 259"/>
        <xdr:cNvCxnSpPr/>
      </xdr:nvCxnSpPr>
      <xdr:spPr>
        <a:xfrm flipV="1">
          <a:off x="15290800" y="14021859"/>
          <a:ext cx="8890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152400</xdr:rowOff>
    </xdr:from>
    <xdr:to>
      <xdr:col>77</xdr:col>
      <xdr:colOff>95250</xdr:colOff>
      <xdr:row>85</xdr:row>
      <xdr:rowOff>82550</xdr:rowOff>
    </xdr:to>
    <xdr:sp macro="" textlink="">
      <xdr:nvSpPr>
        <xdr:cNvPr id="261" name="フローチャート: 判断 260"/>
        <xdr:cNvSpPr/>
      </xdr:nvSpPr>
      <xdr:spPr>
        <a:xfrm>
          <a:off x="16129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67327</xdr:rowOff>
    </xdr:from>
    <xdr:ext cx="736600" cy="259045"/>
    <xdr:sp macro="" textlink="">
      <xdr:nvSpPr>
        <xdr:cNvPr id="262" name="テキスト ボックス 261"/>
        <xdr:cNvSpPr txBox="1"/>
      </xdr:nvSpPr>
      <xdr:spPr>
        <a:xfrm>
          <a:off x="15798800" y="1464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43391</xdr:rowOff>
    </xdr:from>
    <xdr:to>
      <xdr:col>72</xdr:col>
      <xdr:colOff>203200</xdr:colOff>
      <xdr:row>82</xdr:row>
      <xdr:rowOff>143934</xdr:rowOff>
    </xdr:to>
    <xdr:cxnSp macro="">
      <xdr:nvCxnSpPr>
        <xdr:cNvPr id="263" name="直線コネクタ 262"/>
        <xdr:cNvCxnSpPr/>
      </xdr:nvCxnSpPr>
      <xdr:spPr>
        <a:xfrm flipV="1">
          <a:off x="14401800" y="14102291"/>
          <a:ext cx="889000" cy="100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152400</xdr:rowOff>
    </xdr:from>
    <xdr:to>
      <xdr:col>73</xdr:col>
      <xdr:colOff>44450</xdr:colOff>
      <xdr:row>85</xdr:row>
      <xdr:rowOff>82550</xdr:rowOff>
    </xdr:to>
    <xdr:sp macro="" textlink="">
      <xdr:nvSpPr>
        <xdr:cNvPr id="264" name="フローチャート: 判断 263"/>
        <xdr:cNvSpPr/>
      </xdr:nvSpPr>
      <xdr:spPr>
        <a:xfrm>
          <a:off x="15240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67327</xdr:rowOff>
    </xdr:from>
    <xdr:ext cx="762000" cy="259045"/>
    <xdr:sp macro="" textlink="">
      <xdr:nvSpPr>
        <xdr:cNvPr id="265" name="テキスト ボックス 264"/>
        <xdr:cNvSpPr txBox="1"/>
      </xdr:nvSpPr>
      <xdr:spPr>
        <a:xfrm>
          <a:off x="14909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143934</xdr:rowOff>
    </xdr:from>
    <xdr:to>
      <xdr:col>68</xdr:col>
      <xdr:colOff>152400</xdr:colOff>
      <xdr:row>83</xdr:row>
      <xdr:rowOff>12700</xdr:rowOff>
    </xdr:to>
    <xdr:cxnSp macro="">
      <xdr:nvCxnSpPr>
        <xdr:cNvPr id="266" name="直線コネクタ 265"/>
        <xdr:cNvCxnSpPr/>
      </xdr:nvCxnSpPr>
      <xdr:spPr>
        <a:xfrm flipV="1">
          <a:off x="13512800" y="1420283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1059</xdr:rowOff>
    </xdr:from>
    <xdr:to>
      <xdr:col>68</xdr:col>
      <xdr:colOff>203200</xdr:colOff>
      <xdr:row>85</xdr:row>
      <xdr:rowOff>102659</xdr:rowOff>
    </xdr:to>
    <xdr:sp macro="" textlink="">
      <xdr:nvSpPr>
        <xdr:cNvPr id="267" name="フローチャート: 判断 266"/>
        <xdr:cNvSpPr/>
      </xdr:nvSpPr>
      <xdr:spPr>
        <a:xfrm>
          <a:off x="14351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87436</xdr:rowOff>
    </xdr:from>
    <xdr:ext cx="762000" cy="259045"/>
    <xdr:sp macro="" textlink="">
      <xdr:nvSpPr>
        <xdr:cNvPr id="268" name="テキスト ボックス 267"/>
        <xdr:cNvSpPr txBox="1"/>
      </xdr:nvSpPr>
      <xdr:spPr>
        <a:xfrm>
          <a:off x="14020800" y="14660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21166</xdr:rowOff>
    </xdr:from>
    <xdr:to>
      <xdr:col>64</xdr:col>
      <xdr:colOff>152400</xdr:colOff>
      <xdr:row>85</xdr:row>
      <xdr:rowOff>122766</xdr:rowOff>
    </xdr:to>
    <xdr:sp macro="" textlink="">
      <xdr:nvSpPr>
        <xdr:cNvPr id="269" name="フローチャート: 判断 268"/>
        <xdr:cNvSpPr/>
      </xdr:nvSpPr>
      <xdr:spPr>
        <a:xfrm>
          <a:off x="13462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107543</xdr:rowOff>
    </xdr:from>
    <xdr:ext cx="762000" cy="259045"/>
    <xdr:sp macro="" textlink="">
      <xdr:nvSpPr>
        <xdr:cNvPr id="270" name="テキスト ボックス 269"/>
        <xdr:cNvSpPr txBox="1"/>
      </xdr:nvSpPr>
      <xdr:spPr>
        <a:xfrm>
          <a:off x="13131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81</xdr:row>
      <xdr:rowOff>143934</xdr:rowOff>
    </xdr:from>
    <xdr:to>
      <xdr:col>81</xdr:col>
      <xdr:colOff>95250</xdr:colOff>
      <xdr:row>82</xdr:row>
      <xdr:rowOff>74084</xdr:rowOff>
    </xdr:to>
    <xdr:sp macro="" textlink="">
      <xdr:nvSpPr>
        <xdr:cNvPr id="276" name="楕円 275"/>
        <xdr:cNvSpPr/>
      </xdr:nvSpPr>
      <xdr:spPr>
        <a:xfrm>
          <a:off x="16967200" y="14031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65211</xdr:rowOff>
    </xdr:from>
    <xdr:ext cx="762000" cy="259045"/>
    <xdr:sp macro="" textlink="">
      <xdr:nvSpPr>
        <xdr:cNvPr id="277" name="給与水準   （国との比較）該当値テキスト"/>
        <xdr:cNvSpPr txBox="1"/>
      </xdr:nvSpPr>
      <xdr:spPr>
        <a:xfrm>
          <a:off x="17106900" y="13952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81</xdr:row>
      <xdr:rowOff>83609</xdr:rowOff>
    </xdr:from>
    <xdr:to>
      <xdr:col>77</xdr:col>
      <xdr:colOff>95250</xdr:colOff>
      <xdr:row>82</xdr:row>
      <xdr:rowOff>13759</xdr:rowOff>
    </xdr:to>
    <xdr:sp macro="" textlink="">
      <xdr:nvSpPr>
        <xdr:cNvPr id="278" name="楕円 277"/>
        <xdr:cNvSpPr/>
      </xdr:nvSpPr>
      <xdr:spPr>
        <a:xfrm>
          <a:off x="16129000" y="13971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23936</xdr:rowOff>
    </xdr:from>
    <xdr:ext cx="736600" cy="259045"/>
    <xdr:sp macro="" textlink="">
      <xdr:nvSpPr>
        <xdr:cNvPr id="279" name="テキスト ボックス 278"/>
        <xdr:cNvSpPr txBox="1"/>
      </xdr:nvSpPr>
      <xdr:spPr>
        <a:xfrm>
          <a:off x="15798800" y="137399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81</xdr:row>
      <xdr:rowOff>164041</xdr:rowOff>
    </xdr:from>
    <xdr:to>
      <xdr:col>73</xdr:col>
      <xdr:colOff>44450</xdr:colOff>
      <xdr:row>82</xdr:row>
      <xdr:rowOff>94191</xdr:rowOff>
    </xdr:to>
    <xdr:sp macro="" textlink="">
      <xdr:nvSpPr>
        <xdr:cNvPr id="280" name="楕円 279"/>
        <xdr:cNvSpPr/>
      </xdr:nvSpPr>
      <xdr:spPr>
        <a:xfrm>
          <a:off x="15240000" y="14051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104368</xdr:rowOff>
    </xdr:from>
    <xdr:ext cx="762000" cy="259045"/>
    <xdr:sp macro="" textlink="">
      <xdr:nvSpPr>
        <xdr:cNvPr id="281" name="テキスト ボックス 280"/>
        <xdr:cNvSpPr txBox="1"/>
      </xdr:nvSpPr>
      <xdr:spPr>
        <a:xfrm>
          <a:off x="14909800" y="13820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93134</xdr:rowOff>
    </xdr:from>
    <xdr:to>
      <xdr:col>68</xdr:col>
      <xdr:colOff>203200</xdr:colOff>
      <xdr:row>83</xdr:row>
      <xdr:rowOff>23284</xdr:rowOff>
    </xdr:to>
    <xdr:sp macro="" textlink="">
      <xdr:nvSpPr>
        <xdr:cNvPr id="282" name="楕円 281"/>
        <xdr:cNvSpPr/>
      </xdr:nvSpPr>
      <xdr:spPr>
        <a:xfrm>
          <a:off x="14351000" y="1415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33461</xdr:rowOff>
    </xdr:from>
    <xdr:ext cx="762000" cy="259045"/>
    <xdr:sp macro="" textlink="">
      <xdr:nvSpPr>
        <xdr:cNvPr id="283" name="テキスト ボックス 282"/>
        <xdr:cNvSpPr txBox="1"/>
      </xdr:nvSpPr>
      <xdr:spPr>
        <a:xfrm>
          <a:off x="14020800" y="13920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133350</xdr:rowOff>
    </xdr:from>
    <xdr:to>
      <xdr:col>64</xdr:col>
      <xdr:colOff>152400</xdr:colOff>
      <xdr:row>83</xdr:row>
      <xdr:rowOff>63500</xdr:rowOff>
    </xdr:to>
    <xdr:sp macro="" textlink="">
      <xdr:nvSpPr>
        <xdr:cNvPr id="284" name="楕円 283"/>
        <xdr:cNvSpPr/>
      </xdr:nvSpPr>
      <xdr:spPr>
        <a:xfrm>
          <a:off x="13462000" y="141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73677</xdr:rowOff>
    </xdr:from>
    <xdr:ext cx="762000" cy="259045"/>
    <xdr:sp macro="" textlink="">
      <xdr:nvSpPr>
        <xdr:cNvPr id="285" name="テキスト ボックス 284"/>
        <xdr:cNvSpPr txBox="1"/>
      </xdr:nvSpPr>
      <xdr:spPr>
        <a:xfrm>
          <a:off x="13131800" y="1396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latin typeface="ＭＳ Ｐゴシック" panose="020B0600070205080204" pitchFamily="50" charset="-128"/>
              <a:ea typeface="ＭＳ Ｐゴシック" panose="020B0600070205080204" pitchFamily="50" charset="-128"/>
            </a:rPr>
            <a:t>0.12</a:t>
          </a:r>
          <a:r>
            <a:rPr kumimoji="1" lang="ja-JP" altLang="en-US" sz="1300">
              <a:latin typeface="ＭＳ Ｐゴシック" panose="020B0600070205080204" pitchFamily="50" charset="-128"/>
              <a:ea typeface="ＭＳ Ｐゴシック" panose="020B0600070205080204" pitchFamily="50" charset="-128"/>
            </a:rPr>
            <a:t>ポイント減少しており、引き続き、鳥取市定員管理方針に基づき、適正な定員の管理を行う。</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121496</xdr:rowOff>
    </xdr:from>
    <xdr:to>
      <xdr:col>81</xdr:col>
      <xdr:colOff>44450</xdr:colOff>
      <xdr:row>66</xdr:row>
      <xdr:rowOff>30269</xdr:rowOff>
    </xdr:to>
    <xdr:cxnSp macro="">
      <xdr:nvCxnSpPr>
        <xdr:cNvPr id="315" name="直線コネクタ 314"/>
        <xdr:cNvCxnSpPr/>
      </xdr:nvCxnSpPr>
      <xdr:spPr>
        <a:xfrm flipV="1">
          <a:off x="17018000" y="9894146"/>
          <a:ext cx="0" cy="14518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2346</xdr:rowOff>
    </xdr:from>
    <xdr:ext cx="762000" cy="259045"/>
    <xdr:sp macro="" textlink="">
      <xdr:nvSpPr>
        <xdr:cNvPr id="316" name="定員管理の状況最小値テキスト"/>
        <xdr:cNvSpPr txBox="1"/>
      </xdr:nvSpPr>
      <xdr:spPr>
        <a:xfrm>
          <a:off x="17106900" y="11318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30269</xdr:rowOff>
    </xdr:from>
    <xdr:to>
      <xdr:col>81</xdr:col>
      <xdr:colOff>133350</xdr:colOff>
      <xdr:row>66</xdr:row>
      <xdr:rowOff>30269</xdr:rowOff>
    </xdr:to>
    <xdr:cxnSp macro="">
      <xdr:nvCxnSpPr>
        <xdr:cNvPr id="317" name="直線コネクタ 316"/>
        <xdr:cNvCxnSpPr/>
      </xdr:nvCxnSpPr>
      <xdr:spPr>
        <a:xfrm>
          <a:off x="16929100" y="11345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36423</xdr:rowOff>
    </xdr:from>
    <xdr:ext cx="762000" cy="259045"/>
    <xdr:sp macro="" textlink="">
      <xdr:nvSpPr>
        <xdr:cNvPr id="318" name="定員管理の状況最大値テキスト"/>
        <xdr:cNvSpPr txBox="1"/>
      </xdr:nvSpPr>
      <xdr:spPr>
        <a:xfrm>
          <a:off x="17106900" y="9637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121496</xdr:rowOff>
    </xdr:from>
    <xdr:to>
      <xdr:col>81</xdr:col>
      <xdr:colOff>133350</xdr:colOff>
      <xdr:row>57</xdr:row>
      <xdr:rowOff>121496</xdr:rowOff>
    </xdr:to>
    <xdr:cxnSp macro="">
      <xdr:nvCxnSpPr>
        <xdr:cNvPr id="319" name="直線コネクタ 318"/>
        <xdr:cNvCxnSpPr/>
      </xdr:nvCxnSpPr>
      <xdr:spPr>
        <a:xfrm>
          <a:off x="16929100" y="9894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91229</xdr:rowOff>
    </xdr:from>
    <xdr:to>
      <xdr:col>81</xdr:col>
      <xdr:colOff>44450</xdr:colOff>
      <xdr:row>61</xdr:row>
      <xdr:rowOff>139488</xdr:rowOff>
    </xdr:to>
    <xdr:cxnSp macro="">
      <xdr:nvCxnSpPr>
        <xdr:cNvPr id="320" name="直線コネクタ 319"/>
        <xdr:cNvCxnSpPr/>
      </xdr:nvCxnSpPr>
      <xdr:spPr>
        <a:xfrm flipV="1">
          <a:off x="16179800" y="10549679"/>
          <a:ext cx="8382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28804</xdr:rowOff>
    </xdr:from>
    <xdr:ext cx="762000" cy="259045"/>
    <xdr:sp macro="" textlink="">
      <xdr:nvSpPr>
        <xdr:cNvPr id="321" name="定員管理の状況平均値テキスト"/>
        <xdr:cNvSpPr txBox="1"/>
      </xdr:nvSpPr>
      <xdr:spPr>
        <a:xfrm>
          <a:off x="17106900" y="103158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12277</xdr:rowOff>
    </xdr:from>
    <xdr:to>
      <xdr:col>81</xdr:col>
      <xdr:colOff>95250</xdr:colOff>
      <xdr:row>61</xdr:row>
      <xdr:rowOff>113877</xdr:rowOff>
    </xdr:to>
    <xdr:sp macro="" textlink="">
      <xdr:nvSpPr>
        <xdr:cNvPr id="322" name="フローチャート: 判断 321"/>
        <xdr:cNvSpPr/>
      </xdr:nvSpPr>
      <xdr:spPr>
        <a:xfrm>
          <a:off x="169672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115358</xdr:rowOff>
    </xdr:from>
    <xdr:to>
      <xdr:col>77</xdr:col>
      <xdr:colOff>44450</xdr:colOff>
      <xdr:row>61</xdr:row>
      <xdr:rowOff>139488</xdr:rowOff>
    </xdr:to>
    <xdr:cxnSp macro="">
      <xdr:nvCxnSpPr>
        <xdr:cNvPr id="323" name="直線コネクタ 322"/>
        <xdr:cNvCxnSpPr/>
      </xdr:nvCxnSpPr>
      <xdr:spPr>
        <a:xfrm>
          <a:off x="15290800" y="10573808"/>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155575</xdr:rowOff>
    </xdr:from>
    <xdr:to>
      <xdr:col>77</xdr:col>
      <xdr:colOff>95250</xdr:colOff>
      <xdr:row>61</xdr:row>
      <xdr:rowOff>85725</xdr:rowOff>
    </xdr:to>
    <xdr:sp macro="" textlink="">
      <xdr:nvSpPr>
        <xdr:cNvPr id="324" name="フローチャート: 判断 323"/>
        <xdr:cNvSpPr/>
      </xdr:nvSpPr>
      <xdr:spPr>
        <a:xfrm>
          <a:off x="16129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95902</xdr:rowOff>
    </xdr:from>
    <xdr:ext cx="736600" cy="259045"/>
    <xdr:sp macro="" textlink="">
      <xdr:nvSpPr>
        <xdr:cNvPr id="325" name="テキスト ボックス 324"/>
        <xdr:cNvSpPr txBox="1"/>
      </xdr:nvSpPr>
      <xdr:spPr>
        <a:xfrm>
          <a:off x="15798800" y="10211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26881</xdr:rowOff>
    </xdr:from>
    <xdr:to>
      <xdr:col>72</xdr:col>
      <xdr:colOff>203200</xdr:colOff>
      <xdr:row>61</xdr:row>
      <xdr:rowOff>115358</xdr:rowOff>
    </xdr:to>
    <xdr:cxnSp macro="">
      <xdr:nvCxnSpPr>
        <xdr:cNvPr id="326" name="直線コネクタ 325"/>
        <xdr:cNvCxnSpPr/>
      </xdr:nvCxnSpPr>
      <xdr:spPr>
        <a:xfrm>
          <a:off x="14401800" y="10485331"/>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155575</xdr:rowOff>
    </xdr:from>
    <xdr:to>
      <xdr:col>73</xdr:col>
      <xdr:colOff>44450</xdr:colOff>
      <xdr:row>61</xdr:row>
      <xdr:rowOff>85725</xdr:rowOff>
    </xdr:to>
    <xdr:sp macro="" textlink="">
      <xdr:nvSpPr>
        <xdr:cNvPr id="327" name="フローチャート: 判断 326"/>
        <xdr:cNvSpPr/>
      </xdr:nvSpPr>
      <xdr:spPr>
        <a:xfrm>
          <a:off x="15240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95902</xdr:rowOff>
    </xdr:from>
    <xdr:ext cx="762000" cy="259045"/>
    <xdr:sp macro="" textlink="">
      <xdr:nvSpPr>
        <xdr:cNvPr id="328" name="テキスト ボックス 327"/>
        <xdr:cNvSpPr txBox="1"/>
      </xdr:nvSpPr>
      <xdr:spPr>
        <a:xfrm>
          <a:off x="14909800" y="1021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150071</xdr:rowOff>
    </xdr:from>
    <xdr:to>
      <xdr:col>68</xdr:col>
      <xdr:colOff>152400</xdr:colOff>
      <xdr:row>61</xdr:row>
      <xdr:rowOff>26881</xdr:rowOff>
    </xdr:to>
    <xdr:cxnSp macro="">
      <xdr:nvCxnSpPr>
        <xdr:cNvPr id="329" name="直線コネクタ 328"/>
        <xdr:cNvCxnSpPr/>
      </xdr:nvCxnSpPr>
      <xdr:spPr>
        <a:xfrm>
          <a:off x="13512800" y="10437071"/>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123402</xdr:rowOff>
    </xdr:from>
    <xdr:to>
      <xdr:col>68</xdr:col>
      <xdr:colOff>203200</xdr:colOff>
      <xdr:row>61</xdr:row>
      <xdr:rowOff>53552</xdr:rowOff>
    </xdr:to>
    <xdr:sp macro="" textlink="">
      <xdr:nvSpPr>
        <xdr:cNvPr id="330" name="フローチャート: 判断 329"/>
        <xdr:cNvSpPr/>
      </xdr:nvSpPr>
      <xdr:spPr>
        <a:xfrm>
          <a:off x="14351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63729</xdr:rowOff>
    </xdr:from>
    <xdr:ext cx="762000" cy="259045"/>
    <xdr:sp macro="" textlink="">
      <xdr:nvSpPr>
        <xdr:cNvPr id="331" name="テキスト ボックス 330"/>
        <xdr:cNvSpPr txBox="1"/>
      </xdr:nvSpPr>
      <xdr:spPr>
        <a:xfrm>
          <a:off x="14020800" y="10179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115358</xdr:rowOff>
    </xdr:from>
    <xdr:to>
      <xdr:col>64</xdr:col>
      <xdr:colOff>152400</xdr:colOff>
      <xdr:row>61</xdr:row>
      <xdr:rowOff>45508</xdr:rowOff>
    </xdr:to>
    <xdr:sp macro="" textlink="">
      <xdr:nvSpPr>
        <xdr:cNvPr id="332" name="フローチャート: 判断 331"/>
        <xdr:cNvSpPr/>
      </xdr:nvSpPr>
      <xdr:spPr>
        <a:xfrm>
          <a:off x="13462000" y="10402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30285</xdr:rowOff>
    </xdr:from>
    <xdr:ext cx="762000" cy="259045"/>
    <xdr:sp macro="" textlink="">
      <xdr:nvSpPr>
        <xdr:cNvPr id="333" name="テキスト ボックス 332"/>
        <xdr:cNvSpPr txBox="1"/>
      </xdr:nvSpPr>
      <xdr:spPr>
        <a:xfrm>
          <a:off x="13131800" y="10488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40429</xdr:rowOff>
    </xdr:from>
    <xdr:to>
      <xdr:col>81</xdr:col>
      <xdr:colOff>95250</xdr:colOff>
      <xdr:row>61</xdr:row>
      <xdr:rowOff>142029</xdr:rowOff>
    </xdr:to>
    <xdr:sp macro="" textlink="">
      <xdr:nvSpPr>
        <xdr:cNvPr id="339" name="楕円 338"/>
        <xdr:cNvSpPr/>
      </xdr:nvSpPr>
      <xdr:spPr>
        <a:xfrm>
          <a:off x="16967200" y="10498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12506</xdr:rowOff>
    </xdr:from>
    <xdr:ext cx="762000" cy="259045"/>
    <xdr:sp macro="" textlink="">
      <xdr:nvSpPr>
        <xdr:cNvPr id="340" name="定員管理の状況該当値テキスト"/>
        <xdr:cNvSpPr txBox="1"/>
      </xdr:nvSpPr>
      <xdr:spPr>
        <a:xfrm>
          <a:off x="17106900" y="10470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88688</xdr:rowOff>
    </xdr:from>
    <xdr:to>
      <xdr:col>77</xdr:col>
      <xdr:colOff>95250</xdr:colOff>
      <xdr:row>62</xdr:row>
      <xdr:rowOff>18838</xdr:rowOff>
    </xdr:to>
    <xdr:sp macro="" textlink="">
      <xdr:nvSpPr>
        <xdr:cNvPr id="341" name="楕円 340"/>
        <xdr:cNvSpPr/>
      </xdr:nvSpPr>
      <xdr:spPr>
        <a:xfrm>
          <a:off x="16129000" y="10547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3615</xdr:rowOff>
    </xdr:from>
    <xdr:ext cx="736600" cy="259045"/>
    <xdr:sp macro="" textlink="">
      <xdr:nvSpPr>
        <xdr:cNvPr id="342" name="テキスト ボックス 341"/>
        <xdr:cNvSpPr txBox="1"/>
      </xdr:nvSpPr>
      <xdr:spPr>
        <a:xfrm>
          <a:off x="15798800" y="106335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64558</xdr:rowOff>
    </xdr:from>
    <xdr:to>
      <xdr:col>73</xdr:col>
      <xdr:colOff>44450</xdr:colOff>
      <xdr:row>61</xdr:row>
      <xdr:rowOff>166158</xdr:rowOff>
    </xdr:to>
    <xdr:sp macro="" textlink="">
      <xdr:nvSpPr>
        <xdr:cNvPr id="343" name="楕円 342"/>
        <xdr:cNvSpPr/>
      </xdr:nvSpPr>
      <xdr:spPr>
        <a:xfrm>
          <a:off x="15240000" y="1052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150935</xdr:rowOff>
    </xdr:from>
    <xdr:ext cx="762000" cy="259045"/>
    <xdr:sp macro="" textlink="">
      <xdr:nvSpPr>
        <xdr:cNvPr id="344" name="テキスト ボックス 343"/>
        <xdr:cNvSpPr txBox="1"/>
      </xdr:nvSpPr>
      <xdr:spPr>
        <a:xfrm>
          <a:off x="14909800" y="10609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147531</xdr:rowOff>
    </xdr:from>
    <xdr:to>
      <xdr:col>68</xdr:col>
      <xdr:colOff>203200</xdr:colOff>
      <xdr:row>61</xdr:row>
      <xdr:rowOff>77681</xdr:rowOff>
    </xdr:to>
    <xdr:sp macro="" textlink="">
      <xdr:nvSpPr>
        <xdr:cNvPr id="345" name="楕円 344"/>
        <xdr:cNvSpPr/>
      </xdr:nvSpPr>
      <xdr:spPr>
        <a:xfrm>
          <a:off x="14351000" y="10434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62458</xdr:rowOff>
    </xdr:from>
    <xdr:ext cx="762000" cy="259045"/>
    <xdr:sp macro="" textlink="">
      <xdr:nvSpPr>
        <xdr:cNvPr id="346" name="テキスト ボックス 345"/>
        <xdr:cNvSpPr txBox="1"/>
      </xdr:nvSpPr>
      <xdr:spPr>
        <a:xfrm>
          <a:off x="14020800" y="10520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99271</xdr:rowOff>
    </xdr:from>
    <xdr:to>
      <xdr:col>64</xdr:col>
      <xdr:colOff>152400</xdr:colOff>
      <xdr:row>61</xdr:row>
      <xdr:rowOff>29421</xdr:rowOff>
    </xdr:to>
    <xdr:sp macro="" textlink="">
      <xdr:nvSpPr>
        <xdr:cNvPr id="347" name="楕円 346"/>
        <xdr:cNvSpPr/>
      </xdr:nvSpPr>
      <xdr:spPr>
        <a:xfrm>
          <a:off x="13462000" y="10386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39598</xdr:rowOff>
    </xdr:from>
    <xdr:ext cx="762000" cy="259045"/>
    <xdr:sp macro="" textlink="">
      <xdr:nvSpPr>
        <xdr:cNvPr id="348" name="テキスト ボックス 347"/>
        <xdr:cNvSpPr txBox="1"/>
      </xdr:nvSpPr>
      <xdr:spPr>
        <a:xfrm>
          <a:off x="13131800" y="10155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類似団体平均値を</a:t>
          </a:r>
          <a:r>
            <a:rPr kumimoji="1" lang="en-US" altLang="ja-JP" sz="1300">
              <a:latin typeface="ＭＳ Ｐゴシック" panose="020B0600070205080204" pitchFamily="50" charset="-128"/>
              <a:ea typeface="ＭＳ Ｐゴシック" panose="020B0600070205080204" pitchFamily="50" charset="-128"/>
            </a:rPr>
            <a:t>4.6</a:t>
          </a:r>
          <a:r>
            <a:rPr kumimoji="1" lang="ja-JP" altLang="en-US" sz="1300">
              <a:latin typeface="ＭＳ Ｐゴシック" panose="020B0600070205080204" pitchFamily="50" charset="-128"/>
              <a:ea typeface="ＭＳ Ｐゴシック" panose="020B0600070205080204" pitchFamily="50" charset="-128"/>
            </a:rPr>
            <a:t>ポイント上回っているが、前年度と比較して</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ポイント減少し、改善が続いている。</a:t>
          </a:r>
        </a:p>
        <a:p>
          <a:r>
            <a:rPr kumimoji="1" lang="ja-JP" altLang="en-US" sz="1300">
              <a:latin typeface="ＭＳ Ｐゴシック" panose="020B0600070205080204" pitchFamily="50" charset="-128"/>
              <a:ea typeface="ＭＳ Ｐゴシック" panose="020B0600070205080204" pitchFamily="50" charset="-128"/>
            </a:rPr>
            <a:t>　今後、可燃物処理場整備が本格化することから、市債の発行は一時的に増加するが、交付税算入率が高く、有利な市債を活用することで、引き続き一般会計における公債費の逓減傾向を堅持し、実質公債費比率は横ばい若しくは緩やかな減少傾向となるものと推計している。</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163830</xdr:rowOff>
    </xdr:from>
    <xdr:to>
      <xdr:col>81</xdr:col>
      <xdr:colOff>44450</xdr:colOff>
      <xdr:row>44</xdr:row>
      <xdr:rowOff>165100</xdr:rowOff>
    </xdr:to>
    <xdr:cxnSp macro="">
      <xdr:nvCxnSpPr>
        <xdr:cNvPr id="375" name="直線コネクタ 374"/>
        <xdr:cNvCxnSpPr/>
      </xdr:nvCxnSpPr>
      <xdr:spPr>
        <a:xfrm flipV="1">
          <a:off x="17018000" y="6164580"/>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76" name="公債費負担の状況最小値テキスト"/>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77" name="直線コネクタ 376"/>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78757</xdr:rowOff>
    </xdr:from>
    <xdr:ext cx="762000" cy="259045"/>
    <xdr:sp macro="" textlink="">
      <xdr:nvSpPr>
        <xdr:cNvPr id="378" name="公債費負担の状況最大値テキスト"/>
        <xdr:cNvSpPr txBox="1"/>
      </xdr:nvSpPr>
      <xdr:spPr>
        <a:xfrm>
          <a:off x="17106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163830</xdr:rowOff>
    </xdr:from>
    <xdr:to>
      <xdr:col>81</xdr:col>
      <xdr:colOff>133350</xdr:colOff>
      <xdr:row>35</xdr:row>
      <xdr:rowOff>163830</xdr:rowOff>
    </xdr:to>
    <xdr:cxnSp macro="">
      <xdr:nvCxnSpPr>
        <xdr:cNvPr id="379" name="直線コネクタ 378"/>
        <xdr:cNvCxnSpPr/>
      </xdr:nvCxnSpPr>
      <xdr:spPr>
        <a:xfrm>
          <a:off x="16929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54356</xdr:rowOff>
    </xdr:from>
    <xdr:to>
      <xdr:col>81</xdr:col>
      <xdr:colOff>44450</xdr:colOff>
      <xdr:row>42</xdr:row>
      <xdr:rowOff>102616</xdr:rowOff>
    </xdr:to>
    <xdr:cxnSp macro="">
      <xdr:nvCxnSpPr>
        <xdr:cNvPr id="380" name="直線コネクタ 379"/>
        <xdr:cNvCxnSpPr/>
      </xdr:nvCxnSpPr>
      <xdr:spPr>
        <a:xfrm flipV="1">
          <a:off x="16179800" y="7255256"/>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90441</xdr:rowOff>
    </xdr:from>
    <xdr:ext cx="762000" cy="259045"/>
    <xdr:sp macro="" textlink="">
      <xdr:nvSpPr>
        <xdr:cNvPr id="381" name="公債費負担の状況平均値テキスト"/>
        <xdr:cNvSpPr txBox="1"/>
      </xdr:nvSpPr>
      <xdr:spPr>
        <a:xfrm>
          <a:off x="17106900" y="66055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73914</xdr:rowOff>
    </xdr:from>
    <xdr:to>
      <xdr:col>81</xdr:col>
      <xdr:colOff>95250</xdr:colOff>
      <xdr:row>40</xdr:row>
      <xdr:rowOff>4064</xdr:rowOff>
    </xdr:to>
    <xdr:sp macro="" textlink="">
      <xdr:nvSpPr>
        <xdr:cNvPr id="382" name="フローチャート: 判断 381"/>
        <xdr:cNvSpPr/>
      </xdr:nvSpPr>
      <xdr:spPr>
        <a:xfrm>
          <a:off x="16967200" y="6760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102616</xdr:rowOff>
    </xdr:from>
    <xdr:to>
      <xdr:col>77</xdr:col>
      <xdr:colOff>44450</xdr:colOff>
      <xdr:row>42</xdr:row>
      <xdr:rowOff>141224</xdr:rowOff>
    </xdr:to>
    <xdr:cxnSp macro="">
      <xdr:nvCxnSpPr>
        <xdr:cNvPr id="383" name="直線コネクタ 382"/>
        <xdr:cNvCxnSpPr/>
      </xdr:nvCxnSpPr>
      <xdr:spPr>
        <a:xfrm flipV="1">
          <a:off x="15290800" y="7303516"/>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93218</xdr:rowOff>
    </xdr:from>
    <xdr:to>
      <xdr:col>77</xdr:col>
      <xdr:colOff>95250</xdr:colOff>
      <xdr:row>40</xdr:row>
      <xdr:rowOff>23368</xdr:rowOff>
    </xdr:to>
    <xdr:sp macro="" textlink="">
      <xdr:nvSpPr>
        <xdr:cNvPr id="384" name="フローチャート: 判断 383"/>
        <xdr:cNvSpPr/>
      </xdr:nvSpPr>
      <xdr:spPr>
        <a:xfrm>
          <a:off x="16129000" y="677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33545</xdr:rowOff>
    </xdr:from>
    <xdr:ext cx="736600" cy="259045"/>
    <xdr:sp macro="" textlink="">
      <xdr:nvSpPr>
        <xdr:cNvPr id="385" name="テキスト ボックス 384"/>
        <xdr:cNvSpPr txBox="1"/>
      </xdr:nvSpPr>
      <xdr:spPr>
        <a:xfrm>
          <a:off x="15798800" y="6548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141224</xdr:rowOff>
    </xdr:from>
    <xdr:to>
      <xdr:col>72</xdr:col>
      <xdr:colOff>203200</xdr:colOff>
      <xdr:row>42</xdr:row>
      <xdr:rowOff>160528</xdr:rowOff>
    </xdr:to>
    <xdr:cxnSp macro="">
      <xdr:nvCxnSpPr>
        <xdr:cNvPr id="386" name="直線コネクタ 385"/>
        <xdr:cNvCxnSpPr/>
      </xdr:nvCxnSpPr>
      <xdr:spPr>
        <a:xfrm flipV="1">
          <a:off x="14401800" y="7342124"/>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6350</xdr:rowOff>
    </xdr:from>
    <xdr:to>
      <xdr:col>73</xdr:col>
      <xdr:colOff>44450</xdr:colOff>
      <xdr:row>39</xdr:row>
      <xdr:rowOff>107950</xdr:rowOff>
    </xdr:to>
    <xdr:sp macro="" textlink="">
      <xdr:nvSpPr>
        <xdr:cNvPr id="387" name="フローチャート: 判断 386"/>
        <xdr:cNvSpPr/>
      </xdr:nvSpPr>
      <xdr:spPr>
        <a:xfrm>
          <a:off x="15240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118127</xdr:rowOff>
    </xdr:from>
    <xdr:ext cx="762000" cy="259045"/>
    <xdr:sp macro="" textlink="">
      <xdr:nvSpPr>
        <xdr:cNvPr id="388" name="テキスト ボックス 387"/>
        <xdr:cNvSpPr txBox="1"/>
      </xdr:nvSpPr>
      <xdr:spPr>
        <a:xfrm>
          <a:off x="14909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160528</xdr:rowOff>
    </xdr:from>
    <xdr:to>
      <xdr:col>68</xdr:col>
      <xdr:colOff>152400</xdr:colOff>
      <xdr:row>43</xdr:row>
      <xdr:rowOff>56642</xdr:rowOff>
    </xdr:to>
    <xdr:cxnSp macro="">
      <xdr:nvCxnSpPr>
        <xdr:cNvPr id="389" name="直線コネクタ 388"/>
        <xdr:cNvCxnSpPr/>
      </xdr:nvCxnSpPr>
      <xdr:spPr>
        <a:xfrm flipV="1">
          <a:off x="13512800" y="7361428"/>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25654</xdr:rowOff>
    </xdr:from>
    <xdr:to>
      <xdr:col>68</xdr:col>
      <xdr:colOff>203200</xdr:colOff>
      <xdr:row>39</xdr:row>
      <xdr:rowOff>127254</xdr:rowOff>
    </xdr:to>
    <xdr:sp macro="" textlink="">
      <xdr:nvSpPr>
        <xdr:cNvPr id="390" name="フローチャート: 判断 389"/>
        <xdr:cNvSpPr/>
      </xdr:nvSpPr>
      <xdr:spPr>
        <a:xfrm>
          <a:off x="14351000" y="671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137431</xdr:rowOff>
    </xdr:from>
    <xdr:ext cx="762000" cy="259045"/>
    <xdr:sp macro="" textlink="">
      <xdr:nvSpPr>
        <xdr:cNvPr id="391" name="テキスト ボックス 390"/>
        <xdr:cNvSpPr txBox="1"/>
      </xdr:nvSpPr>
      <xdr:spPr>
        <a:xfrm>
          <a:off x="14020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131826</xdr:rowOff>
    </xdr:from>
    <xdr:to>
      <xdr:col>64</xdr:col>
      <xdr:colOff>152400</xdr:colOff>
      <xdr:row>40</xdr:row>
      <xdr:rowOff>61976</xdr:rowOff>
    </xdr:to>
    <xdr:sp macro="" textlink="">
      <xdr:nvSpPr>
        <xdr:cNvPr id="392" name="フローチャート: 判断 391"/>
        <xdr:cNvSpPr/>
      </xdr:nvSpPr>
      <xdr:spPr>
        <a:xfrm>
          <a:off x="13462000" y="681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72153</xdr:rowOff>
    </xdr:from>
    <xdr:ext cx="762000" cy="259045"/>
    <xdr:sp macro="" textlink="">
      <xdr:nvSpPr>
        <xdr:cNvPr id="393" name="テキスト ボックス 392"/>
        <xdr:cNvSpPr txBox="1"/>
      </xdr:nvSpPr>
      <xdr:spPr>
        <a:xfrm>
          <a:off x="13131800" y="6587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3556</xdr:rowOff>
    </xdr:from>
    <xdr:to>
      <xdr:col>81</xdr:col>
      <xdr:colOff>95250</xdr:colOff>
      <xdr:row>42</xdr:row>
      <xdr:rowOff>105156</xdr:rowOff>
    </xdr:to>
    <xdr:sp macro="" textlink="">
      <xdr:nvSpPr>
        <xdr:cNvPr id="399" name="楕円 398"/>
        <xdr:cNvSpPr/>
      </xdr:nvSpPr>
      <xdr:spPr>
        <a:xfrm>
          <a:off x="16967200" y="720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147083</xdr:rowOff>
    </xdr:from>
    <xdr:ext cx="762000" cy="259045"/>
    <xdr:sp macro="" textlink="">
      <xdr:nvSpPr>
        <xdr:cNvPr id="400" name="公債費負担の状況該当値テキスト"/>
        <xdr:cNvSpPr txBox="1"/>
      </xdr:nvSpPr>
      <xdr:spPr>
        <a:xfrm>
          <a:off x="17106900" y="717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51816</xdr:rowOff>
    </xdr:from>
    <xdr:to>
      <xdr:col>77</xdr:col>
      <xdr:colOff>95250</xdr:colOff>
      <xdr:row>42</xdr:row>
      <xdr:rowOff>153416</xdr:rowOff>
    </xdr:to>
    <xdr:sp macro="" textlink="">
      <xdr:nvSpPr>
        <xdr:cNvPr id="401" name="楕円 400"/>
        <xdr:cNvSpPr/>
      </xdr:nvSpPr>
      <xdr:spPr>
        <a:xfrm>
          <a:off x="16129000" y="725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138193</xdr:rowOff>
    </xdr:from>
    <xdr:ext cx="736600" cy="259045"/>
    <xdr:sp macro="" textlink="">
      <xdr:nvSpPr>
        <xdr:cNvPr id="402" name="テキスト ボックス 401"/>
        <xdr:cNvSpPr txBox="1"/>
      </xdr:nvSpPr>
      <xdr:spPr>
        <a:xfrm>
          <a:off x="15798800" y="7339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90424</xdr:rowOff>
    </xdr:from>
    <xdr:to>
      <xdr:col>73</xdr:col>
      <xdr:colOff>44450</xdr:colOff>
      <xdr:row>43</xdr:row>
      <xdr:rowOff>20574</xdr:rowOff>
    </xdr:to>
    <xdr:sp macro="" textlink="">
      <xdr:nvSpPr>
        <xdr:cNvPr id="403" name="楕円 402"/>
        <xdr:cNvSpPr/>
      </xdr:nvSpPr>
      <xdr:spPr>
        <a:xfrm>
          <a:off x="15240000" y="729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5351</xdr:rowOff>
    </xdr:from>
    <xdr:ext cx="762000" cy="259045"/>
    <xdr:sp macro="" textlink="">
      <xdr:nvSpPr>
        <xdr:cNvPr id="404" name="テキスト ボックス 403"/>
        <xdr:cNvSpPr txBox="1"/>
      </xdr:nvSpPr>
      <xdr:spPr>
        <a:xfrm>
          <a:off x="14909800" y="7377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109728</xdr:rowOff>
    </xdr:from>
    <xdr:to>
      <xdr:col>68</xdr:col>
      <xdr:colOff>203200</xdr:colOff>
      <xdr:row>43</xdr:row>
      <xdr:rowOff>39878</xdr:rowOff>
    </xdr:to>
    <xdr:sp macro="" textlink="">
      <xdr:nvSpPr>
        <xdr:cNvPr id="405" name="楕円 404"/>
        <xdr:cNvSpPr/>
      </xdr:nvSpPr>
      <xdr:spPr>
        <a:xfrm>
          <a:off x="14351000" y="731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24655</xdr:rowOff>
    </xdr:from>
    <xdr:ext cx="762000" cy="259045"/>
    <xdr:sp macro="" textlink="">
      <xdr:nvSpPr>
        <xdr:cNvPr id="406" name="テキスト ボックス 405"/>
        <xdr:cNvSpPr txBox="1"/>
      </xdr:nvSpPr>
      <xdr:spPr>
        <a:xfrm>
          <a:off x="14020800" y="739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5842</xdr:rowOff>
    </xdr:from>
    <xdr:to>
      <xdr:col>64</xdr:col>
      <xdr:colOff>152400</xdr:colOff>
      <xdr:row>43</xdr:row>
      <xdr:rowOff>107442</xdr:rowOff>
    </xdr:to>
    <xdr:sp macro="" textlink="">
      <xdr:nvSpPr>
        <xdr:cNvPr id="407" name="楕円 406"/>
        <xdr:cNvSpPr/>
      </xdr:nvSpPr>
      <xdr:spPr>
        <a:xfrm>
          <a:off x="13462000" y="737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92219</xdr:rowOff>
    </xdr:from>
    <xdr:ext cx="762000" cy="259045"/>
    <xdr:sp macro="" textlink="">
      <xdr:nvSpPr>
        <xdr:cNvPr id="408" name="テキスト ボックス 407"/>
        <xdr:cNvSpPr txBox="1"/>
      </xdr:nvSpPr>
      <xdr:spPr>
        <a:xfrm>
          <a:off x="13131800" y="7464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類似団体平均値を</a:t>
          </a:r>
          <a:r>
            <a:rPr kumimoji="1" lang="en-US" altLang="ja-JP" sz="1300">
              <a:latin typeface="ＭＳ Ｐゴシック" panose="020B0600070205080204" pitchFamily="50" charset="-128"/>
              <a:ea typeface="ＭＳ Ｐゴシック" panose="020B0600070205080204" pitchFamily="50" charset="-128"/>
            </a:rPr>
            <a:t>35.7</a:t>
          </a:r>
          <a:r>
            <a:rPr kumimoji="1" lang="ja-JP" altLang="en-US" sz="1300">
              <a:latin typeface="ＭＳ Ｐゴシック" panose="020B0600070205080204" pitchFamily="50" charset="-128"/>
              <a:ea typeface="ＭＳ Ｐゴシック" panose="020B0600070205080204" pitchFamily="50" charset="-128"/>
            </a:rPr>
            <a:t>ポイント上回り、前年度と比較して</a:t>
          </a:r>
          <a:r>
            <a:rPr kumimoji="1" lang="en-US" altLang="ja-JP" sz="1300">
              <a:latin typeface="ＭＳ Ｐゴシック" panose="020B0600070205080204" pitchFamily="50" charset="-128"/>
              <a:ea typeface="ＭＳ Ｐゴシック" panose="020B0600070205080204" pitchFamily="50" charset="-128"/>
            </a:rPr>
            <a:t>6.5</a:t>
          </a:r>
          <a:r>
            <a:rPr kumimoji="1" lang="ja-JP" altLang="en-US" sz="1300">
              <a:latin typeface="ＭＳ Ｐゴシック" panose="020B0600070205080204" pitchFamily="50" charset="-128"/>
              <a:ea typeface="ＭＳ Ｐゴシック" panose="020B0600070205080204" pitchFamily="50" charset="-128"/>
            </a:rPr>
            <a:t>ポイント増加した。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これは、令和元年度において、市庁舎整備事業（約</a:t>
          </a:r>
          <a:r>
            <a:rPr kumimoji="1" lang="en-US" altLang="ja-JP" sz="1300">
              <a:latin typeface="ＭＳ Ｐゴシック" panose="020B0600070205080204" pitchFamily="50" charset="-128"/>
              <a:ea typeface="ＭＳ Ｐゴシック" panose="020B0600070205080204" pitchFamily="50" charset="-128"/>
            </a:rPr>
            <a:t>36.9</a:t>
          </a:r>
          <a:r>
            <a:rPr kumimoji="1" lang="ja-JP" altLang="en-US" sz="1300">
              <a:latin typeface="ＭＳ Ｐゴシック" panose="020B0600070205080204" pitchFamily="50" charset="-128"/>
              <a:ea typeface="ＭＳ Ｐゴシック" panose="020B0600070205080204" pitchFamily="50" charset="-128"/>
            </a:rPr>
            <a:t>億円）や小・中・義務教育学校普通教室への空調整備（約</a:t>
          </a:r>
          <a:r>
            <a:rPr kumimoji="1" lang="en-US" altLang="ja-JP" sz="1300">
              <a:latin typeface="ＭＳ Ｐゴシック" panose="020B0600070205080204" pitchFamily="50" charset="-128"/>
              <a:ea typeface="ＭＳ Ｐゴシック" panose="020B0600070205080204" pitchFamily="50" charset="-128"/>
            </a:rPr>
            <a:t>16.7</a:t>
          </a:r>
          <a:r>
            <a:rPr kumimoji="1" lang="ja-JP" altLang="en-US" sz="1300">
              <a:latin typeface="ＭＳ Ｐゴシック" panose="020B0600070205080204" pitchFamily="50" charset="-128"/>
              <a:ea typeface="ＭＳ Ｐゴシック" panose="020B0600070205080204" pitchFamily="50" charset="-128"/>
            </a:rPr>
            <a:t>億円</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等による市債発行の増により、起債残高が約</a:t>
          </a:r>
          <a:r>
            <a:rPr kumimoji="1" lang="en-US" altLang="ja-JP" sz="1300">
              <a:latin typeface="ＭＳ Ｐゴシック" panose="020B0600070205080204" pitchFamily="50" charset="-128"/>
              <a:ea typeface="ＭＳ Ｐゴシック" panose="020B0600070205080204" pitchFamily="50" charset="-128"/>
            </a:rPr>
            <a:t>57.7</a:t>
          </a:r>
          <a:r>
            <a:rPr kumimoji="1" lang="ja-JP" altLang="en-US" sz="1300">
              <a:latin typeface="ＭＳ Ｐゴシック" panose="020B0600070205080204" pitchFamily="50" charset="-128"/>
              <a:ea typeface="ＭＳ Ｐゴシック" panose="020B0600070205080204" pitchFamily="50" charset="-128"/>
            </a:rPr>
            <a:t>億円の増となったこと、臨時財政対策債の発行可能額を加えた実質的な普通交付税が、合併算定替等の影響により減少となるなど、標準財政規模が対前年度比約</a:t>
          </a:r>
          <a:r>
            <a:rPr kumimoji="1" lang="en-US" altLang="ja-JP" sz="1300">
              <a:latin typeface="ＭＳ Ｐゴシック" panose="020B0600070205080204" pitchFamily="50" charset="-128"/>
              <a:ea typeface="ＭＳ Ｐゴシック" panose="020B0600070205080204" pitchFamily="50" charset="-128"/>
            </a:rPr>
            <a:t>3.8</a:t>
          </a:r>
          <a:r>
            <a:rPr kumimoji="1" lang="ja-JP" altLang="en-US" sz="1300">
              <a:latin typeface="ＭＳ Ｐゴシック" panose="020B0600070205080204" pitchFamily="50" charset="-128"/>
              <a:ea typeface="ＭＳ Ｐゴシック" panose="020B0600070205080204" pitchFamily="50" charset="-128"/>
            </a:rPr>
            <a:t>億円の減少となったことなどが影響している。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今後、可燃物処理場整備が本格化することにより市債発行額の増加が見込まれるが、交付税算入率が高い市債や国県補助金等の有利な財源の活用など、行財政改革の取り組みを進める。</a:t>
          </a: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48175</xdr:rowOff>
    </xdr:to>
    <xdr:cxnSp macro="">
      <xdr:nvCxnSpPr>
        <xdr:cNvPr id="437" name="直線コネクタ 436"/>
        <xdr:cNvCxnSpPr/>
      </xdr:nvCxnSpPr>
      <xdr:spPr>
        <a:xfrm flipV="1">
          <a:off x="17018000" y="2370667"/>
          <a:ext cx="0" cy="14494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20252</xdr:rowOff>
    </xdr:from>
    <xdr:ext cx="762000" cy="259045"/>
    <xdr:sp macro="" textlink="">
      <xdr:nvSpPr>
        <xdr:cNvPr id="438" name="将来負担の状況最小値テキスト"/>
        <xdr:cNvSpPr txBox="1"/>
      </xdr:nvSpPr>
      <xdr:spPr>
        <a:xfrm>
          <a:off x="17106900" y="3792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48175</xdr:rowOff>
    </xdr:from>
    <xdr:to>
      <xdr:col>81</xdr:col>
      <xdr:colOff>133350</xdr:colOff>
      <xdr:row>22</xdr:row>
      <xdr:rowOff>48175</xdr:rowOff>
    </xdr:to>
    <xdr:cxnSp macro="">
      <xdr:nvCxnSpPr>
        <xdr:cNvPr id="439" name="直線コネクタ 438"/>
        <xdr:cNvCxnSpPr/>
      </xdr:nvCxnSpPr>
      <xdr:spPr>
        <a:xfrm>
          <a:off x="16929100" y="3820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0"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135001</xdr:rowOff>
    </xdr:from>
    <xdr:to>
      <xdr:col>81</xdr:col>
      <xdr:colOff>44450</xdr:colOff>
      <xdr:row>17</xdr:row>
      <xdr:rowOff>15833</xdr:rowOff>
    </xdr:to>
    <xdr:cxnSp macro="">
      <xdr:nvCxnSpPr>
        <xdr:cNvPr id="442" name="直線コネクタ 441"/>
        <xdr:cNvCxnSpPr/>
      </xdr:nvCxnSpPr>
      <xdr:spPr>
        <a:xfrm>
          <a:off x="16179800" y="2878201"/>
          <a:ext cx="838200" cy="5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37313</xdr:rowOff>
    </xdr:from>
    <xdr:ext cx="762000" cy="259045"/>
    <xdr:sp macro="" textlink="">
      <xdr:nvSpPr>
        <xdr:cNvPr id="443" name="将来負担の状況平均値テキスト"/>
        <xdr:cNvSpPr txBox="1"/>
      </xdr:nvSpPr>
      <xdr:spPr>
        <a:xfrm>
          <a:off x="17106900" y="2437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20786</xdr:rowOff>
    </xdr:from>
    <xdr:to>
      <xdr:col>81</xdr:col>
      <xdr:colOff>95250</xdr:colOff>
      <xdr:row>15</xdr:row>
      <xdr:rowOff>122386</xdr:rowOff>
    </xdr:to>
    <xdr:sp macro="" textlink="">
      <xdr:nvSpPr>
        <xdr:cNvPr id="444" name="フローチャート: 判断 443"/>
        <xdr:cNvSpPr/>
      </xdr:nvSpPr>
      <xdr:spPr>
        <a:xfrm>
          <a:off x="16967200" y="259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135001</xdr:rowOff>
    </xdr:from>
    <xdr:to>
      <xdr:col>77</xdr:col>
      <xdr:colOff>44450</xdr:colOff>
      <xdr:row>17</xdr:row>
      <xdr:rowOff>8594</xdr:rowOff>
    </xdr:to>
    <xdr:cxnSp macro="">
      <xdr:nvCxnSpPr>
        <xdr:cNvPr id="445" name="直線コネクタ 444"/>
        <xdr:cNvCxnSpPr/>
      </xdr:nvCxnSpPr>
      <xdr:spPr>
        <a:xfrm flipV="1">
          <a:off x="15290800" y="2878201"/>
          <a:ext cx="889000" cy="45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21590</xdr:rowOff>
    </xdr:from>
    <xdr:to>
      <xdr:col>77</xdr:col>
      <xdr:colOff>95250</xdr:colOff>
      <xdr:row>15</xdr:row>
      <xdr:rowOff>123190</xdr:rowOff>
    </xdr:to>
    <xdr:sp macro="" textlink="">
      <xdr:nvSpPr>
        <xdr:cNvPr id="446" name="フローチャート: 判断 445"/>
        <xdr:cNvSpPr/>
      </xdr:nvSpPr>
      <xdr:spPr>
        <a:xfrm>
          <a:off x="161290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133367</xdr:rowOff>
    </xdr:from>
    <xdr:ext cx="736600" cy="259045"/>
    <xdr:sp macro="" textlink="">
      <xdr:nvSpPr>
        <xdr:cNvPr id="447" name="テキスト ボックス 446"/>
        <xdr:cNvSpPr txBox="1"/>
      </xdr:nvSpPr>
      <xdr:spPr>
        <a:xfrm>
          <a:off x="15798800" y="2362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8594</xdr:rowOff>
    </xdr:from>
    <xdr:to>
      <xdr:col>72</xdr:col>
      <xdr:colOff>203200</xdr:colOff>
      <xdr:row>17</xdr:row>
      <xdr:rowOff>35941</xdr:rowOff>
    </xdr:to>
    <xdr:cxnSp macro="">
      <xdr:nvCxnSpPr>
        <xdr:cNvPr id="448" name="直線コネクタ 447"/>
        <xdr:cNvCxnSpPr/>
      </xdr:nvCxnSpPr>
      <xdr:spPr>
        <a:xfrm flipV="1">
          <a:off x="14401800" y="2923244"/>
          <a:ext cx="889000" cy="27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160867</xdr:rowOff>
    </xdr:from>
    <xdr:to>
      <xdr:col>73</xdr:col>
      <xdr:colOff>44450</xdr:colOff>
      <xdr:row>15</xdr:row>
      <xdr:rowOff>91017</xdr:rowOff>
    </xdr:to>
    <xdr:sp macro="" textlink="">
      <xdr:nvSpPr>
        <xdr:cNvPr id="449" name="フローチャート: 判断 448"/>
        <xdr:cNvSpPr/>
      </xdr:nvSpPr>
      <xdr:spPr>
        <a:xfrm>
          <a:off x="15240000" y="256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101194</xdr:rowOff>
    </xdr:from>
    <xdr:ext cx="762000" cy="259045"/>
    <xdr:sp macro="" textlink="">
      <xdr:nvSpPr>
        <xdr:cNvPr id="450" name="テキスト ボックス 449"/>
        <xdr:cNvSpPr txBox="1"/>
      </xdr:nvSpPr>
      <xdr:spPr>
        <a:xfrm>
          <a:off x="14909800" y="233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35941</xdr:rowOff>
    </xdr:from>
    <xdr:to>
      <xdr:col>68</xdr:col>
      <xdr:colOff>152400</xdr:colOff>
      <xdr:row>17</xdr:row>
      <xdr:rowOff>86614</xdr:rowOff>
    </xdr:to>
    <xdr:cxnSp macro="">
      <xdr:nvCxnSpPr>
        <xdr:cNvPr id="451" name="直線コネクタ 450"/>
        <xdr:cNvCxnSpPr/>
      </xdr:nvCxnSpPr>
      <xdr:spPr>
        <a:xfrm flipV="1">
          <a:off x="13512800" y="2950591"/>
          <a:ext cx="889000" cy="5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168910</xdr:rowOff>
    </xdr:from>
    <xdr:to>
      <xdr:col>68</xdr:col>
      <xdr:colOff>203200</xdr:colOff>
      <xdr:row>15</xdr:row>
      <xdr:rowOff>99060</xdr:rowOff>
    </xdr:to>
    <xdr:sp macro="" textlink="">
      <xdr:nvSpPr>
        <xdr:cNvPr id="452" name="フローチャート: 判断 451"/>
        <xdr:cNvSpPr/>
      </xdr:nvSpPr>
      <xdr:spPr>
        <a:xfrm>
          <a:off x="14351000" y="256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109237</xdr:rowOff>
    </xdr:from>
    <xdr:ext cx="762000" cy="259045"/>
    <xdr:sp macro="" textlink="">
      <xdr:nvSpPr>
        <xdr:cNvPr id="453" name="テキスト ボックス 452"/>
        <xdr:cNvSpPr txBox="1"/>
      </xdr:nvSpPr>
      <xdr:spPr>
        <a:xfrm>
          <a:off x="14020800" y="233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48937</xdr:rowOff>
    </xdr:from>
    <xdr:to>
      <xdr:col>64</xdr:col>
      <xdr:colOff>152400</xdr:colOff>
      <xdr:row>15</xdr:row>
      <xdr:rowOff>150537</xdr:rowOff>
    </xdr:to>
    <xdr:sp macro="" textlink="">
      <xdr:nvSpPr>
        <xdr:cNvPr id="454" name="フローチャート: 判断 453"/>
        <xdr:cNvSpPr/>
      </xdr:nvSpPr>
      <xdr:spPr>
        <a:xfrm>
          <a:off x="13462000" y="2620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160714</xdr:rowOff>
    </xdr:from>
    <xdr:ext cx="762000" cy="259045"/>
    <xdr:sp macro="" textlink="">
      <xdr:nvSpPr>
        <xdr:cNvPr id="455" name="テキスト ボックス 454"/>
        <xdr:cNvSpPr txBox="1"/>
      </xdr:nvSpPr>
      <xdr:spPr>
        <a:xfrm>
          <a:off x="13131800" y="2389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136483</xdr:rowOff>
    </xdr:from>
    <xdr:to>
      <xdr:col>81</xdr:col>
      <xdr:colOff>95250</xdr:colOff>
      <xdr:row>17</xdr:row>
      <xdr:rowOff>66633</xdr:rowOff>
    </xdr:to>
    <xdr:sp macro="" textlink="">
      <xdr:nvSpPr>
        <xdr:cNvPr id="461" name="楕円 460"/>
        <xdr:cNvSpPr/>
      </xdr:nvSpPr>
      <xdr:spPr>
        <a:xfrm>
          <a:off x="16967200" y="2879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108560</xdr:rowOff>
    </xdr:from>
    <xdr:ext cx="762000" cy="259045"/>
    <xdr:sp macro="" textlink="">
      <xdr:nvSpPr>
        <xdr:cNvPr id="462" name="将来負担の状況該当値テキスト"/>
        <xdr:cNvSpPr txBox="1"/>
      </xdr:nvSpPr>
      <xdr:spPr>
        <a:xfrm>
          <a:off x="17106900" y="2851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84201</xdr:rowOff>
    </xdr:from>
    <xdr:to>
      <xdr:col>77</xdr:col>
      <xdr:colOff>95250</xdr:colOff>
      <xdr:row>17</xdr:row>
      <xdr:rowOff>14351</xdr:rowOff>
    </xdr:to>
    <xdr:sp macro="" textlink="">
      <xdr:nvSpPr>
        <xdr:cNvPr id="463" name="楕円 462"/>
        <xdr:cNvSpPr/>
      </xdr:nvSpPr>
      <xdr:spPr>
        <a:xfrm>
          <a:off x="16129000" y="2827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170578</xdr:rowOff>
    </xdr:from>
    <xdr:ext cx="736600" cy="259045"/>
    <xdr:sp macro="" textlink="">
      <xdr:nvSpPr>
        <xdr:cNvPr id="464" name="テキスト ボックス 463"/>
        <xdr:cNvSpPr txBox="1"/>
      </xdr:nvSpPr>
      <xdr:spPr>
        <a:xfrm>
          <a:off x="15798800" y="29137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129244</xdr:rowOff>
    </xdr:from>
    <xdr:to>
      <xdr:col>73</xdr:col>
      <xdr:colOff>44450</xdr:colOff>
      <xdr:row>17</xdr:row>
      <xdr:rowOff>59394</xdr:rowOff>
    </xdr:to>
    <xdr:sp macro="" textlink="">
      <xdr:nvSpPr>
        <xdr:cNvPr id="465" name="楕円 464"/>
        <xdr:cNvSpPr/>
      </xdr:nvSpPr>
      <xdr:spPr>
        <a:xfrm>
          <a:off x="15240000" y="2872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44171</xdr:rowOff>
    </xdr:from>
    <xdr:ext cx="762000" cy="259045"/>
    <xdr:sp macro="" textlink="">
      <xdr:nvSpPr>
        <xdr:cNvPr id="466" name="テキスト ボックス 465"/>
        <xdr:cNvSpPr txBox="1"/>
      </xdr:nvSpPr>
      <xdr:spPr>
        <a:xfrm>
          <a:off x="14909800" y="2958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156591</xdr:rowOff>
    </xdr:from>
    <xdr:to>
      <xdr:col>68</xdr:col>
      <xdr:colOff>203200</xdr:colOff>
      <xdr:row>17</xdr:row>
      <xdr:rowOff>86741</xdr:rowOff>
    </xdr:to>
    <xdr:sp macro="" textlink="">
      <xdr:nvSpPr>
        <xdr:cNvPr id="467" name="楕円 466"/>
        <xdr:cNvSpPr/>
      </xdr:nvSpPr>
      <xdr:spPr>
        <a:xfrm>
          <a:off x="14351000" y="2899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71518</xdr:rowOff>
    </xdr:from>
    <xdr:ext cx="762000" cy="259045"/>
    <xdr:sp macro="" textlink="">
      <xdr:nvSpPr>
        <xdr:cNvPr id="468" name="テキスト ボックス 467"/>
        <xdr:cNvSpPr txBox="1"/>
      </xdr:nvSpPr>
      <xdr:spPr>
        <a:xfrm>
          <a:off x="14020800" y="2986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35814</xdr:rowOff>
    </xdr:from>
    <xdr:to>
      <xdr:col>64</xdr:col>
      <xdr:colOff>152400</xdr:colOff>
      <xdr:row>17</xdr:row>
      <xdr:rowOff>137414</xdr:rowOff>
    </xdr:to>
    <xdr:sp macro="" textlink="">
      <xdr:nvSpPr>
        <xdr:cNvPr id="469" name="楕円 468"/>
        <xdr:cNvSpPr/>
      </xdr:nvSpPr>
      <xdr:spPr>
        <a:xfrm>
          <a:off x="13462000" y="295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122191</xdr:rowOff>
    </xdr:from>
    <xdr:ext cx="762000" cy="259045"/>
    <xdr:sp macro="" textlink="">
      <xdr:nvSpPr>
        <xdr:cNvPr id="470" name="テキスト ボックス 469"/>
        <xdr:cNvSpPr txBox="1"/>
      </xdr:nvSpPr>
      <xdr:spPr>
        <a:xfrm>
          <a:off x="13131800" y="303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鳥取県鳥取市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186,960
185,440
765.31
104,317,163
102,166,213
1,910,686
50,441,991
110,750,466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69.6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退職者数や時間外勤務手当等の減により、前年度と比較し</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ポイント減少し、依然として類似団体の平均値を下回る水準で推移している。</a:t>
          </a:r>
        </a:p>
        <a:p>
          <a:r>
            <a:rPr kumimoji="1" lang="ja-JP" altLang="en-US" sz="1300">
              <a:latin typeface="ＭＳ Ｐゴシック" panose="020B0600070205080204" pitchFamily="50" charset="-128"/>
              <a:ea typeface="ＭＳ Ｐゴシック" panose="020B0600070205080204" pitchFamily="50" charset="-128"/>
            </a:rPr>
            <a:t>　今後も引き続き適正な定員管理を行い、人件費の抑制に努める。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8890</xdr:rowOff>
    </xdr:from>
    <xdr:to>
      <xdr:col>24</xdr:col>
      <xdr:colOff>25400</xdr:colOff>
      <xdr:row>40</xdr:row>
      <xdr:rowOff>127000</xdr:rowOff>
    </xdr:to>
    <xdr:cxnSp macro="">
      <xdr:nvCxnSpPr>
        <xdr:cNvPr id="61" name="直線コネクタ 60"/>
        <xdr:cNvCxnSpPr/>
      </xdr:nvCxnSpPr>
      <xdr:spPr>
        <a:xfrm flipV="1">
          <a:off x="4826000" y="566674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99077</xdr:rowOff>
    </xdr:from>
    <xdr:ext cx="762000" cy="259045"/>
    <xdr:sp macro="" textlink="">
      <xdr:nvSpPr>
        <xdr:cNvPr id="62" name="人件費最小値テキスト"/>
        <xdr:cNvSpPr txBox="1"/>
      </xdr:nvSpPr>
      <xdr:spPr>
        <a:xfrm>
          <a:off x="4914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127000</xdr:rowOff>
    </xdr:from>
    <xdr:to>
      <xdr:col>24</xdr:col>
      <xdr:colOff>114300</xdr:colOff>
      <xdr:row>40</xdr:row>
      <xdr:rowOff>127000</xdr:rowOff>
    </xdr:to>
    <xdr:cxnSp macro="">
      <xdr:nvCxnSpPr>
        <xdr:cNvPr id="63" name="直線コネクタ 62"/>
        <xdr:cNvCxnSpPr/>
      </xdr:nvCxnSpPr>
      <xdr:spPr>
        <a:xfrm>
          <a:off x="4737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95267</xdr:rowOff>
    </xdr:from>
    <xdr:ext cx="762000" cy="259045"/>
    <xdr:sp macro="" textlink="">
      <xdr:nvSpPr>
        <xdr:cNvPr id="64" name="人件費最大値テキスト"/>
        <xdr:cNvSpPr txBox="1"/>
      </xdr:nvSpPr>
      <xdr:spPr>
        <a:xfrm>
          <a:off x="4914900" y="5410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8890</xdr:rowOff>
    </xdr:from>
    <xdr:to>
      <xdr:col>24</xdr:col>
      <xdr:colOff>114300</xdr:colOff>
      <xdr:row>33</xdr:row>
      <xdr:rowOff>8890</xdr:rowOff>
    </xdr:to>
    <xdr:cxnSp macro="">
      <xdr:nvCxnSpPr>
        <xdr:cNvPr id="65" name="直線コネクタ 64"/>
        <xdr:cNvCxnSpPr/>
      </xdr:nvCxnSpPr>
      <xdr:spPr>
        <a:xfrm>
          <a:off x="4737100" y="5666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24130</xdr:rowOff>
    </xdr:from>
    <xdr:to>
      <xdr:col>24</xdr:col>
      <xdr:colOff>25400</xdr:colOff>
      <xdr:row>35</xdr:row>
      <xdr:rowOff>107950</xdr:rowOff>
    </xdr:to>
    <xdr:cxnSp macro="">
      <xdr:nvCxnSpPr>
        <xdr:cNvPr id="66" name="直線コネクタ 65"/>
        <xdr:cNvCxnSpPr/>
      </xdr:nvCxnSpPr>
      <xdr:spPr>
        <a:xfrm flipV="1">
          <a:off x="3987800" y="602488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48277</xdr:rowOff>
    </xdr:from>
    <xdr:ext cx="762000" cy="259045"/>
    <xdr:sp macro="" textlink="">
      <xdr:nvSpPr>
        <xdr:cNvPr id="67" name="人件費平均値テキスト"/>
        <xdr:cNvSpPr txBox="1"/>
      </xdr:nvSpPr>
      <xdr:spPr>
        <a:xfrm>
          <a:off x="4914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16510</xdr:rowOff>
    </xdr:from>
    <xdr:to>
      <xdr:col>19</xdr:col>
      <xdr:colOff>187325</xdr:colOff>
      <xdr:row>35</xdr:row>
      <xdr:rowOff>107950</xdr:rowOff>
    </xdr:to>
    <xdr:cxnSp macro="">
      <xdr:nvCxnSpPr>
        <xdr:cNvPr id="69" name="直線コネクタ 68"/>
        <xdr:cNvCxnSpPr/>
      </xdr:nvCxnSpPr>
      <xdr:spPr>
        <a:xfrm>
          <a:off x="3098800" y="60172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83820</xdr:rowOff>
    </xdr:from>
    <xdr:to>
      <xdr:col>20</xdr:col>
      <xdr:colOff>38100</xdr:colOff>
      <xdr:row>37</xdr:row>
      <xdr:rowOff>13970</xdr:rowOff>
    </xdr:to>
    <xdr:sp macro="" textlink="">
      <xdr:nvSpPr>
        <xdr:cNvPr id="70" name="フローチャート: 判断 69"/>
        <xdr:cNvSpPr/>
      </xdr:nvSpPr>
      <xdr:spPr>
        <a:xfrm>
          <a:off x="3937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170197</xdr:rowOff>
    </xdr:from>
    <xdr:ext cx="736600" cy="259045"/>
    <xdr:sp macro="" textlink="">
      <xdr:nvSpPr>
        <xdr:cNvPr id="71" name="テキスト ボックス 70"/>
        <xdr:cNvSpPr txBox="1"/>
      </xdr:nvSpPr>
      <xdr:spPr>
        <a:xfrm>
          <a:off x="3606800" y="634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16510</xdr:rowOff>
    </xdr:from>
    <xdr:to>
      <xdr:col>15</xdr:col>
      <xdr:colOff>98425</xdr:colOff>
      <xdr:row>35</xdr:row>
      <xdr:rowOff>77470</xdr:rowOff>
    </xdr:to>
    <xdr:cxnSp macro="">
      <xdr:nvCxnSpPr>
        <xdr:cNvPr id="72" name="直線コネクタ 71"/>
        <xdr:cNvCxnSpPr/>
      </xdr:nvCxnSpPr>
      <xdr:spPr>
        <a:xfrm flipV="1">
          <a:off x="2209800" y="60172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137160</xdr:rowOff>
    </xdr:from>
    <xdr:to>
      <xdr:col>15</xdr:col>
      <xdr:colOff>149225</xdr:colOff>
      <xdr:row>37</xdr:row>
      <xdr:rowOff>67310</xdr:rowOff>
    </xdr:to>
    <xdr:sp macro="" textlink="">
      <xdr:nvSpPr>
        <xdr:cNvPr id="73" name="フローチャート: 判断 72"/>
        <xdr:cNvSpPr/>
      </xdr:nvSpPr>
      <xdr:spPr>
        <a:xfrm>
          <a:off x="3048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52087</xdr:rowOff>
    </xdr:from>
    <xdr:ext cx="762000" cy="259045"/>
    <xdr:sp macro="" textlink="">
      <xdr:nvSpPr>
        <xdr:cNvPr id="74" name="テキスト ボックス 73"/>
        <xdr:cNvSpPr txBox="1"/>
      </xdr:nvSpPr>
      <xdr:spPr>
        <a:xfrm>
          <a:off x="27178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165100</xdr:rowOff>
    </xdr:from>
    <xdr:to>
      <xdr:col>11</xdr:col>
      <xdr:colOff>9525</xdr:colOff>
      <xdr:row>35</xdr:row>
      <xdr:rowOff>77470</xdr:rowOff>
    </xdr:to>
    <xdr:cxnSp macro="">
      <xdr:nvCxnSpPr>
        <xdr:cNvPr id="75" name="直線コネクタ 74"/>
        <xdr:cNvCxnSpPr/>
      </xdr:nvCxnSpPr>
      <xdr:spPr>
        <a:xfrm>
          <a:off x="1320800" y="59944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160020</xdr:rowOff>
    </xdr:from>
    <xdr:to>
      <xdr:col>11</xdr:col>
      <xdr:colOff>60325</xdr:colOff>
      <xdr:row>37</xdr:row>
      <xdr:rowOff>90170</xdr:rowOff>
    </xdr:to>
    <xdr:sp macro="" textlink="">
      <xdr:nvSpPr>
        <xdr:cNvPr id="76" name="フローチャート: 判断 75"/>
        <xdr:cNvSpPr/>
      </xdr:nvSpPr>
      <xdr:spPr>
        <a:xfrm>
          <a:off x="2159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74947</xdr:rowOff>
    </xdr:from>
    <xdr:ext cx="762000" cy="259045"/>
    <xdr:sp macro="" textlink="">
      <xdr:nvSpPr>
        <xdr:cNvPr id="77" name="テキスト ボックス 76"/>
        <xdr:cNvSpPr txBox="1"/>
      </xdr:nvSpPr>
      <xdr:spPr>
        <a:xfrm>
          <a:off x="1828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78" name="フローチャート: 判断 77"/>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36847</xdr:rowOff>
    </xdr:from>
    <xdr:ext cx="762000" cy="259045"/>
    <xdr:sp macro="" textlink="">
      <xdr:nvSpPr>
        <xdr:cNvPr id="79" name="テキスト ボックス 78"/>
        <xdr:cNvSpPr txBox="1"/>
      </xdr:nvSpPr>
      <xdr:spPr>
        <a:xfrm>
          <a:off x="939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144780</xdr:rowOff>
    </xdr:from>
    <xdr:to>
      <xdr:col>24</xdr:col>
      <xdr:colOff>76200</xdr:colOff>
      <xdr:row>35</xdr:row>
      <xdr:rowOff>74930</xdr:rowOff>
    </xdr:to>
    <xdr:sp macro="" textlink="">
      <xdr:nvSpPr>
        <xdr:cNvPr id="85" name="楕円 84"/>
        <xdr:cNvSpPr/>
      </xdr:nvSpPr>
      <xdr:spPr>
        <a:xfrm>
          <a:off x="47752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161307</xdr:rowOff>
    </xdr:from>
    <xdr:ext cx="762000" cy="259045"/>
    <xdr:sp macro="" textlink="">
      <xdr:nvSpPr>
        <xdr:cNvPr id="86" name="人件費該当値テキスト"/>
        <xdr:cNvSpPr txBox="1"/>
      </xdr:nvSpPr>
      <xdr:spPr>
        <a:xfrm>
          <a:off x="4914900" y="581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57150</xdr:rowOff>
    </xdr:from>
    <xdr:to>
      <xdr:col>20</xdr:col>
      <xdr:colOff>38100</xdr:colOff>
      <xdr:row>35</xdr:row>
      <xdr:rowOff>158750</xdr:rowOff>
    </xdr:to>
    <xdr:sp macro="" textlink="">
      <xdr:nvSpPr>
        <xdr:cNvPr id="87" name="楕円 86"/>
        <xdr:cNvSpPr/>
      </xdr:nvSpPr>
      <xdr:spPr>
        <a:xfrm>
          <a:off x="3937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168927</xdr:rowOff>
    </xdr:from>
    <xdr:ext cx="736600" cy="259045"/>
    <xdr:sp macro="" textlink="">
      <xdr:nvSpPr>
        <xdr:cNvPr id="88" name="テキスト ボックス 87"/>
        <xdr:cNvSpPr txBox="1"/>
      </xdr:nvSpPr>
      <xdr:spPr>
        <a:xfrm>
          <a:off x="3606800" y="582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137160</xdr:rowOff>
    </xdr:from>
    <xdr:to>
      <xdr:col>15</xdr:col>
      <xdr:colOff>149225</xdr:colOff>
      <xdr:row>35</xdr:row>
      <xdr:rowOff>67310</xdr:rowOff>
    </xdr:to>
    <xdr:sp macro="" textlink="">
      <xdr:nvSpPr>
        <xdr:cNvPr id="89" name="楕円 88"/>
        <xdr:cNvSpPr/>
      </xdr:nvSpPr>
      <xdr:spPr>
        <a:xfrm>
          <a:off x="3048000" y="596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77487</xdr:rowOff>
    </xdr:from>
    <xdr:ext cx="762000" cy="259045"/>
    <xdr:sp macro="" textlink="">
      <xdr:nvSpPr>
        <xdr:cNvPr id="90" name="テキスト ボックス 89"/>
        <xdr:cNvSpPr txBox="1"/>
      </xdr:nvSpPr>
      <xdr:spPr>
        <a:xfrm>
          <a:off x="2717800" y="573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26670</xdr:rowOff>
    </xdr:from>
    <xdr:to>
      <xdr:col>11</xdr:col>
      <xdr:colOff>60325</xdr:colOff>
      <xdr:row>35</xdr:row>
      <xdr:rowOff>128270</xdr:rowOff>
    </xdr:to>
    <xdr:sp macro="" textlink="">
      <xdr:nvSpPr>
        <xdr:cNvPr id="91" name="楕円 90"/>
        <xdr:cNvSpPr/>
      </xdr:nvSpPr>
      <xdr:spPr>
        <a:xfrm>
          <a:off x="2159000" y="60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138447</xdr:rowOff>
    </xdr:from>
    <xdr:ext cx="762000" cy="259045"/>
    <xdr:sp macro="" textlink="">
      <xdr:nvSpPr>
        <xdr:cNvPr id="92" name="テキスト ボックス 91"/>
        <xdr:cNvSpPr txBox="1"/>
      </xdr:nvSpPr>
      <xdr:spPr>
        <a:xfrm>
          <a:off x="1828800" y="579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114300</xdr:rowOff>
    </xdr:from>
    <xdr:to>
      <xdr:col>6</xdr:col>
      <xdr:colOff>171450</xdr:colOff>
      <xdr:row>35</xdr:row>
      <xdr:rowOff>44450</xdr:rowOff>
    </xdr:to>
    <xdr:sp macro="" textlink="">
      <xdr:nvSpPr>
        <xdr:cNvPr id="93" name="楕円 92"/>
        <xdr:cNvSpPr/>
      </xdr:nvSpPr>
      <xdr:spPr>
        <a:xfrm>
          <a:off x="12700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54627</xdr:rowOff>
    </xdr:from>
    <xdr:ext cx="762000" cy="259045"/>
    <xdr:sp macro="" textlink="">
      <xdr:nvSpPr>
        <xdr:cNvPr id="94" name="テキスト ボックス 93"/>
        <xdr:cNvSpPr txBox="1"/>
      </xdr:nvSpPr>
      <xdr:spPr>
        <a:xfrm>
          <a:off x="939800" y="571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類似団体平均値を</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ポイント下回ったが、前年度と比較して</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ポイント増加した。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今後も、鳥取市行財政改革大綱に基づく事務事業の見直しを図っていく。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124279</xdr:rowOff>
    </xdr:from>
    <xdr:to>
      <xdr:col>82</xdr:col>
      <xdr:colOff>107950</xdr:colOff>
      <xdr:row>21</xdr:row>
      <xdr:rowOff>102507</xdr:rowOff>
    </xdr:to>
    <xdr:cxnSp macro="">
      <xdr:nvCxnSpPr>
        <xdr:cNvPr id="124" name="直線コネクタ 123"/>
        <xdr:cNvCxnSpPr/>
      </xdr:nvCxnSpPr>
      <xdr:spPr>
        <a:xfrm flipV="1">
          <a:off x="16510000" y="2353129"/>
          <a:ext cx="0" cy="134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74584</xdr:rowOff>
    </xdr:from>
    <xdr:ext cx="762000" cy="259045"/>
    <xdr:sp macro="" textlink="">
      <xdr:nvSpPr>
        <xdr:cNvPr id="125" name="物件費最小値テキスト"/>
        <xdr:cNvSpPr txBox="1"/>
      </xdr:nvSpPr>
      <xdr:spPr>
        <a:xfrm>
          <a:off x="16598900" y="367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102507</xdr:rowOff>
    </xdr:from>
    <xdr:to>
      <xdr:col>82</xdr:col>
      <xdr:colOff>196850</xdr:colOff>
      <xdr:row>21</xdr:row>
      <xdr:rowOff>102507</xdr:rowOff>
    </xdr:to>
    <xdr:cxnSp macro="">
      <xdr:nvCxnSpPr>
        <xdr:cNvPr id="126" name="直線コネクタ 125"/>
        <xdr:cNvCxnSpPr/>
      </xdr:nvCxnSpPr>
      <xdr:spPr>
        <a:xfrm>
          <a:off x="16421100" y="3702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39206</xdr:rowOff>
    </xdr:from>
    <xdr:ext cx="762000" cy="259045"/>
    <xdr:sp macro="" textlink="">
      <xdr:nvSpPr>
        <xdr:cNvPr id="127" name="物件費最大値テキスト"/>
        <xdr:cNvSpPr txBox="1"/>
      </xdr:nvSpPr>
      <xdr:spPr>
        <a:xfrm>
          <a:off x="16598900" y="2096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124279</xdr:rowOff>
    </xdr:from>
    <xdr:to>
      <xdr:col>82</xdr:col>
      <xdr:colOff>196850</xdr:colOff>
      <xdr:row>13</xdr:row>
      <xdr:rowOff>124279</xdr:rowOff>
    </xdr:to>
    <xdr:cxnSp macro="">
      <xdr:nvCxnSpPr>
        <xdr:cNvPr id="128" name="直線コネクタ 127"/>
        <xdr:cNvCxnSpPr/>
      </xdr:nvCxnSpPr>
      <xdr:spPr>
        <a:xfrm>
          <a:off x="16421100" y="2353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97064</xdr:rowOff>
    </xdr:from>
    <xdr:to>
      <xdr:col>82</xdr:col>
      <xdr:colOff>107950</xdr:colOff>
      <xdr:row>15</xdr:row>
      <xdr:rowOff>107950</xdr:rowOff>
    </xdr:to>
    <xdr:cxnSp macro="">
      <xdr:nvCxnSpPr>
        <xdr:cNvPr id="129" name="直線コネクタ 128"/>
        <xdr:cNvCxnSpPr/>
      </xdr:nvCxnSpPr>
      <xdr:spPr>
        <a:xfrm>
          <a:off x="15671800" y="2668814"/>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42834</xdr:rowOff>
    </xdr:from>
    <xdr:ext cx="762000" cy="259045"/>
    <xdr:sp macro="" textlink="">
      <xdr:nvSpPr>
        <xdr:cNvPr id="130" name="物件費平均値テキスト"/>
        <xdr:cNvSpPr txBox="1"/>
      </xdr:nvSpPr>
      <xdr:spPr>
        <a:xfrm>
          <a:off x="16598900" y="2786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70757</xdr:rowOff>
    </xdr:from>
    <xdr:to>
      <xdr:col>82</xdr:col>
      <xdr:colOff>158750</xdr:colOff>
      <xdr:row>17</xdr:row>
      <xdr:rowOff>907</xdr:rowOff>
    </xdr:to>
    <xdr:sp macro="" textlink="">
      <xdr:nvSpPr>
        <xdr:cNvPr id="131" name="フローチャート: 判断 130"/>
        <xdr:cNvSpPr/>
      </xdr:nvSpPr>
      <xdr:spPr>
        <a:xfrm>
          <a:off x="164592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64407</xdr:rowOff>
    </xdr:from>
    <xdr:to>
      <xdr:col>78</xdr:col>
      <xdr:colOff>69850</xdr:colOff>
      <xdr:row>15</xdr:row>
      <xdr:rowOff>97064</xdr:rowOff>
    </xdr:to>
    <xdr:cxnSp macro="">
      <xdr:nvCxnSpPr>
        <xdr:cNvPr id="132" name="直線コネクタ 131"/>
        <xdr:cNvCxnSpPr/>
      </xdr:nvCxnSpPr>
      <xdr:spPr>
        <a:xfrm>
          <a:off x="14782800" y="26361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38100</xdr:rowOff>
    </xdr:from>
    <xdr:to>
      <xdr:col>78</xdr:col>
      <xdr:colOff>120650</xdr:colOff>
      <xdr:row>16</xdr:row>
      <xdr:rowOff>139700</xdr:rowOff>
    </xdr:to>
    <xdr:sp macro="" textlink="">
      <xdr:nvSpPr>
        <xdr:cNvPr id="133" name="フローチャート: 判断 132"/>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124477</xdr:rowOff>
    </xdr:from>
    <xdr:ext cx="736600" cy="259045"/>
    <xdr:sp macro="" textlink="">
      <xdr:nvSpPr>
        <xdr:cNvPr id="134" name="テキスト ボックス 133"/>
        <xdr:cNvSpPr txBox="1"/>
      </xdr:nvSpPr>
      <xdr:spPr>
        <a:xfrm>
          <a:off x="15290800" y="286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42636</xdr:rowOff>
    </xdr:from>
    <xdr:to>
      <xdr:col>73</xdr:col>
      <xdr:colOff>180975</xdr:colOff>
      <xdr:row>15</xdr:row>
      <xdr:rowOff>64407</xdr:rowOff>
    </xdr:to>
    <xdr:cxnSp macro="">
      <xdr:nvCxnSpPr>
        <xdr:cNvPr id="135" name="直線コネクタ 134"/>
        <xdr:cNvCxnSpPr/>
      </xdr:nvCxnSpPr>
      <xdr:spPr>
        <a:xfrm>
          <a:off x="13893800" y="2614386"/>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8164</xdr:rowOff>
    </xdr:from>
    <xdr:to>
      <xdr:col>74</xdr:col>
      <xdr:colOff>31750</xdr:colOff>
      <xdr:row>17</xdr:row>
      <xdr:rowOff>109764</xdr:rowOff>
    </xdr:to>
    <xdr:sp macro="" textlink="">
      <xdr:nvSpPr>
        <xdr:cNvPr id="136" name="フローチャート: 判断 135"/>
        <xdr:cNvSpPr/>
      </xdr:nvSpPr>
      <xdr:spPr>
        <a:xfrm>
          <a:off x="14732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94541</xdr:rowOff>
    </xdr:from>
    <xdr:ext cx="762000" cy="259045"/>
    <xdr:sp macro="" textlink="">
      <xdr:nvSpPr>
        <xdr:cNvPr id="137" name="テキスト ボックス 136"/>
        <xdr:cNvSpPr txBox="1"/>
      </xdr:nvSpPr>
      <xdr:spPr>
        <a:xfrm>
          <a:off x="14401800" y="3009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148771</xdr:rowOff>
    </xdr:from>
    <xdr:to>
      <xdr:col>69</xdr:col>
      <xdr:colOff>92075</xdr:colOff>
      <xdr:row>15</xdr:row>
      <xdr:rowOff>42636</xdr:rowOff>
    </xdr:to>
    <xdr:cxnSp macro="">
      <xdr:nvCxnSpPr>
        <xdr:cNvPr id="138" name="直線コネクタ 137"/>
        <xdr:cNvCxnSpPr/>
      </xdr:nvCxnSpPr>
      <xdr:spPr>
        <a:xfrm>
          <a:off x="13004800" y="2549071"/>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8164</xdr:rowOff>
    </xdr:from>
    <xdr:to>
      <xdr:col>69</xdr:col>
      <xdr:colOff>142875</xdr:colOff>
      <xdr:row>17</xdr:row>
      <xdr:rowOff>109764</xdr:rowOff>
    </xdr:to>
    <xdr:sp macro="" textlink="">
      <xdr:nvSpPr>
        <xdr:cNvPr id="139" name="フローチャート: 判断 138"/>
        <xdr:cNvSpPr/>
      </xdr:nvSpPr>
      <xdr:spPr>
        <a:xfrm>
          <a:off x="13843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94541</xdr:rowOff>
    </xdr:from>
    <xdr:ext cx="762000" cy="259045"/>
    <xdr:sp macro="" textlink="">
      <xdr:nvSpPr>
        <xdr:cNvPr id="140" name="テキスト ボックス 139"/>
        <xdr:cNvSpPr txBox="1"/>
      </xdr:nvSpPr>
      <xdr:spPr>
        <a:xfrm>
          <a:off x="13512800" y="3009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103414</xdr:rowOff>
    </xdr:from>
    <xdr:to>
      <xdr:col>65</xdr:col>
      <xdr:colOff>53975</xdr:colOff>
      <xdr:row>17</xdr:row>
      <xdr:rowOff>33564</xdr:rowOff>
    </xdr:to>
    <xdr:sp macro="" textlink="">
      <xdr:nvSpPr>
        <xdr:cNvPr id="141" name="フローチャート: 判断 140"/>
        <xdr:cNvSpPr/>
      </xdr:nvSpPr>
      <xdr:spPr>
        <a:xfrm>
          <a:off x="12954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18341</xdr:rowOff>
    </xdr:from>
    <xdr:ext cx="762000" cy="259045"/>
    <xdr:sp macro="" textlink="">
      <xdr:nvSpPr>
        <xdr:cNvPr id="142" name="テキスト ボックス 141"/>
        <xdr:cNvSpPr txBox="1"/>
      </xdr:nvSpPr>
      <xdr:spPr>
        <a:xfrm>
          <a:off x="12623800" y="293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57150</xdr:rowOff>
    </xdr:from>
    <xdr:to>
      <xdr:col>82</xdr:col>
      <xdr:colOff>158750</xdr:colOff>
      <xdr:row>15</xdr:row>
      <xdr:rowOff>158750</xdr:rowOff>
    </xdr:to>
    <xdr:sp macro="" textlink="">
      <xdr:nvSpPr>
        <xdr:cNvPr id="148" name="楕円 147"/>
        <xdr:cNvSpPr/>
      </xdr:nvSpPr>
      <xdr:spPr>
        <a:xfrm>
          <a:off x="164592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73677</xdr:rowOff>
    </xdr:from>
    <xdr:ext cx="762000" cy="259045"/>
    <xdr:sp macro="" textlink="">
      <xdr:nvSpPr>
        <xdr:cNvPr id="149" name="物件費該当値テキスト"/>
        <xdr:cNvSpPr txBox="1"/>
      </xdr:nvSpPr>
      <xdr:spPr>
        <a:xfrm>
          <a:off x="165989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46264</xdr:rowOff>
    </xdr:from>
    <xdr:to>
      <xdr:col>78</xdr:col>
      <xdr:colOff>120650</xdr:colOff>
      <xdr:row>15</xdr:row>
      <xdr:rowOff>147864</xdr:rowOff>
    </xdr:to>
    <xdr:sp macro="" textlink="">
      <xdr:nvSpPr>
        <xdr:cNvPr id="150" name="楕円 149"/>
        <xdr:cNvSpPr/>
      </xdr:nvSpPr>
      <xdr:spPr>
        <a:xfrm>
          <a:off x="15621000" y="261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158041</xdr:rowOff>
    </xdr:from>
    <xdr:ext cx="736600" cy="259045"/>
    <xdr:sp macro="" textlink="">
      <xdr:nvSpPr>
        <xdr:cNvPr id="151" name="テキスト ボックス 150"/>
        <xdr:cNvSpPr txBox="1"/>
      </xdr:nvSpPr>
      <xdr:spPr>
        <a:xfrm>
          <a:off x="15290800" y="2386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13607</xdr:rowOff>
    </xdr:from>
    <xdr:to>
      <xdr:col>74</xdr:col>
      <xdr:colOff>31750</xdr:colOff>
      <xdr:row>15</xdr:row>
      <xdr:rowOff>115207</xdr:rowOff>
    </xdr:to>
    <xdr:sp macro="" textlink="">
      <xdr:nvSpPr>
        <xdr:cNvPr id="152" name="楕円 151"/>
        <xdr:cNvSpPr/>
      </xdr:nvSpPr>
      <xdr:spPr>
        <a:xfrm>
          <a:off x="14732000" y="258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125384</xdr:rowOff>
    </xdr:from>
    <xdr:ext cx="762000" cy="259045"/>
    <xdr:sp macro="" textlink="">
      <xdr:nvSpPr>
        <xdr:cNvPr id="153" name="テキスト ボックス 152"/>
        <xdr:cNvSpPr txBox="1"/>
      </xdr:nvSpPr>
      <xdr:spPr>
        <a:xfrm>
          <a:off x="14401800" y="235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163286</xdr:rowOff>
    </xdr:from>
    <xdr:to>
      <xdr:col>69</xdr:col>
      <xdr:colOff>142875</xdr:colOff>
      <xdr:row>15</xdr:row>
      <xdr:rowOff>93436</xdr:rowOff>
    </xdr:to>
    <xdr:sp macro="" textlink="">
      <xdr:nvSpPr>
        <xdr:cNvPr id="154" name="楕円 153"/>
        <xdr:cNvSpPr/>
      </xdr:nvSpPr>
      <xdr:spPr>
        <a:xfrm>
          <a:off x="13843000" y="256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103613</xdr:rowOff>
    </xdr:from>
    <xdr:ext cx="762000" cy="259045"/>
    <xdr:sp macro="" textlink="">
      <xdr:nvSpPr>
        <xdr:cNvPr id="155" name="テキスト ボックス 154"/>
        <xdr:cNvSpPr txBox="1"/>
      </xdr:nvSpPr>
      <xdr:spPr>
        <a:xfrm>
          <a:off x="13512800" y="2332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97971</xdr:rowOff>
    </xdr:from>
    <xdr:to>
      <xdr:col>65</xdr:col>
      <xdr:colOff>53975</xdr:colOff>
      <xdr:row>15</xdr:row>
      <xdr:rowOff>28121</xdr:rowOff>
    </xdr:to>
    <xdr:sp macro="" textlink="">
      <xdr:nvSpPr>
        <xdr:cNvPr id="156" name="楕円 155"/>
        <xdr:cNvSpPr/>
      </xdr:nvSpPr>
      <xdr:spPr>
        <a:xfrm>
          <a:off x="12954000" y="249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38298</xdr:rowOff>
    </xdr:from>
    <xdr:ext cx="762000" cy="259045"/>
    <xdr:sp macro="" textlink="">
      <xdr:nvSpPr>
        <xdr:cNvPr id="157" name="テキスト ボックス 156"/>
        <xdr:cNvSpPr txBox="1"/>
      </xdr:nvSpPr>
      <xdr:spPr>
        <a:xfrm>
          <a:off x="12623800" y="2267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類似団体平均値は</a:t>
          </a:r>
          <a:r>
            <a:rPr kumimoji="1" lang="en-US" altLang="ja-JP" sz="1300">
              <a:latin typeface="ＭＳ Ｐゴシック" panose="020B0600070205080204" pitchFamily="50" charset="-128"/>
              <a:ea typeface="ＭＳ Ｐゴシック" panose="020B0600070205080204" pitchFamily="50" charset="-128"/>
            </a:rPr>
            <a:t>4.9</a:t>
          </a:r>
          <a:r>
            <a:rPr kumimoji="1" lang="ja-JP" altLang="en-US" sz="1300">
              <a:latin typeface="ＭＳ Ｐゴシック" panose="020B0600070205080204" pitchFamily="50" charset="-128"/>
              <a:ea typeface="ＭＳ Ｐゴシック" panose="020B0600070205080204" pitchFamily="50" charset="-128"/>
            </a:rPr>
            <a:t>ポイント下回っているが、対象施設の増加による私立保育園運営費の増や、支給回数の変更に伴う児童扶養手当費の増により、前年度と比較して</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ポイントの増となっている。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121557</xdr:rowOff>
    </xdr:from>
    <xdr:to>
      <xdr:col>24</xdr:col>
      <xdr:colOff>25400</xdr:colOff>
      <xdr:row>61</xdr:row>
      <xdr:rowOff>69850</xdr:rowOff>
    </xdr:to>
    <xdr:cxnSp macro="">
      <xdr:nvCxnSpPr>
        <xdr:cNvPr id="187" name="直線コネクタ 186"/>
        <xdr:cNvCxnSpPr/>
      </xdr:nvCxnSpPr>
      <xdr:spPr>
        <a:xfrm flipV="1">
          <a:off x="4826000" y="9036957"/>
          <a:ext cx="0" cy="149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8"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9" name="直線コネクタ 188"/>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36484</xdr:rowOff>
    </xdr:from>
    <xdr:ext cx="762000" cy="259045"/>
    <xdr:sp macro="" textlink="">
      <xdr:nvSpPr>
        <xdr:cNvPr id="190" name="扶助費最大値テキスト"/>
        <xdr:cNvSpPr txBox="1"/>
      </xdr:nvSpPr>
      <xdr:spPr>
        <a:xfrm>
          <a:off x="4914900" y="878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121557</xdr:rowOff>
    </xdr:from>
    <xdr:to>
      <xdr:col>24</xdr:col>
      <xdr:colOff>114300</xdr:colOff>
      <xdr:row>52</xdr:row>
      <xdr:rowOff>121557</xdr:rowOff>
    </xdr:to>
    <xdr:cxnSp macro="">
      <xdr:nvCxnSpPr>
        <xdr:cNvPr id="191" name="直線コネクタ 190"/>
        <xdr:cNvCxnSpPr/>
      </xdr:nvCxnSpPr>
      <xdr:spPr>
        <a:xfrm>
          <a:off x="4737100" y="9036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58965</xdr:rowOff>
    </xdr:from>
    <xdr:to>
      <xdr:col>24</xdr:col>
      <xdr:colOff>25400</xdr:colOff>
      <xdr:row>53</xdr:row>
      <xdr:rowOff>146050</xdr:rowOff>
    </xdr:to>
    <xdr:cxnSp macro="">
      <xdr:nvCxnSpPr>
        <xdr:cNvPr id="192" name="直線コネクタ 191"/>
        <xdr:cNvCxnSpPr/>
      </xdr:nvCxnSpPr>
      <xdr:spPr>
        <a:xfrm>
          <a:off x="3987800" y="9145815"/>
          <a:ext cx="8382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86377</xdr:rowOff>
    </xdr:from>
    <xdr:ext cx="762000" cy="259045"/>
    <xdr:sp macro="" textlink="">
      <xdr:nvSpPr>
        <xdr:cNvPr id="193" name="扶助費平均値テキスト"/>
        <xdr:cNvSpPr txBox="1"/>
      </xdr:nvSpPr>
      <xdr:spPr>
        <a:xfrm>
          <a:off x="4914900" y="968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114300</xdr:rowOff>
    </xdr:from>
    <xdr:to>
      <xdr:col>24</xdr:col>
      <xdr:colOff>76200</xdr:colOff>
      <xdr:row>57</xdr:row>
      <xdr:rowOff>44450</xdr:rowOff>
    </xdr:to>
    <xdr:sp macro="" textlink="">
      <xdr:nvSpPr>
        <xdr:cNvPr id="194" name="フローチャート: 判断 193"/>
        <xdr:cNvSpPr/>
      </xdr:nvSpPr>
      <xdr:spPr>
        <a:xfrm>
          <a:off x="4775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58965</xdr:rowOff>
    </xdr:from>
    <xdr:to>
      <xdr:col>19</xdr:col>
      <xdr:colOff>187325</xdr:colOff>
      <xdr:row>53</xdr:row>
      <xdr:rowOff>80735</xdr:rowOff>
    </xdr:to>
    <xdr:cxnSp macro="">
      <xdr:nvCxnSpPr>
        <xdr:cNvPr id="195" name="直線コネクタ 194"/>
        <xdr:cNvCxnSpPr/>
      </xdr:nvCxnSpPr>
      <xdr:spPr>
        <a:xfrm flipV="1">
          <a:off x="3098800" y="9145815"/>
          <a:ext cx="8890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48985</xdr:rowOff>
    </xdr:from>
    <xdr:to>
      <xdr:col>20</xdr:col>
      <xdr:colOff>38100</xdr:colOff>
      <xdr:row>56</xdr:row>
      <xdr:rowOff>150585</xdr:rowOff>
    </xdr:to>
    <xdr:sp macro="" textlink="">
      <xdr:nvSpPr>
        <xdr:cNvPr id="196" name="フローチャート: 判断 195"/>
        <xdr:cNvSpPr/>
      </xdr:nvSpPr>
      <xdr:spPr>
        <a:xfrm>
          <a:off x="39370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135362</xdr:rowOff>
    </xdr:from>
    <xdr:ext cx="736600" cy="259045"/>
    <xdr:sp macro="" textlink="">
      <xdr:nvSpPr>
        <xdr:cNvPr id="197" name="テキスト ボックス 196"/>
        <xdr:cNvSpPr txBox="1"/>
      </xdr:nvSpPr>
      <xdr:spPr>
        <a:xfrm>
          <a:off x="3606800" y="9736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80735</xdr:rowOff>
    </xdr:from>
    <xdr:to>
      <xdr:col>15</xdr:col>
      <xdr:colOff>98425</xdr:colOff>
      <xdr:row>53</xdr:row>
      <xdr:rowOff>91622</xdr:rowOff>
    </xdr:to>
    <xdr:cxnSp macro="">
      <xdr:nvCxnSpPr>
        <xdr:cNvPr id="198" name="直線コネクタ 197"/>
        <xdr:cNvCxnSpPr/>
      </xdr:nvCxnSpPr>
      <xdr:spPr>
        <a:xfrm flipV="1">
          <a:off x="2209800" y="9167585"/>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68035</xdr:rowOff>
    </xdr:from>
    <xdr:to>
      <xdr:col>15</xdr:col>
      <xdr:colOff>149225</xdr:colOff>
      <xdr:row>55</xdr:row>
      <xdr:rowOff>169635</xdr:rowOff>
    </xdr:to>
    <xdr:sp macro="" textlink="">
      <xdr:nvSpPr>
        <xdr:cNvPr id="199" name="フローチャート: 判断 198"/>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154412</xdr:rowOff>
    </xdr:from>
    <xdr:ext cx="762000" cy="259045"/>
    <xdr:sp macro="" textlink="">
      <xdr:nvSpPr>
        <xdr:cNvPr id="200" name="テキスト ボックス 199"/>
        <xdr:cNvSpPr txBox="1"/>
      </xdr:nvSpPr>
      <xdr:spPr>
        <a:xfrm>
          <a:off x="2717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4535</xdr:rowOff>
    </xdr:from>
    <xdr:to>
      <xdr:col>11</xdr:col>
      <xdr:colOff>9525</xdr:colOff>
      <xdr:row>53</xdr:row>
      <xdr:rowOff>91622</xdr:rowOff>
    </xdr:to>
    <xdr:cxnSp macro="">
      <xdr:nvCxnSpPr>
        <xdr:cNvPr id="201" name="直線コネクタ 200"/>
        <xdr:cNvCxnSpPr/>
      </xdr:nvCxnSpPr>
      <xdr:spPr>
        <a:xfrm>
          <a:off x="1320800" y="9091385"/>
          <a:ext cx="889000" cy="8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35378</xdr:rowOff>
    </xdr:from>
    <xdr:to>
      <xdr:col>11</xdr:col>
      <xdr:colOff>60325</xdr:colOff>
      <xdr:row>55</xdr:row>
      <xdr:rowOff>136978</xdr:rowOff>
    </xdr:to>
    <xdr:sp macro="" textlink="">
      <xdr:nvSpPr>
        <xdr:cNvPr id="202" name="フローチャート: 判断 201"/>
        <xdr:cNvSpPr/>
      </xdr:nvSpPr>
      <xdr:spPr>
        <a:xfrm>
          <a:off x="2159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121755</xdr:rowOff>
    </xdr:from>
    <xdr:ext cx="762000" cy="259045"/>
    <xdr:sp macro="" textlink="">
      <xdr:nvSpPr>
        <xdr:cNvPr id="203" name="テキスト ボックス 202"/>
        <xdr:cNvSpPr txBox="1"/>
      </xdr:nvSpPr>
      <xdr:spPr>
        <a:xfrm>
          <a:off x="1828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130628</xdr:rowOff>
    </xdr:from>
    <xdr:to>
      <xdr:col>6</xdr:col>
      <xdr:colOff>171450</xdr:colOff>
      <xdr:row>55</xdr:row>
      <xdr:rowOff>60778</xdr:rowOff>
    </xdr:to>
    <xdr:sp macro="" textlink="">
      <xdr:nvSpPr>
        <xdr:cNvPr id="204" name="フローチャート: 判断 203"/>
        <xdr:cNvSpPr/>
      </xdr:nvSpPr>
      <xdr:spPr>
        <a:xfrm>
          <a:off x="1270000" y="938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45555</xdr:rowOff>
    </xdr:from>
    <xdr:ext cx="762000" cy="259045"/>
    <xdr:sp macro="" textlink="">
      <xdr:nvSpPr>
        <xdr:cNvPr id="205" name="テキスト ボックス 204"/>
        <xdr:cNvSpPr txBox="1"/>
      </xdr:nvSpPr>
      <xdr:spPr>
        <a:xfrm>
          <a:off x="939800" y="947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95250</xdr:rowOff>
    </xdr:from>
    <xdr:to>
      <xdr:col>24</xdr:col>
      <xdr:colOff>76200</xdr:colOff>
      <xdr:row>54</xdr:row>
      <xdr:rowOff>25400</xdr:rowOff>
    </xdr:to>
    <xdr:sp macro="" textlink="">
      <xdr:nvSpPr>
        <xdr:cNvPr id="211" name="楕円 210"/>
        <xdr:cNvSpPr/>
      </xdr:nvSpPr>
      <xdr:spPr>
        <a:xfrm>
          <a:off x="47752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111777</xdr:rowOff>
    </xdr:from>
    <xdr:ext cx="762000" cy="259045"/>
    <xdr:sp macro="" textlink="">
      <xdr:nvSpPr>
        <xdr:cNvPr id="212" name="扶助費該当値テキスト"/>
        <xdr:cNvSpPr txBox="1"/>
      </xdr:nvSpPr>
      <xdr:spPr>
        <a:xfrm>
          <a:off x="49149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8165</xdr:rowOff>
    </xdr:from>
    <xdr:to>
      <xdr:col>20</xdr:col>
      <xdr:colOff>38100</xdr:colOff>
      <xdr:row>53</xdr:row>
      <xdr:rowOff>109765</xdr:rowOff>
    </xdr:to>
    <xdr:sp macro="" textlink="">
      <xdr:nvSpPr>
        <xdr:cNvPr id="213" name="楕円 212"/>
        <xdr:cNvSpPr/>
      </xdr:nvSpPr>
      <xdr:spPr>
        <a:xfrm>
          <a:off x="3937000" y="909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119942</xdr:rowOff>
    </xdr:from>
    <xdr:ext cx="736600" cy="259045"/>
    <xdr:sp macro="" textlink="">
      <xdr:nvSpPr>
        <xdr:cNvPr id="214" name="テキスト ボックス 213"/>
        <xdr:cNvSpPr txBox="1"/>
      </xdr:nvSpPr>
      <xdr:spPr>
        <a:xfrm>
          <a:off x="3606800" y="8863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29935</xdr:rowOff>
    </xdr:from>
    <xdr:to>
      <xdr:col>15</xdr:col>
      <xdr:colOff>149225</xdr:colOff>
      <xdr:row>53</xdr:row>
      <xdr:rowOff>131535</xdr:rowOff>
    </xdr:to>
    <xdr:sp macro="" textlink="">
      <xdr:nvSpPr>
        <xdr:cNvPr id="215" name="楕円 214"/>
        <xdr:cNvSpPr/>
      </xdr:nvSpPr>
      <xdr:spPr>
        <a:xfrm>
          <a:off x="3048000" y="911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141712</xdr:rowOff>
    </xdr:from>
    <xdr:ext cx="762000" cy="259045"/>
    <xdr:sp macro="" textlink="">
      <xdr:nvSpPr>
        <xdr:cNvPr id="216" name="テキスト ボックス 215"/>
        <xdr:cNvSpPr txBox="1"/>
      </xdr:nvSpPr>
      <xdr:spPr>
        <a:xfrm>
          <a:off x="2717800" y="8885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40822</xdr:rowOff>
    </xdr:from>
    <xdr:to>
      <xdr:col>11</xdr:col>
      <xdr:colOff>60325</xdr:colOff>
      <xdr:row>53</xdr:row>
      <xdr:rowOff>142422</xdr:rowOff>
    </xdr:to>
    <xdr:sp macro="" textlink="">
      <xdr:nvSpPr>
        <xdr:cNvPr id="217" name="楕円 216"/>
        <xdr:cNvSpPr/>
      </xdr:nvSpPr>
      <xdr:spPr>
        <a:xfrm>
          <a:off x="2159000" y="912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152599</xdr:rowOff>
    </xdr:from>
    <xdr:ext cx="762000" cy="259045"/>
    <xdr:sp macro="" textlink="">
      <xdr:nvSpPr>
        <xdr:cNvPr id="218" name="テキスト ボックス 217"/>
        <xdr:cNvSpPr txBox="1"/>
      </xdr:nvSpPr>
      <xdr:spPr>
        <a:xfrm>
          <a:off x="1828800" y="889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52</xdr:row>
      <xdr:rowOff>125185</xdr:rowOff>
    </xdr:from>
    <xdr:to>
      <xdr:col>6</xdr:col>
      <xdr:colOff>171450</xdr:colOff>
      <xdr:row>53</xdr:row>
      <xdr:rowOff>55335</xdr:rowOff>
    </xdr:to>
    <xdr:sp macro="" textlink="">
      <xdr:nvSpPr>
        <xdr:cNvPr id="219" name="楕円 218"/>
        <xdr:cNvSpPr/>
      </xdr:nvSpPr>
      <xdr:spPr>
        <a:xfrm>
          <a:off x="1270000" y="9040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65512</xdr:rowOff>
    </xdr:from>
    <xdr:ext cx="762000" cy="259045"/>
    <xdr:sp macro="" textlink="">
      <xdr:nvSpPr>
        <xdr:cNvPr id="220" name="テキスト ボックス 219"/>
        <xdr:cNvSpPr txBox="1"/>
      </xdr:nvSpPr>
      <xdr:spPr>
        <a:xfrm>
          <a:off x="939800" y="8809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類似団体平均値より</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ポイント下回っており、前年度と比較すると</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ポイント増加している。</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19050</xdr:rowOff>
    </xdr:from>
    <xdr:to>
      <xdr:col>82</xdr:col>
      <xdr:colOff>107950</xdr:colOff>
      <xdr:row>62</xdr:row>
      <xdr:rowOff>38100</xdr:rowOff>
    </xdr:to>
    <xdr:cxnSp macro="">
      <xdr:nvCxnSpPr>
        <xdr:cNvPr id="248" name="直線コネクタ 247"/>
        <xdr:cNvCxnSpPr/>
      </xdr:nvCxnSpPr>
      <xdr:spPr>
        <a:xfrm flipV="1">
          <a:off x="16510000" y="91059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10177</xdr:rowOff>
    </xdr:from>
    <xdr:ext cx="762000" cy="259045"/>
    <xdr:sp macro="" textlink="">
      <xdr:nvSpPr>
        <xdr:cNvPr id="249" name="その他最小値テキスト"/>
        <xdr:cNvSpPr txBox="1"/>
      </xdr:nvSpPr>
      <xdr:spPr>
        <a:xfrm>
          <a:off x="16598900" y="1064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38100</xdr:rowOff>
    </xdr:from>
    <xdr:to>
      <xdr:col>82</xdr:col>
      <xdr:colOff>196850</xdr:colOff>
      <xdr:row>62</xdr:row>
      <xdr:rowOff>38100</xdr:rowOff>
    </xdr:to>
    <xdr:cxnSp macro="">
      <xdr:nvCxnSpPr>
        <xdr:cNvPr id="250" name="直線コネクタ 249"/>
        <xdr:cNvCxnSpPr/>
      </xdr:nvCxnSpPr>
      <xdr:spPr>
        <a:xfrm>
          <a:off x="16421100" y="1066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105427</xdr:rowOff>
    </xdr:from>
    <xdr:ext cx="762000" cy="259045"/>
    <xdr:sp macro="" textlink="">
      <xdr:nvSpPr>
        <xdr:cNvPr id="251" name="その他最大値テキスト"/>
        <xdr:cNvSpPr txBox="1"/>
      </xdr:nvSpPr>
      <xdr:spPr>
        <a:xfrm>
          <a:off x="16598900" y="884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19050</xdr:rowOff>
    </xdr:from>
    <xdr:to>
      <xdr:col>82</xdr:col>
      <xdr:colOff>196850</xdr:colOff>
      <xdr:row>53</xdr:row>
      <xdr:rowOff>19050</xdr:rowOff>
    </xdr:to>
    <xdr:cxnSp macro="">
      <xdr:nvCxnSpPr>
        <xdr:cNvPr id="252" name="直線コネクタ 251"/>
        <xdr:cNvCxnSpPr/>
      </xdr:nvCxnSpPr>
      <xdr:spPr>
        <a:xfrm>
          <a:off x="16421100" y="910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139700</xdr:rowOff>
    </xdr:from>
    <xdr:to>
      <xdr:col>82</xdr:col>
      <xdr:colOff>107950</xdr:colOff>
      <xdr:row>57</xdr:row>
      <xdr:rowOff>19050</xdr:rowOff>
    </xdr:to>
    <xdr:cxnSp macro="">
      <xdr:nvCxnSpPr>
        <xdr:cNvPr id="253" name="直線コネクタ 252"/>
        <xdr:cNvCxnSpPr/>
      </xdr:nvCxnSpPr>
      <xdr:spPr>
        <a:xfrm>
          <a:off x="15671800" y="97409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168927</xdr:rowOff>
    </xdr:from>
    <xdr:ext cx="762000" cy="259045"/>
    <xdr:sp macro="" textlink="">
      <xdr:nvSpPr>
        <xdr:cNvPr id="254" name="その他平均値テキスト"/>
        <xdr:cNvSpPr txBox="1"/>
      </xdr:nvSpPr>
      <xdr:spPr>
        <a:xfrm>
          <a:off x="16598900" y="9941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25400</xdr:rowOff>
    </xdr:from>
    <xdr:to>
      <xdr:col>82</xdr:col>
      <xdr:colOff>158750</xdr:colOff>
      <xdr:row>58</xdr:row>
      <xdr:rowOff>127000</xdr:rowOff>
    </xdr:to>
    <xdr:sp macro="" textlink="">
      <xdr:nvSpPr>
        <xdr:cNvPr id="255" name="フローチャート: 判断 254"/>
        <xdr:cNvSpPr/>
      </xdr:nvSpPr>
      <xdr:spPr>
        <a:xfrm>
          <a:off x="164592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139700</xdr:rowOff>
    </xdr:from>
    <xdr:to>
      <xdr:col>78</xdr:col>
      <xdr:colOff>69850</xdr:colOff>
      <xdr:row>56</xdr:row>
      <xdr:rowOff>165100</xdr:rowOff>
    </xdr:to>
    <xdr:cxnSp macro="">
      <xdr:nvCxnSpPr>
        <xdr:cNvPr id="256" name="直線コネクタ 255"/>
        <xdr:cNvCxnSpPr/>
      </xdr:nvCxnSpPr>
      <xdr:spPr>
        <a:xfrm flipV="1">
          <a:off x="14782800" y="97409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38100</xdr:rowOff>
    </xdr:from>
    <xdr:to>
      <xdr:col>78</xdr:col>
      <xdr:colOff>120650</xdr:colOff>
      <xdr:row>58</xdr:row>
      <xdr:rowOff>139700</xdr:rowOff>
    </xdr:to>
    <xdr:sp macro="" textlink="">
      <xdr:nvSpPr>
        <xdr:cNvPr id="257" name="フローチャート: 判断 256"/>
        <xdr:cNvSpPr/>
      </xdr:nvSpPr>
      <xdr:spPr>
        <a:xfrm>
          <a:off x="15621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124477</xdr:rowOff>
    </xdr:from>
    <xdr:ext cx="736600" cy="259045"/>
    <xdr:sp macro="" textlink="">
      <xdr:nvSpPr>
        <xdr:cNvPr id="258" name="テキスト ボックス 257"/>
        <xdr:cNvSpPr txBox="1"/>
      </xdr:nvSpPr>
      <xdr:spPr>
        <a:xfrm>
          <a:off x="15290800" y="1006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165100</xdr:rowOff>
    </xdr:from>
    <xdr:to>
      <xdr:col>73</xdr:col>
      <xdr:colOff>180975</xdr:colOff>
      <xdr:row>56</xdr:row>
      <xdr:rowOff>165100</xdr:rowOff>
    </xdr:to>
    <xdr:cxnSp macro="">
      <xdr:nvCxnSpPr>
        <xdr:cNvPr id="259" name="直線コネクタ 258"/>
        <xdr:cNvCxnSpPr/>
      </xdr:nvCxnSpPr>
      <xdr:spPr>
        <a:xfrm>
          <a:off x="13893800" y="976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25400</xdr:rowOff>
    </xdr:from>
    <xdr:to>
      <xdr:col>74</xdr:col>
      <xdr:colOff>31750</xdr:colOff>
      <xdr:row>58</xdr:row>
      <xdr:rowOff>127000</xdr:rowOff>
    </xdr:to>
    <xdr:sp macro="" textlink="">
      <xdr:nvSpPr>
        <xdr:cNvPr id="260" name="フローチャート: 判断 259"/>
        <xdr:cNvSpPr/>
      </xdr:nvSpPr>
      <xdr:spPr>
        <a:xfrm>
          <a:off x="14732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111777</xdr:rowOff>
    </xdr:from>
    <xdr:ext cx="762000" cy="259045"/>
    <xdr:sp macro="" textlink="">
      <xdr:nvSpPr>
        <xdr:cNvPr id="261" name="テキスト ボックス 260"/>
        <xdr:cNvSpPr txBox="1"/>
      </xdr:nvSpPr>
      <xdr:spPr>
        <a:xfrm>
          <a:off x="144018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88900</xdr:rowOff>
    </xdr:from>
    <xdr:to>
      <xdr:col>69</xdr:col>
      <xdr:colOff>92075</xdr:colOff>
      <xdr:row>56</xdr:row>
      <xdr:rowOff>165100</xdr:rowOff>
    </xdr:to>
    <xdr:cxnSp macro="">
      <xdr:nvCxnSpPr>
        <xdr:cNvPr id="262" name="直線コネクタ 261"/>
        <xdr:cNvCxnSpPr/>
      </xdr:nvCxnSpPr>
      <xdr:spPr>
        <a:xfrm>
          <a:off x="13004800" y="9690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25400</xdr:rowOff>
    </xdr:from>
    <xdr:to>
      <xdr:col>69</xdr:col>
      <xdr:colOff>142875</xdr:colOff>
      <xdr:row>58</xdr:row>
      <xdr:rowOff>127000</xdr:rowOff>
    </xdr:to>
    <xdr:sp macro="" textlink="">
      <xdr:nvSpPr>
        <xdr:cNvPr id="263" name="フローチャート: 判断 262"/>
        <xdr:cNvSpPr/>
      </xdr:nvSpPr>
      <xdr:spPr>
        <a:xfrm>
          <a:off x="13843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111777</xdr:rowOff>
    </xdr:from>
    <xdr:ext cx="762000" cy="259045"/>
    <xdr:sp macro="" textlink="">
      <xdr:nvSpPr>
        <xdr:cNvPr id="264" name="テキスト ボックス 263"/>
        <xdr:cNvSpPr txBox="1"/>
      </xdr:nvSpPr>
      <xdr:spPr>
        <a:xfrm>
          <a:off x="135128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25400</xdr:rowOff>
    </xdr:from>
    <xdr:to>
      <xdr:col>65</xdr:col>
      <xdr:colOff>53975</xdr:colOff>
      <xdr:row>58</xdr:row>
      <xdr:rowOff>127000</xdr:rowOff>
    </xdr:to>
    <xdr:sp macro="" textlink="">
      <xdr:nvSpPr>
        <xdr:cNvPr id="265" name="フローチャート: 判断 264"/>
        <xdr:cNvSpPr/>
      </xdr:nvSpPr>
      <xdr:spPr>
        <a:xfrm>
          <a:off x="12954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111777</xdr:rowOff>
    </xdr:from>
    <xdr:ext cx="762000" cy="259045"/>
    <xdr:sp macro="" textlink="">
      <xdr:nvSpPr>
        <xdr:cNvPr id="266" name="テキスト ボックス 265"/>
        <xdr:cNvSpPr txBox="1"/>
      </xdr:nvSpPr>
      <xdr:spPr>
        <a:xfrm>
          <a:off x="126238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139700</xdr:rowOff>
    </xdr:from>
    <xdr:to>
      <xdr:col>82</xdr:col>
      <xdr:colOff>158750</xdr:colOff>
      <xdr:row>57</xdr:row>
      <xdr:rowOff>69850</xdr:rowOff>
    </xdr:to>
    <xdr:sp macro="" textlink="">
      <xdr:nvSpPr>
        <xdr:cNvPr id="272" name="楕円 271"/>
        <xdr:cNvSpPr/>
      </xdr:nvSpPr>
      <xdr:spPr>
        <a:xfrm>
          <a:off x="164592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156227</xdr:rowOff>
    </xdr:from>
    <xdr:ext cx="762000" cy="259045"/>
    <xdr:sp macro="" textlink="">
      <xdr:nvSpPr>
        <xdr:cNvPr id="273" name="その他該当値テキスト"/>
        <xdr:cNvSpPr txBox="1"/>
      </xdr:nvSpPr>
      <xdr:spPr>
        <a:xfrm>
          <a:off x="165989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88900</xdr:rowOff>
    </xdr:from>
    <xdr:to>
      <xdr:col>78</xdr:col>
      <xdr:colOff>120650</xdr:colOff>
      <xdr:row>57</xdr:row>
      <xdr:rowOff>19050</xdr:rowOff>
    </xdr:to>
    <xdr:sp macro="" textlink="">
      <xdr:nvSpPr>
        <xdr:cNvPr id="274" name="楕円 273"/>
        <xdr:cNvSpPr/>
      </xdr:nvSpPr>
      <xdr:spPr>
        <a:xfrm>
          <a:off x="156210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29227</xdr:rowOff>
    </xdr:from>
    <xdr:ext cx="736600" cy="259045"/>
    <xdr:sp macro="" textlink="">
      <xdr:nvSpPr>
        <xdr:cNvPr id="275" name="テキスト ボックス 274"/>
        <xdr:cNvSpPr txBox="1"/>
      </xdr:nvSpPr>
      <xdr:spPr>
        <a:xfrm>
          <a:off x="15290800" y="945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114300</xdr:rowOff>
    </xdr:from>
    <xdr:to>
      <xdr:col>74</xdr:col>
      <xdr:colOff>31750</xdr:colOff>
      <xdr:row>57</xdr:row>
      <xdr:rowOff>44450</xdr:rowOff>
    </xdr:to>
    <xdr:sp macro="" textlink="">
      <xdr:nvSpPr>
        <xdr:cNvPr id="276" name="楕円 275"/>
        <xdr:cNvSpPr/>
      </xdr:nvSpPr>
      <xdr:spPr>
        <a:xfrm>
          <a:off x="14732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54627</xdr:rowOff>
    </xdr:from>
    <xdr:ext cx="762000" cy="259045"/>
    <xdr:sp macro="" textlink="">
      <xdr:nvSpPr>
        <xdr:cNvPr id="277" name="テキスト ボックス 276"/>
        <xdr:cNvSpPr txBox="1"/>
      </xdr:nvSpPr>
      <xdr:spPr>
        <a:xfrm>
          <a:off x="14401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114300</xdr:rowOff>
    </xdr:from>
    <xdr:to>
      <xdr:col>69</xdr:col>
      <xdr:colOff>142875</xdr:colOff>
      <xdr:row>57</xdr:row>
      <xdr:rowOff>44450</xdr:rowOff>
    </xdr:to>
    <xdr:sp macro="" textlink="">
      <xdr:nvSpPr>
        <xdr:cNvPr id="278" name="楕円 277"/>
        <xdr:cNvSpPr/>
      </xdr:nvSpPr>
      <xdr:spPr>
        <a:xfrm>
          <a:off x="13843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54627</xdr:rowOff>
    </xdr:from>
    <xdr:ext cx="762000" cy="259045"/>
    <xdr:sp macro="" textlink="">
      <xdr:nvSpPr>
        <xdr:cNvPr id="279" name="テキスト ボックス 278"/>
        <xdr:cNvSpPr txBox="1"/>
      </xdr:nvSpPr>
      <xdr:spPr>
        <a:xfrm>
          <a:off x="13512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38100</xdr:rowOff>
    </xdr:from>
    <xdr:to>
      <xdr:col>65</xdr:col>
      <xdr:colOff>53975</xdr:colOff>
      <xdr:row>56</xdr:row>
      <xdr:rowOff>139700</xdr:rowOff>
    </xdr:to>
    <xdr:sp macro="" textlink="">
      <xdr:nvSpPr>
        <xdr:cNvPr id="280" name="楕円 279"/>
        <xdr:cNvSpPr/>
      </xdr:nvSpPr>
      <xdr:spPr>
        <a:xfrm>
          <a:off x="12954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149877</xdr:rowOff>
    </xdr:from>
    <xdr:ext cx="762000" cy="259045"/>
    <xdr:sp macro="" textlink="">
      <xdr:nvSpPr>
        <xdr:cNvPr id="281" name="テキスト ボックス 280"/>
        <xdr:cNvSpPr txBox="1"/>
      </xdr:nvSpPr>
      <xdr:spPr>
        <a:xfrm>
          <a:off x="12623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類似団体平均値を</a:t>
          </a:r>
          <a:r>
            <a:rPr kumimoji="1" lang="en-US" altLang="ja-JP" sz="1300">
              <a:latin typeface="ＭＳ Ｐゴシック" panose="020B0600070205080204" pitchFamily="50" charset="-128"/>
              <a:ea typeface="ＭＳ Ｐゴシック" panose="020B0600070205080204" pitchFamily="50" charset="-128"/>
            </a:rPr>
            <a:t>5.9</a:t>
          </a:r>
          <a:r>
            <a:rPr kumimoji="1" lang="ja-JP" altLang="en-US" sz="1300">
              <a:latin typeface="ＭＳ Ｐゴシック" panose="020B0600070205080204" pitchFamily="50" charset="-128"/>
              <a:ea typeface="ＭＳ Ｐゴシック" panose="020B0600070205080204" pitchFamily="50" charset="-128"/>
            </a:rPr>
            <a:t>ポイント上回っており、前年度と同程度の割合を占めている。　</a:t>
          </a:r>
        </a:p>
        <a:p>
          <a:r>
            <a:rPr kumimoji="1" lang="ja-JP" altLang="en-US" sz="1300">
              <a:latin typeface="ＭＳ Ｐゴシック" panose="020B0600070205080204" pitchFamily="50" charset="-128"/>
              <a:ea typeface="ＭＳ Ｐゴシック" panose="020B0600070205080204" pitchFamily="50" charset="-128"/>
            </a:rPr>
            <a:t>　補助金については、公平性・透明性の確保に努め、実績報告の精査及び支出効果の検証を行い、必要に応じて見直しを行っている。</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88900</xdr:rowOff>
    </xdr:from>
    <xdr:to>
      <xdr:col>82</xdr:col>
      <xdr:colOff>107950</xdr:colOff>
      <xdr:row>40</xdr:row>
      <xdr:rowOff>66040</xdr:rowOff>
    </xdr:to>
    <xdr:cxnSp macro="">
      <xdr:nvCxnSpPr>
        <xdr:cNvPr id="309" name="直線コネクタ 308"/>
        <xdr:cNvCxnSpPr/>
      </xdr:nvCxnSpPr>
      <xdr:spPr>
        <a:xfrm flipV="1">
          <a:off x="16510000" y="557530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38117</xdr:rowOff>
    </xdr:from>
    <xdr:ext cx="762000" cy="259045"/>
    <xdr:sp macro="" textlink="">
      <xdr:nvSpPr>
        <xdr:cNvPr id="310" name="補助費等最小値テキスト"/>
        <xdr:cNvSpPr txBox="1"/>
      </xdr:nvSpPr>
      <xdr:spPr>
        <a:xfrm>
          <a:off x="165989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66040</xdr:rowOff>
    </xdr:from>
    <xdr:to>
      <xdr:col>82</xdr:col>
      <xdr:colOff>196850</xdr:colOff>
      <xdr:row>40</xdr:row>
      <xdr:rowOff>66040</xdr:rowOff>
    </xdr:to>
    <xdr:cxnSp macro="">
      <xdr:nvCxnSpPr>
        <xdr:cNvPr id="311" name="直線コネクタ 310"/>
        <xdr:cNvCxnSpPr/>
      </xdr:nvCxnSpPr>
      <xdr:spPr>
        <a:xfrm>
          <a:off x="16421100" y="692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3827</xdr:rowOff>
    </xdr:from>
    <xdr:ext cx="762000" cy="259045"/>
    <xdr:sp macro="" textlink="">
      <xdr:nvSpPr>
        <xdr:cNvPr id="312" name="補助費等最大値テキスト"/>
        <xdr:cNvSpPr txBox="1"/>
      </xdr:nvSpPr>
      <xdr:spPr>
        <a:xfrm>
          <a:off x="16598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88900</xdr:rowOff>
    </xdr:from>
    <xdr:to>
      <xdr:col>82</xdr:col>
      <xdr:colOff>196850</xdr:colOff>
      <xdr:row>32</xdr:row>
      <xdr:rowOff>88900</xdr:rowOff>
    </xdr:to>
    <xdr:cxnSp macro="">
      <xdr:nvCxnSpPr>
        <xdr:cNvPr id="313" name="直線コネクタ 312"/>
        <xdr:cNvCxnSpPr/>
      </xdr:nvCxnSpPr>
      <xdr:spPr>
        <a:xfrm>
          <a:off x="16421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39370</xdr:rowOff>
    </xdr:from>
    <xdr:to>
      <xdr:col>82</xdr:col>
      <xdr:colOff>107950</xdr:colOff>
      <xdr:row>37</xdr:row>
      <xdr:rowOff>39370</xdr:rowOff>
    </xdr:to>
    <xdr:cxnSp macro="">
      <xdr:nvCxnSpPr>
        <xdr:cNvPr id="314" name="直線コネクタ 313"/>
        <xdr:cNvCxnSpPr/>
      </xdr:nvCxnSpPr>
      <xdr:spPr>
        <a:xfrm>
          <a:off x="15671800" y="63830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69867</xdr:rowOff>
    </xdr:from>
    <xdr:ext cx="762000" cy="259045"/>
    <xdr:sp macro="" textlink="">
      <xdr:nvSpPr>
        <xdr:cNvPr id="315" name="補助費等平均値テキスト"/>
        <xdr:cNvSpPr txBox="1"/>
      </xdr:nvSpPr>
      <xdr:spPr>
        <a:xfrm>
          <a:off x="16598900" y="5727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53340</xdr:rowOff>
    </xdr:from>
    <xdr:to>
      <xdr:col>82</xdr:col>
      <xdr:colOff>158750</xdr:colOff>
      <xdr:row>34</xdr:row>
      <xdr:rowOff>154940</xdr:rowOff>
    </xdr:to>
    <xdr:sp macro="" textlink="">
      <xdr:nvSpPr>
        <xdr:cNvPr id="316" name="フローチャート: 判断 315"/>
        <xdr:cNvSpPr/>
      </xdr:nvSpPr>
      <xdr:spPr>
        <a:xfrm>
          <a:off x="1645920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134620</xdr:rowOff>
    </xdr:from>
    <xdr:to>
      <xdr:col>78</xdr:col>
      <xdr:colOff>69850</xdr:colOff>
      <xdr:row>37</xdr:row>
      <xdr:rowOff>39370</xdr:rowOff>
    </xdr:to>
    <xdr:cxnSp macro="">
      <xdr:nvCxnSpPr>
        <xdr:cNvPr id="317" name="直線コネクタ 316"/>
        <xdr:cNvCxnSpPr/>
      </xdr:nvCxnSpPr>
      <xdr:spPr>
        <a:xfrm>
          <a:off x="14782800" y="63068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34</xdr:row>
      <xdr:rowOff>45720</xdr:rowOff>
    </xdr:from>
    <xdr:to>
      <xdr:col>78</xdr:col>
      <xdr:colOff>120650</xdr:colOff>
      <xdr:row>34</xdr:row>
      <xdr:rowOff>147320</xdr:rowOff>
    </xdr:to>
    <xdr:sp macro="" textlink="">
      <xdr:nvSpPr>
        <xdr:cNvPr id="318" name="フローチャート: 判断 317"/>
        <xdr:cNvSpPr/>
      </xdr:nvSpPr>
      <xdr:spPr>
        <a:xfrm>
          <a:off x="15621000" y="587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157497</xdr:rowOff>
    </xdr:from>
    <xdr:ext cx="736600" cy="259045"/>
    <xdr:sp macro="" textlink="">
      <xdr:nvSpPr>
        <xdr:cNvPr id="319" name="テキスト ボックス 318"/>
        <xdr:cNvSpPr txBox="1"/>
      </xdr:nvSpPr>
      <xdr:spPr>
        <a:xfrm>
          <a:off x="15290800" y="5643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134620</xdr:rowOff>
    </xdr:from>
    <xdr:to>
      <xdr:col>73</xdr:col>
      <xdr:colOff>180975</xdr:colOff>
      <xdr:row>36</xdr:row>
      <xdr:rowOff>149860</xdr:rowOff>
    </xdr:to>
    <xdr:cxnSp macro="">
      <xdr:nvCxnSpPr>
        <xdr:cNvPr id="320" name="直線コネクタ 319"/>
        <xdr:cNvCxnSpPr/>
      </xdr:nvCxnSpPr>
      <xdr:spPr>
        <a:xfrm flipV="1">
          <a:off x="13893800" y="63068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34</xdr:row>
      <xdr:rowOff>129540</xdr:rowOff>
    </xdr:from>
    <xdr:to>
      <xdr:col>74</xdr:col>
      <xdr:colOff>31750</xdr:colOff>
      <xdr:row>35</xdr:row>
      <xdr:rowOff>59690</xdr:rowOff>
    </xdr:to>
    <xdr:sp macro="" textlink="">
      <xdr:nvSpPr>
        <xdr:cNvPr id="321" name="フローチャート: 判断 320"/>
        <xdr:cNvSpPr/>
      </xdr:nvSpPr>
      <xdr:spPr>
        <a:xfrm>
          <a:off x="14732000" y="595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69867</xdr:rowOff>
    </xdr:from>
    <xdr:ext cx="762000" cy="259045"/>
    <xdr:sp macro="" textlink="">
      <xdr:nvSpPr>
        <xdr:cNvPr id="322" name="テキスト ボックス 321"/>
        <xdr:cNvSpPr txBox="1"/>
      </xdr:nvSpPr>
      <xdr:spPr>
        <a:xfrm>
          <a:off x="14401800" y="572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142240</xdr:rowOff>
    </xdr:from>
    <xdr:to>
      <xdr:col>69</xdr:col>
      <xdr:colOff>92075</xdr:colOff>
      <xdr:row>36</xdr:row>
      <xdr:rowOff>149860</xdr:rowOff>
    </xdr:to>
    <xdr:cxnSp macro="">
      <xdr:nvCxnSpPr>
        <xdr:cNvPr id="323" name="直線コネクタ 322"/>
        <xdr:cNvCxnSpPr/>
      </xdr:nvCxnSpPr>
      <xdr:spPr>
        <a:xfrm>
          <a:off x="13004800" y="63144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121920</xdr:rowOff>
    </xdr:from>
    <xdr:to>
      <xdr:col>69</xdr:col>
      <xdr:colOff>142875</xdr:colOff>
      <xdr:row>35</xdr:row>
      <xdr:rowOff>52070</xdr:rowOff>
    </xdr:to>
    <xdr:sp macro="" textlink="">
      <xdr:nvSpPr>
        <xdr:cNvPr id="324" name="フローチャート: 判断 323"/>
        <xdr:cNvSpPr/>
      </xdr:nvSpPr>
      <xdr:spPr>
        <a:xfrm>
          <a:off x="13843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62247</xdr:rowOff>
    </xdr:from>
    <xdr:ext cx="762000" cy="259045"/>
    <xdr:sp macro="" textlink="">
      <xdr:nvSpPr>
        <xdr:cNvPr id="325" name="テキスト ボックス 324"/>
        <xdr:cNvSpPr txBox="1"/>
      </xdr:nvSpPr>
      <xdr:spPr>
        <a:xfrm>
          <a:off x="13512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60960</xdr:rowOff>
    </xdr:from>
    <xdr:to>
      <xdr:col>65</xdr:col>
      <xdr:colOff>53975</xdr:colOff>
      <xdr:row>34</xdr:row>
      <xdr:rowOff>162560</xdr:rowOff>
    </xdr:to>
    <xdr:sp macro="" textlink="">
      <xdr:nvSpPr>
        <xdr:cNvPr id="326" name="フローチャート: 判断 325"/>
        <xdr:cNvSpPr/>
      </xdr:nvSpPr>
      <xdr:spPr>
        <a:xfrm>
          <a:off x="12954000" y="589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1287</xdr:rowOff>
    </xdr:from>
    <xdr:ext cx="762000" cy="259045"/>
    <xdr:sp macro="" textlink="">
      <xdr:nvSpPr>
        <xdr:cNvPr id="327" name="テキスト ボックス 326"/>
        <xdr:cNvSpPr txBox="1"/>
      </xdr:nvSpPr>
      <xdr:spPr>
        <a:xfrm>
          <a:off x="12623800" y="565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160020</xdr:rowOff>
    </xdr:from>
    <xdr:to>
      <xdr:col>82</xdr:col>
      <xdr:colOff>158750</xdr:colOff>
      <xdr:row>37</xdr:row>
      <xdr:rowOff>90170</xdr:rowOff>
    </xdr:to>
    <xdr:sp macro="" textlink="">
      <xdr:nvSpPr>
        <xdr:cNvPr id="333" name="楕円 332"/>
        <xdr:cNvSpPr/>
      </xdr:nvSpPr>
      <xdr:spPr>
        <a:xfrm>
          <a:off x="164592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132097</xdr:rowOff>
    </xdr:from>
    <xdr:ext cx="762000" cy="259045"/>
    <xdr:sp macro="" textlink="">
      <xdr:nvSpPr>
        <xdr:cNvPr id="334" name="補助費等該当値テキスト"/>
        <xdr:cNvSpPr txBox="1"/>
      </xdr:nvSpPr>
      <xdr:spPr>
        <a:xfrm>
          <a:off x="16598900" y="630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160020</xdr:rowOff>
    </xdr:from>
    <xdr:to>
      <xdr:col>78</xdr:col>
      <xdr:colOff>120650</xdr:colOff>
      <xdr:row>37</xdr:row>
      <xdr:rowOff>90170</xdr:rowOff>
    </xdr:to>
    <xdr:sp macro="" textlink="">
      <xdr:nvSpPr>
        <xdr:cNvPr id="335" name="楕円 334"/>
        <xdr:cNvSpPr/>
      </xdr:nvSpPr>
      <xdr:spPr>
        <a:xfrm>
          <a:off x="156210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74947</xdr:rowOff>
    </xdr:from>
    <xdr:ext cx="736600" cy="259045"/>
    <xdr:sp macro="" textlink="">
      <xdr:nvSpPr>
        <xdr:cNvPr id="336" name="テキスト ボックス 335"/>
        <xdr:cNvSpPr txBox="1"/>
      </xdr:nvSpPr>
      <xdr:spPr>
        <a:xfrm>
          <a:off x="15290800" y="6418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83820</xdr:rowOff>
    </xdr:from>
    <xdr:to>
      <xdr:col>74</xdr:col>
      <xdr:colOff>31750</xdr:colOff>
      <xdr:row>37</xdr:row>
      <xdr:rowOff>13970</xdr:rowOff>
    </xdr:to>
    <xdr:sp macro="" textlink="">
      <xdr:nvSpPr>
        <xdr:cNvPr id="337" name="楕円 336"/>
        <xdr:cNvSpPr/>
      </xdr:nvSpPr>
      <xdr:spPr>
        <a:xfrm>
          <a:off x="147320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170197</xdr:rowOff>
    </xdr:from>
    <xdr:ext cx="762000" cy="259045"/>
    <xdr:sp macro="" textlink="">
      <xdr:nvSpPr>
        <xdr:cNvPr id="338" name="テキスト ボックス 337"/>
        <xdr:cNvSpPr txBox="1"/>
      </xdr:nvSpPr>
      <xdr:spPr>
        <a:xfrm>
          <a:off x="14401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99060</xdr:rowOff>
    </xdr:from>
    <xdr:to>
      <xdr:col>69</xdr:col>
      <xdr:colOff>142875</xdr:colOff>
      <xdr:row>37</xdr:row>
      <xdr:rowOff>29210</xdr:rowOff>
    </xdr:to>
    <xdr:sp macro="" textlink="">
      <xdr:nvSpPr>
        <xdr:cNvPr id="339" name="楕円 338"/>
        <xdr:cNvSpPr/>
      </xdr:nvSpPr>
      <xdr:spPr>
        <a:xfrm>
          <a:off x="13843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13987</xdr:rowOff>
    </xdr:from>
    <xdr:ext cx="762000" cy="259045"/>
    <xdr:sp macro="" textlink="">
      <xdr:nvSpPr>
        <xdr:cNvPr id="340" name="テキスト ボックス 339"/>
        <xdr:cNvSpPr txBox="1"/>
      </xdr:nvSpPr>
      <xdr:spPr>
        <a:xfrm>
          <a:off x="13512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91440</xdr:rowOff>
    </xdr:from>
    <xdr:to>
      <xdr:col>65</xdr:col>
      <xdr:colOff>53975</xdr:colOff>
      <xdr:row>37</xdr:row>
      <xdr:rowOff>21590</xdr:rowOff>
    </xdr:to>
    <xdr:sp macro="" textlink="">
      <xdr:nvSpPr>
        <xdr:cNvPr id="341" name="楕円 340"/>
        <xdr:cNvSpPr/>
      </xdr:nvSpPr>
      <xdr:spPr>
        <a:xfrm>
          <a:off x="129540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6367</xdr:rowOff>
    </xdr:from>
    <xdr:ext cx="762000" cy="259045"/>
    <xdr:sp macro="" textlink="">
      <xdr:nvSpPr>
        <xdr:cNvPr id="342" name="テキスト ボックス 341"/>
        <xdr:cNvSpPr txBox="1"/>
      </xdr:nvSpPr>
      <xdr:spPr>
        <a:xfrm>
          <a:off x="12623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類似団体平均値を</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ポイント上回っているが、前年度と比較して</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ポイント減少した。これは、償還中の市債の利率見直しによる利子償還額の減少などによるものである。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可燃物処理施設建設等の大型事業への負担の増等により市債発行額の増加が見込まれるが、将来の世代への過度な負担を軽減できるよう、徹底した行財政改革の取り組みなどを行い、財政の健全化に努める。</a:t>
          </a:r>
        </a:p>
      </xdr:txBody>
    </xdr:sp>
    <xdr:clientData/>
  </xdr:twoCellAnchor>
  <xdr:oneCellAnchor>
    <xdr:from>
      <xdr:col>3</xdr:col>
      <xdr:colOff>123825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7" name="直線コネクタ 356"/>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8" name="テキスト ボックス 357"/>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9" name="直線コネクタ 358"/>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0" name="テキスト ボックス 359"/>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1" name="直線コネクタ 360"/>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2" name="テキスト ボックス 361"/>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3" name="直線コネクタ 362"/>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4" name="テキスト ボックス 363"/>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5" name="直線コネクタ 364"/>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6" name="テキスト ボックス 365"/>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8" name="テキスト ボックス 367"/>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146050</xdr:rowOff>
    </xdr:from>
    <xdr:to>
      <xdr:col>24</xdr:col>
      <xdr:colOff>25400</xdr:colOff>
      <xdr:row>81</xdr:row>
      <xdr:rowOff>31750</xdr:rowOff>
    </xdr:to>
    <xdr:cxnSp macro="">
      <xdr:nvCxnSpPr>
        <xdr:cNvPr id="370" name="直線コネクタ 369"/>
        <xdr:cNvCxnSpPr/>
      </xdr:nvCxnSpPr>
      <xdr:spPr>
        <a:xfrm flipV="1">
          <a:off x="4826000" y="126619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3827</xdr:rowOff>
    </xdr:from>
    <xdr:ext cx="762000" cy="259045"/>
    <xdr:sp macro="" textlink="">
      <xdr:nvSpPr>
        <xdr:cNvPr id="371" name="公債費最小値テキスト"/>
        <xdr:cNvSpPr txBox="1"/>
      </xdr:nvSpPr>
      <xdr:spPr>
        <a:xfrm>
          <a:off x="49149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31750</xdr:rowOff>
    </xdr:from>
    <xdr:to>
      <xdr:col>24</xdr:col>
      <xdr:colOff>114300</xdr:colOff>
      <xdr:row>81</xdr:row>
      <xdr:rowOff>31750</xdr:rowOff>
    </xdr:to>
    <xdr:cxnSp macro="">
      <xdr:nvCxnSpPr>
        <xdr:cNvPr id="372" name="直線コネクタ 371"/>
        <xdr:cNvCxnSpPr/>
      </xdr:nvCxnSpPr>
      <xdr:spPr>
        <a:xfrm>
          <a:off x="4737100" y="1391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60977</xdr:rowOff>
    </xdr:from>
    <xdr:ext cx="762000" cy="259045"/>
    <xdr:sp macro="" textlink="">
      <xdr:nvSpPr>
        <xdr:cNvPr id="373" name="公債費最大値テキスト"/>
        <xdr:cNvSpPr txBox="1"/>
      </xdr:nvSpPr>
      <xdr:spPr>
        <a:xfrm>
          <a:off x="4914900" y="1240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146050</xdr:rowOff>
    </xdr:from>
    <xdr:to>
      <xdr:col>24</xdr:col>
      <xdr:colOff>114300</xdr:colOff>
      <xdr:row>73</xdr:row>
      <xdr:rowOff>146050</xdr:rowOff>
    </xdr:to>
    <xdr:cxnSp macro="">
      <xdr:nvCxnSpPr>
        <xdr:cNvPr id="374" name="直線コネクタ 373"/>
        <xdr:cNvCxnSpPr/>
      </xdr:nvCxnSpPr>
      <xdr:spPr>
        <a:xfrm>
          <a:off x="4737100" y="12661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66039</xdr:rowOff>
    </xdr:from>
    <xdr:to>
      <xdr:col>24</xdr:col>
      <xdr:colOff>25400</xdr:colOff>
      <xdr:row>78</xdr:row>
      <xdr:rowOff>73661</xdr:rowOff>
    </xdr:to>
    <xdr:cxnSp macro="">
      <xdr:nvCxnSpPr>
        <xdr:cNvPr id="375" name="直線コネクタ 374"/>
        <xdr:cNvCxnSpPr/>
      </xdr:nvCxnSpPr>
      <xdr:spPr>
        <a:xfrm flipV="1">
          <a:off x="3987800" y="13439139"/>
          <a:ext cx="8382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111777</xdr:rowOff>
    </xdr:from>
    <xdr:ext cx="762000" cy="259045"/>
    <xdr:sp macro="" textlink="">
      <xdr:nvSpPr>
        <xdr:cNvPr id="376" name="公債費平均値テキスト"/>
        <xdr:cNvSpPr txBox="1"/>
      </xdr:nvSpPr>
      <xdr:spPr>
        <a:xfrm>
          <a:off x="4914900" y="13141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95250</xdr:rowOff>
    </xdr:from>
    <xdr:to>
      <xdr:col>24</xdr:col>
      <xdr:colOff>76200</xdr:colOff>
      <xdr:row>78</xdr:row>
      <xdr:rowOff>25400</xdr:rowOff>
    </xdr:to>
    <xdr:sp macro="" textlink="">
      <xdr:nvSpPr>
        <xdr:cNvPr id="377" name="フローチャート: 判断 376"/>
        <xdr:cNvSpPr/>
      </xdr:nvSpPr>
      <xdr:spPr>
        <a:xfrm>
          <a:off x="47752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73661</xdr:rowOff>
    </xdr:from>
    <xdr:to>
      <xdr:col>19</xdr:col>
      <xdr:colOff>187325</xdr:colOff>
      <xdr:row>78</xdr:row>
      <xdr:rowOff>142239</xdr:rowOff>
    </xdr:to>
    <xdr:cxnSp macro="">
      <xdr:nvCxnSpPr>
        <xdr:cNvPr id="378" name="直線コネクタ 377"/>
        <xdr:cNvCxnSpPr/>
      </xdr:nvCxnSpPr>
      <xdr:spPr>
        <a:xfrm flipV="1">
          <a:off x="3098800" y="13446761"/>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110489</xdr:rowOff>
    </xdr:from>
    <xdr:to>
      <xdr:col>20</xdr:col>
      <xdr:colOff>38100</xdr:colOff>
      <xdr:row>78</xdr:row>
      <xdr:rowOff>40639</xdr:rowOff>
    </xdr:to>
    <xdr:sp macro="" textlink="">
      <xdr:nvSpPr>
        <xdr:cNvPr id="379" name="フローチャート: 判断 378"/>
        <xdr:cNvSpPr/>
      </xdr:nvSpPr>
      <xdr:spPr>
        <a:xfrm>
          <a:off x="3937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50816</xdr:rowOff>
    </xdr:from>
    <xdr:ext cx="736600" cy="259045"/>
    <xdr:sp macro="" textlink="">
      <xdr:nvSpPr>
        <xdr:cNvPr id="380" name="テキスト ボックス 379"/>
        <xdr:cNvSpPr txBox="1"/>
      </xdr:nvSpPr>
      <xdr:spPr>
        <a:xfrm>
          <a:off x="3606800" y="13081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142239</xdr:rowOff>
    </xdr:from>
    <xdr:to>
      <xdr:col>15</xdr:col>
      <xdr:colOff>98425</xdr:colOff>
      <xdr:row>79</xdr:row>
      <xdr:rowOff>1270</xdr:rowOff>
    </xdr:to>
    <xdr:cxnSp macro="">
      <xdr:nvCxnSpPr>
        <xdr:cNvPr id="381" name="直線コネクタ 380"/>
        <xdr:cNvCxnSpPr/>
      </xdr:nvCxnSpPr>
      <xdr:spPr>
        <a:xfrm flipV="1">
          <a:off x="2209800" y="1351533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167639</xdr:rowOff>
    </xdr:from>
    <xdr:to>
      <xdr:col>15</xdr:col>
      <xdr:colOff>149225</xdr:colOff>
      <xdr:row>77</xdr:row>
      <xdr:rowOff>97789</xdr:rowOff>
    </xdr:to>
    <xdr:sp macro="" textlink="">
      <xdr:nvSpPr>
        <xdr:cNvPr id="382" name="フローチャート: 判断 381"/>
        <xdr:cNvSpPr/>
      </xdr:nvSpPr>
      <xdr:spPr>
        <a:xfrm>
          <a:off x="3048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107966</xdr:rowOff>
    </xdr:from>
    <xdr:ext cx="762000" cy="259045"/>
    <xdr:sp macro="" textlink="">
      <xdr:nvSpPr>
        <xdr:cNvPr id="383" name="テキスト ボックス 382"/>
        <xdr:cNvSpPr txBox="1"/>
      </xdr:nvSpPr>
      <xdr:spPr>
        <a:xfrm>
          <a:off x="2717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1270</xdr:rowOff>
    </xdr:from>
    <xdr:to>
      <xdr:col>11</xdr:col>
      <xdr:colOff>9525</xdr:colOff>
      <xdr:row>79</xdr:row>
      <xdr:rowOff>24130</xdr:rowOff>
    </xdr:to>
    <xdr:cxnSp macro="">
      <xdr:nvCxnSpPr>
        <xdr:cNvPr id="384" name="直線コネクタ 383"/>
        <xdr:cNvCxnSpPr/>
      </xdr:nvCxnSpPr>
      <xdr:spPr>
        <a:xfrm flipV="1">
          <a:off x="1320800" y="135458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34289</xdr:rowOff>
    </xdr:from>
    <xdr:to>
      <xdr:col>11</xdr:col>
      <xdr:colOff>60325</xdr:colOff>
      <xdr:row>77</xdr:row>
      <xdr:rowOff>135889</xdr:rowOff>
    </xdr:to>
    <xdr:sp macro="" textlink="">
      <xdr:nvSpPr>
        <xdr:cNvPr id="385" name="フローチャート: 判断 384"/>
        <xdr:cNvSpPr/>
      </xdr:nvSpPr>
      <xdr:spPr>
        <a:xfrm>
          <a:off x="2159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146066</xdr:rowOff>
    </xdr:from>
    <xdr:ext cx="762000" cy="259045"/>
    <xdr:sp macro="" textlink="">
      <xdr:nvSpPr>
        <xdr:cNvPr id="386" name="テキスト ボックス 385"/>
        <xdr:cNvSpPr txBox="1"/>
      </xdr:nvSpPr>
      <xdr:spPr>
        <a:xfrm>
          <a:off x="1828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41911</xdr:rowOff>
    </xdr:from>
    <xdr:to>
      <xdr:col>6</xdr:col>
      <xdr:colOff>171450</xdr:colOff>
      <xdr:row>77</xdr:row>
      <xdr:rowOff>143511</xdr:rowOff>
    </xdr:to>
    <xdr:sp macro="" textlink="">
      <xdr:nvSpPr>
        <xdr:cNvPr id="387" name="フローチャート: 判断 386"/>
        <xdr:cNvSpPr/>
      </xdr:nvSpPr>
      <xdr:spPr>
        <a:xfrm>
          <a:off x="1270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153688</xdr:rowOff>
    </xdr:from>
    <xdr:ext cx="762000" cy="259045"/>
    <xdr:sp macro="" textlink="">
      <xdr:nvSpPr>
        <xdr:cNvPr id="388" name="テキスト ボックス 387"/>
        <xdr:cNvSpPr txBox="1"/>
      </xdr:nvSpPr>
      <xdr:spPr>
        <a:xfrm>
          <a:off x="939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15239</xdr:rowOff>
    </xdr:from>
    <xdr:to>
      <xdr:col>24</xdr:col>
      <xdr:colOff>76200</xdr:colOff>
      <xdr:row>78</xdr:row>
      <xdr:rowOff>116839</xdr:rowOff>
    </xdr:to>
    <xdr:sp macro="" textlink="">
      <xdr:nvSpPr>
        <xdr:cNvPr id="394" name="楕円 393"/>
        <xdr:cNvSpPr/>
      </xdr:nvSpPr>
      <xdr:spPr>
        <a:xfrm>
          <a:off x="4775200" y="1338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158766</xdr:rowOff>
    </xdr:from>
    <xdr:ext cx="762000" cy="259045"/>
    <xdr:sp macro="" textlink="">
      <xdr:nvSpPr>
        <xdr:cNvPr id="395" name="公債費該当値テキスト"/>
        <xdr:cNvSpPr txBox="1"/>
      </xdr:nvSpPr>
      <xdr:spPr>
        <a:xfrm>
          <a:off x="49149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22861</xdr:rowOff>
    </xdr:from>
    <xdr:to>
      <xdr:col>20</xdr:col>
      <xdr:colOff>38100</xdr:colOff>
      <xdr:row>78</xdr:row>
      <xdr:rowOff>124461</xdr:rowOff>
    </xdr:to>
    <xdr:sp macro="" textlink="">
      <xdr:nvSpPr>
        <xdr:cNvPr id="396" name="楕円 395"/>
        <xdr:cNvSpPr/>
      </xdr:nvSpPr>
      <xdr:spPr>
        <a:xfrm>
          <a:off x="3937000" y="1339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109238</xdr:rowOff>
    </xdr:from>
    <xdr:ext cx="736600" cy="259045"/>
    <xdr:sp macro="" textlink="">
      <xdr:nvSpPr>
        <xdr:cNvPr id="397" name="テキスト ボックス 396"/>
        <xdr:cNvSpPr txBox="1"/>
      </xdr:nvSpPr>
      <xdr:spPr>
        <a:xfrm>
          <a:off x="3606800" y="13482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91439</xdr:rowOff>
    </xdr:from>
    <xdr:to>
      <xdr:col>15</xdr:col>
      <xdr:colOff>149225</xdr:colOff>
      <xdr:row>79</xdr:row>
      <xdr:rowOff>21589</xdr:rowOff>
    </xdr:to>
    <xdr:sp macro="" textlink="">
      <xdr:nvSpPr>
        <xdr:cNvPr id="398" name="楕円 397"/>
        <xdr:cNvSpPr/>
      </xdr:nvSpPr>
      <xdr:spPr>
        <a:xfrm>
          <a:off x="3048000" y="1346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6366</xdr:rowOff>
    </xdr:from>
    <xdr:ext cx="762000" cy="259045"/>
    <xdr:sp macro="" textlink="">
      <xdr:nvSpPr>
        <xdr:cNvPr id="399" name="テキスト ボックス 398"/>
        <xdr:cNvSpPr txBox="1"/>
      </xdr:nvSpPr>
      <xdr:spPr>
        <a:xfrm>
          <a:off x="2717800" y="13550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121920</xdr:rowOff>
    </xdr:from>
    <xdr:to>
      <xdr:col>11</xdr:col>
      <xdr:colOff>60325</xdr:colOff>
      <xdr:row>79</xdr:row>
      <xdr:rowOff>52070</xdr:rowOff>
    </xdr:to>
    <xdr:sp macro="" textlink="">
      <xdr:nvSpPr>
        <xdr:cNvPr id="400" name="楕円 399"/>
        <xdr:cNvSpPr/>
      </xdr:nvSpPr>
      <xdr:spPr>
        <a:xfrm>
          <a:off x="2159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36847</xdr:rowOff>
    </xdr:from>
    <xdr:ext cx="762000" cy="259045"/>
    <xdr:sp macro="" textlink="">
      <xdr:nvSpPr>
        <xdr:cNvPr id="401" name="テキスト ボックス 400"/>
        <xdr:cNvSpPr txBox="1"/>
      </xdr:nvSpPr>
      <xdr:spPr>
        <a:xfrm>
          <a:off x="18288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144780</xdr:rowOff>
    </xdr:from>
    <xdr:to>
      <xdr:col>6</xdr:col>
      <xdr:colOff>171450</xdr:colOff>
      <xdr:row>79</xdr:row>
      <xdr:rowOff>74930</xdr:rowOff>
    </xdr:to>
    <xdr:sp macro="" textlink="">
      <xdr:nvSpPr>
        <xdr:cNvPr id="402" name="楕円 401"/>
        <xdr:cNvSpPr/>
      </xdr:nvSpPr>
      <xdr:spPr>
        <a:xfrm>
          <a:off x="12700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59707</xdr:rowOff>
    </xdr:from>
    <xdr:ext cx="762000" cy="259045"/>
    <xdr:sp macro="" textlink="">
      <xdr:nvSpPr>
        <xdr:cNvPr id="403" name="テキスト ボックス 402"/>
        <xdr:cNvSpPr txBox="1"/>
      </xdr:nvSpPr>
      <xdr:spPr>
        <a:xfrm>
          <a:off x="939800" y="1360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ポイント増加したが、類似団体、全国平均ともに下回っており、平成</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年度以降低い率を維持している。</a:t>
          </a:r>
        </a:p>
      </xdr:txBody>
    </xdr:sp>
    <xdr:clientData/>
  </xdr:twoCellAnchor>
  <xdr:oneCellAnchor>
    <xdr:from>
      <xdr:col>62</xdr:col>
      <xdr:colOff>6350</xdr:colOff>
      <xdr:row>69</xdr:row>
      <xdr:rowOff>107950</xdr:rowOff>
    </xdr:from>
    <xdr:ext cx="298543" cy="225703"/>
    <xdr:sp macro="" textlink="">
      <xdr:nvSpPr>
        <xdr:cNvPr id="415" name="テキスト ボックス 41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8" name="直線コネクタ 417"/>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9" name="テキスト ボックス 418"/>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20" name="直線コネクタ 419"/>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1" name="テキスト ボックス 420"/>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2" name="直線コネクタ 421"/>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3" name="テキスト ボックス 422"/>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4" name="直線コネクタ 423"/>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5" name="テキスト ボックス 424"/>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6" name="直線コネクタ 42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7" name="テキスト ボックス 42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21844</xdr:rowOff>
    </xdr:from>
    <xdr:to>
      <xdr:col>82</xdr:col>
      <xdr:colOff>107950</xdr:colOff>
      <xdr:row>80</xdr:row>
      <xdr:rowOff>49276</xdr:rowOff>
    </xdr:to>
    <xdr:cxnSp macro="">
      <xdr:nvCxnSpPr>
        <xdr:cNvPr id="429" name="直線コネクタ 428"/>
        <xdr:cNvCxnSpPr/>
      </xdr:nvCxnSpPr>
      <xdr:spPr>
        <a:xfrm flipV="1">
          <a:off x="16510000" y="12709144"/>
          <a:ext cx="0" cy="1056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21353</xdr:rowOff>
    </xdr:from>
    <xdr:ext cx="762000" cy="259045"/>
    <xdr:sp macro="" textlink="">
      <xdr:nvSpPr>
        <xdr:cNvPr id="430" name="公債費以外最小値テキスト"/>
        <xdr:cNvSpPr txBox="1"/>
      </xdr:nvSpPr>
      <xdr:spPr>
        <a:xfrm>
          <a:off x="16598900" y="1373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49276</xdr:rowOff>
    </xdr:from>
    <xdr:to>
      <xdr:col>82</xdr:col>
      <xdr:colOff>196850</xdr:colOff>
      <xdr:row>80</xdr:row>
      <xdr:rowOff>49276</xdr:rowOff>
    </xdr:to>
    <xdr:cxnSp macro="">
      <xdr:nvCxnSpPr>
        <xdr:cNvPr id="431" name="直線コネクタ 430"/>
        <xdr:cNvCxnSpPr/>
      </xdr:nvCxnSpPr>
      <xdr:spPr>
        <a:xfrm>
          <a:off x="16421100" y="1376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108221</xdr:rowOff>
    </xdr:from>
    <xdr:ext cx="762000" cy="259045"/>
    <xdr:sp macro="" textlink="">
      <xdr:nvSpPr>
        <xdr:cNvPr id="432" name="公債費以外最大値テキスト"/>
        <xdr:cNvSpPr txBox="1"/>
      </xdr:nvSpPr>
      <xdr:spPr>
        <a:xfrm>
          <a:off x="16598900" y="1245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21844</xdr:rowOff>
    </xdr:from>
    <xdr:to>
      <xdr:col>82</xdr:col>
      <xdr:colOff>196850</xdr:colOff>
      <xdr:row>74</xdr:row>
      <xdr:rowOff>21844</xdr:rowOff>
    </xdr:to>
    <xdr:cxnSp macro="">
      <xdr:nvCxnSpPr>
        <xdr:cNvPr id="433" name="直線コネクタ 432"/>
        <xdr:cNvCxnSpPr/>
      </xdr:nvCxnSpPr>
      <xdr:spPr>
        <a:xfrm>
          <a:off x="16421100" y="12709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35561</xdr:rowOff>
    </xdr:from>
    <xdr:to>
      <xdr:col>82</xdr:col>
      <xdr:colOff>107950</xdr:colOff>
      <xdr:row>76</xdr:row>
      <xdr:rowOff>44704</xdr:rowOff>
    </xdr:to>
    <xdr:cxnSp macro="">
      <xdr:nvCxnSpPr>
        <xdr:cNvPr id="434" name="直線コネクタ 433"/>
        <xdr:cNvCxnSpPr/>
      </xdr:nvCxnSpPr>
      <xdr:spPr>
        <a:xfrm>
          <a:off x="15671800" y="13065761"/>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73423</xdr:rowOff>
    </xdr:from>
    <xdr:ext cx="762000" cy="259045"/>
    <xdr:sp macro="" textlink="">
      <xdr:nvSpPr>
        <xdr:cNvPr id="435" name="公債費以外平均値テキスト"/>
        <xdr:cNvSpPr txBox="1"/>
      </xdr:nvSpPr>
      <xdr:spPr>
        <a:xfrm>
          <a:off x="16598900" y="132750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101346</xdr:rowOff>
    </xdr:from>
    <xdr:to>
      <xdr:col>82</xdr:col>
      <xdr:colOff>158750</xdr:colOff>
      <xdr:row>78</xdr:row>
      <xdr:rowOff>31496</xdr:rowOff>
    </xdr:to>
    <xdr:sp macro="" textlink="">
      <xdr:nvSpPr>
        <xdr:cNvPr id="436" name="フローチャート: 判断 435"/>
        <xdr:cNvSpPr/>
      </xdr:nvSpPr>
      <xdr:spPr>
        <a:xfrm>
          <a:off x="164592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110998</xdr:rowOff>
    </xdr:from>
    <xdr:to>
      <xdr:col>78</xdr:col>
      <xdr:colOff>69850</xdr:colOff>
      <xdr:row>76</xdr:row>
      <xdr:rowOff>35561</xdr:rowOff>
    </xdr:to>
    <xdr:cxnSp macro="">
      <xdr:nvCxnSpPr>
        <xdr:cNvPr id="437" name="直線コネクタ 436"/>
        <xdr:cNvCxnSpPr/>
      </xdr:nvCxnSpPr>
      <xdr:spPr>
        <a:xfrm>
          <a:off x="14782800" y="12969748"/>
          <a:ext cx="889000" cy="9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64770</xdr:rowOff>
    </xdr:from>
    <xdr:to>
      <xdr:col>78</xdr:col>
      <xdr:colOff>120650</xdr:colOff>
      <xdr:row>77</xdr:row>
      <xdr:rowOff>166370</xdr:rowOff>
    </xdr:to>
    <xdr:sp macro="" textlink="">
      <xdr:nvSpPr>
        <xdr:cNvPr id="438" name="フローチャート: 判断 437"/>
        <xdr:cNvSpPr/>
      </xdr:nvSpPr>
      <xdr:spPr>
        <a:xfrm>
          <a:off x="15621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151147</xdr:rowOff>
    </xdr:from>
    <xdr:ext cx="736600" cy="259045"/>
    <xdr:sp macro="" textlink="">
      <xdr:nvSpPr>
        <xdr:cNvPr id="439" name="テキスト ボックス 438"/>
        <xdr:cNvSpPr txBox="1"/>
      </xdr:nvSpPr>
      <xdr:spPr>
        <a:xfrm>
          <a:off x="15290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110998</xdr:rowOff>
    </xdr:from>
    <xdr:to>
      <xdr:col>73</xdr:col>
      <xdr:colOff>180975</xdr:colOff>
      <xdr:row>75</xdr:row>
      <xdr:rowOff>152146</xdr:rowOff>
    </xdr:to>
    <xdr:cxnSp macro="">
      <xdr:nvCxnSpPr>
        <xdr:cNvPr id="440" name="直線コネクタ 439"/>
        <xdr:cNvCxnSpPr/>
      </xdr:nvCxnSpPr>
      <xdr:spPr>
        <a:xfrm flipV="1">
          <a:off x="13893800" y="1296974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137922</xdr:rowOff>
    </xdr:from>
    <xdr:to>
      <xdr:col>74</xdr:col>
      <xdr:colOff>31750</xdr:colOff>
      <xdr:row>78</xdr:row>
      <xdr:rowOff>68072</xdr:rowOff>
    </xdr:to>
    <xdr:sp macro="" textlink="">
      <xdr:nvSpPr>
        <xdr:cNvPr id="441" name="フローチャート: 判断 440"/>
        <xdr:cNvSpPr/>
      </xdr:nvSpPr>
      <xdr:spPr>
        <a:xfrm>
          <a:off x="14732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52849</xdr:rowOff>
    </xdr:from>
    <xdr:ext cx="762000" cy="259045"/>
    <xdr:sp macro="" textlink="">
      <xdr:nvSpPr>
        <xdr:cNvPr id="442" name="テキスト ボックス 441"/>
        <xdr:cNvSpPr txBox="1"/>
      </xdr:nvSpPr>
      <xdr:spPr>
        <a:xfrm>
          <a:off x="14401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5842</xdr:rowOff>
    </xdr:from>
    <xdr:to>
      <xdr:col>69</xdr:col>
      <xdr:colOff>92075</xdr:colOff>
      <xdr:row>75</xdr:row>
      <xdr:rowOff>152146</xdr:rowOff>
    </xdr:to>
    <xdr:cxnSp macro="">
      <xdr:nvCxnSpPr>
        <xdr:cNvPr id="443" name="直線コネクタ 442"/>
        <xdr:cNvCxnSpPr/>
      </xdr:nvCxnSpPr>
      <xdr:spPr>
        <a:xfrm>
          <a:off x="13004800" y="12864592"/>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133350</xdr:rowOff>
    </xdr:from>
    <xdr:to>
      <xdr:col>69</xdr:col>
      <xdr:colOff>142875</xdr:colOff>
      <xdr:row>78</xdr:row>
      <xdr:rowOff>63500</xdr:rowOff>
    </xdr:to>
    <xdr:sp macro="" textlink="">
      <xdr:nvSpPr>
        <xdr:cNvPr id="444" name="フローチャート: 判断 443"/>
        <xdr:cNvSpPr/>
      </xdr:nvSpPr>
      <xdr:spPr>
        <a:xfrm>
          <a:off x="13843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48277</xdr:rowOff>
    </xdr:from>
    <xdr:ext cx="762000" cy="259045"/>
    <xdr:sp macro="" textlink="">
      <xdr:nvSpPr>
        <xdr:cNvPr id="445" name="テキスト ボックス 444"/>
        <xdr:cNvSpPr txBox="1"/>
      </xdr:nvSpPr>
      <xdr:spPr>
        <a:xfrm>
          <a:off x="13512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9906</xdr:rowOff>
    </xdr:from>
    <xdr:to>
      <xdr:col>65</xdr:col>
      <xdr:colOff>53975</xdr:colOff>
      <xdr:row>77</xdr:row>
      <xdr:rowOff>111506</xdr:rowOff>
    </xdr:to>
    <xdr:sp macro="" textlink="">
      <xdr:nvSpPr>
        <xdr:cNvPr id="446" name="フローチャート: 判断 445"/>
        <xdr:cNvSpPr/>
      </xdr:nvSpPr>
      <xdr:spPr>
        <a:xfrm>
          <a:off x="12954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96283</xdr:rowOff>
    </xdr:from>
    <xdr:ext cx="762000" cy="259045"/>
    <xdr:sp macro="" textlink="">
      <xdr:nvSpPr>
        <xdr:cNvPr id="447" name="テキスト ボックス 446"/>
        <xdr:cNvSpPr txBox="1"/>
      </xdr:nvSpPr>
      <xdr:spPr>
        <a:xfrm>
          <a:off x="126238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8" name="テキスト ボックス 44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9" name="テキスト ボックス 44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0" name="テキスト ボックス 44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1" name="テキスト ボックス 45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2" name="テキスト ボックス 45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165354</xdr:rowOff>
    </xdr:from>
    <xdr:to>
      <xdr:col>82</xdr:col>
      <xdr:colOff>158750</xdr:colOff>
      <xdr:row>76</xdr:row>
      <xdr:rowOff>95504</xdr:rowOff>
    </xdr:to>
    <xdr:sp macro="" textlink="">
      <xdr:nvSpPr>
        <xdr:cNvPr id="453" name="楕円 452"/>
        <xdr:cNvSpPr/>
      </xdr:nvSpPr>
      <xdr:spPr>
        <a:xfrm>
          <a:off x="16459200" y="1302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10431</xdr:rowOff>
    </xdr:from>
    <xdr:ext cx="762000" cy="259045"/>
    <xdr:sp macro="" textlink="">
      <xdr:nvSpPr>
        <xdr:cNvPr id="454" name="公債費以外該当値テキスト"/>
        <xdr:cNvSpPr txBox="1"/>
      </xdr:nvSpPr>
      <xdr:spPr>
        <a:xfrm>
          <a:off x="16598900" y="12869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156211</xdr:rowOff>
    </xdr:from>
    <xdr:to>
      <xdr:col>78</xdr:col>
      <xdr:colOff>120650</xdr:colOff>
      <xdr:row>76</xdr:row>
      <xdr:rowOff>86361</xdr:rowOff>
    </xdr:to>
    <xdr:sp macro="" textlink="">
      <xdr:nvSpPr>
        <xdr:cNvPr id="455" name="楕円 454"/>
        <xdr:cNvSpPr/>
      </xdr:nvSpPr>
      <xdr:spPr>
        <a:xfrm>
          <a:off x="15621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96537</xdr:rowOff>
    </xdr:from>
    <xdr:ext cx="736600" cy="259045"/>
    <xdr:sp macro="" textlink="">
      <xdr:nvSpPr>
        <xdr:cNvPr id="456" name="テキスト ボックス 455"/>
        <xdr:cNvSpPr txBox="1"/>
      </xdr:nvSpPr>
      <xdr:spPr>
        <a:xfrm>
          <a:off x="15290800" y="1278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60198</xdr:rowOff>
    </xdr:from>
    <xdr:to>
      <xdr:col>74</xdr:col>
      <xdr:colOff>31750</xdr:colOff>
      <xdr:row>75</xdr:row>
      <xdr:rowOff>161798</xdr:rowOff>
    </xdr:to>
    <xdr:sp macro="" textlink="">
      <xdr:nvSpPr>
        <xdr:cNvPr id="457" name="楕円 456"/>
        <xdr:cNvSpPr/>
      </xdr:nvSpPr>
      <xdr:spPr>
        <a:xfrm>
          <a:off x="14732000" y="1291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525</xdr:rowOff>
    </xdr:from>
    <xdr:ext cx="762000" cy="259045"/>
    <xdr:sp macro="" textlink="">
      <xdr:nvSpPr>
        <xdr:cNvPr id="458" name="テキスト ボックス 457"/>
        <xdr:cNvSpPr txBox="1"/>
      </xdr:nvSpPr>
      <xdr:spPr>
        <a:xfrm>
          <a:off x="14401800" y="12687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101346</xdr:rowOff>
    </xdr:from>
    <xdr:to>
      <xdr:col>69</xdr:col>
      <xdr:colOff>142875</xdr:colOff>
      <xdr:row>76</xdr:row>
      <xdr:rowOff>31496</xdr:rowOff>
    </xdr:to>
    <xdr:sp macro="" textlink="">
      <xdr:nvSpPr>
        <xdr:cNvPr id="459" name="楕円 458"/>
        <xdr:cNvSpPr/>
      </xdr:nvSpPr>
      <xdr:spPr>
        <a:xfrm>
          <a:off x="13843000" y="1296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41673</xdr:rowOff>
    </xdr:from>
    <xdr:ext cx="762000" cy="259045"/>
    <xdr:sp macro="" textlink="">
      <xdr:nvSpPr>
        <xdr:cNvPr id="460" name="テキスト ボックス 459"/>
        <xdr:cNvSpPr txBox="1"/>
      </xdr:nvSpPr>
      <xdr:spPr>
        <a:xfrm>
          <a:off x="13512800" y="127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126492</xdr:rowOff>
    </xdr:from>
    <xdr:to>
      <xdr:col>65</xdr:col>
      <xdr:colOff>53975</xdr:colOff>
      <xdr:row>75</xdr:row>
      <xdr:rowOff>56642</xdr:rowOff>
    </xdr:to>
    <xdr:sp macro="" textlink="">
      <xdr:nvSpPr>
        <xdr:cNvPr id="461" name="楕円 460"/>
        <xdr:cNvSpPr/>
      </xdr:nvSpPr>
      <xdr:spPr>
        <a:xfrm>
          <a:off x="12954000" y="12813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66819</xdr:rowOff>
    </xdr:from>
    <xdr:ext cx="762000" cy="259045"/>
    <xdr:sp macro="" textlink="">
      <xdr:nvSpPr>
        <xdr:cNvPr id="462" name="テキスト ボックス 461"/>
        <xdr:cNvSpPr txBox="1"/>
      </xdr:nvSpPr>
      <xdr:spPr>
        <a:xfrm>
          <a:off x="12623800" y="12582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鳥取県鳥取市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156749</xdr:rowOff>
    </xdr:from>
    <xdr:to>
      <xdr:col>29</xdr:col>
      <xdr:colOff>127000</xdr:colOff>
      <xdr:row>20</xdr:row>
      <xdr:rowOff>17714</xdr:rowOff>
    </xdr:to>
    <xdr:cxnSp macro="">
      <xdr:nvCxnSpPr>
        <xdr:cNvPr id="43" name="直線コネクタ 42"/>
        <xdr:cNvCxnSpPr/>
      </xdr:nvCxnSpPr>
      <xdr:spPr bwMode="auto">
        <a:xfrm flipV="1">
          <a:off x="5651500" y="2090324"/>
          <a:ext cx="0" cy="140401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161241</xdr:rowOff>
    </xdr:from>
    <xdr:ext cx="762000" cy="259045"/>
    <xdr:sp macro="" textlink="">
      <xdr:nvSpPr>
        <xdr:cNvPr id="44" name="人口1人当たり決算額の推移最小値テキスト130"/>
        <xdr:cNvSpPr txBox="1"/>
      </xdr:nvSpPr>
      <xdr:spPr>
        <a:xfrm>
          <a:off x="5740400" y="3466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17714</xdr:rowOff>
    </xdr:from>
    <xdr:to>
      <xdr:col>30</xdr:col>
      <xdr:colOff>25400</xdr:colOff>
      <xdr:row>20</xdr:row>
      <xdr:rowOff>17714</xdr:rowOff>
    </xdr:to>
    <xdr:cxnSp macro="">
      <xdr:nvCxnSpPr>
        <xdr:cNvPr id="45" name="直線コネクタ 44"/>
        <xdr:cNvCxnSpPr/>
      </xdr:nvCxnSpPr>
      <xdr:spPr bwMode="auto">
        <a:xfrm>
          <a:off x="5562600" y="34943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71676</xdr:rowOff>
    </xdr:from>
    <xdr:ext cx="762000" cy="259045"/>
    <xdr:sp macro="" textlink="">
      <xdr:nvSpPr>
        <xdr:cNvPr id="46" name="人口1人当たり決算額の推移最大値テキスト130"/>
        <xdr:cNvSpPr txBox="1"/>
      </xdr:nvSpPr>
      <xdr:spPr>
        <a:xfrm>
          <a:off x="5740400" y="183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156749</xdr:rowOff>
    </xdr:from>
    <xdr:to>
      <xdr:col>30</xdr:col>
      <xdr:colOff>25400</xdr:colOff>
      <xdr:row>11</xdr:row>
      <xdr:rowOff>156749</xdr:rowOff>
    </xdr:to>
    <xdr:cxnSp macro="">
      <xdr:nvCxnSpPr>
        <xdr:cNvPr id="47" name="直線コネクタ 46"/>
        <xdr:cNvCxnSpPr/>
      </xdr:nvCxnSpPr>
      <xdr:spPr bwMode="auto">
        <a:xfrm>
          <a:off x="5562600" y="20903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3769</xdr:rowOff>
    </xdr:from>
    <xdr:to>
      <xdr:col>29</xdr:col>
      <xdr:colOff>127000</xdr:colOff>
      <xdr:row>13</xdr:row>
      <xdr:rowOff>25029</xdr:rowOff>
    </xdr:to>
    <xdr:cxnSp macro="">
      <xdr:nvCxnSpPr>
        <xdr:cNvPr id="48" name="直線コネクタ 47"/>
        <xdr:cNvCxnSpPr/>
      </xdr:nvCxnSpPr>
      <xdr:spPr bwMode="auto">
        <a:xfrm flipV="1">
          <a:off x="5003800" y="2280244"/>
          <a:ext cx="647700" cy="212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32534</xdr:rowOff>
    </xdr:from>
    <xdr:ext cx="762000" cy="259045"/>
    <xdr:sp macro="" textlink="">
      <xdr:nvSpPr>
        <xdr:cNvPr id="49" name="人口1人当たり決算額の推移平均値テキスト130"/>
        <xdr:cNvSpPr txBox="1"/>
      </xdr:nvSpPr>
      <xdr:spPr>
        <a:xfrm>
          <a:off x="5740400" y="2823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60457</xdr:rowOff>
    </xdr:from>
    <xdr:to>
      <xdr:col>29</xdr:col>
      <xdr:colOff>177800</xdr:colOff>
      <xdr:row>16</xdr:row>
      <xdr:rowOff>162057</xdr:rowOff>
    </xdr:to>
    <xdr:sp macro="" textlink="">
      <xdr:nvSpPr>
        <xdr:cNvPr id="50" name="フローチャート: 判断 49"/>
        <xdr:cNvSpPr/>
      </xdr:nvSpPr>
      <xdr:spPr bwMode="auto">
        <a:xfrm>
          <a:off x="5600700" y="2851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25029</xdr:rowOff>
    </xdr:from>
    <xdr:to>
      <xdr:col>26</xdr:col>
      <xdr:colOff>50800</xdr:colOff>
      <xdr:row>13</xdr:row>
      <xdr:rowOff>116424</xdr:rowOff>
    </xdr:to>
    <xdr:cxnSp macro="">
      <xdr:nvCxnSpPr>
        <xdr:cNvPr id="51" name="直線コネクタ 50"/>
        <xdr:cNvCxnSpPr/>
      </xdr:nvCxnSpPr>
      <xdr:spPr bwMode="auto">
        <a:xfrm flipV="1">
          <a:off x="4305300" y="2301504"/>
          <a:ext cx="698500" cy="913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107503</xdr:rowOff>
    </xdr:from>
    <xdr:to>
      <xdr:col>26</xdr:col>
      <xdr:colOff>101600</xdr:colOff>
      <xdr:row>17</xdr:row>
      <xdr:rowOff>37653</xdr:rowOff>
    </xdr:to>
    <xdr:sp macro="" textlink="">
      <xdr:nvSpPr>
        <xdr:cNvPr id="52" name="フローチャート: 判断 51"/>
        <xdr:cNvSpPr/>
      </xdr:nvSpPr>
      <xdr:spPr bwMode="auto">
        <a:xfrm>
          <a:off x="4953000" y="28983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22430</xdr:rowOff>
    </xdr:from>
    <xdr:ext cx="736600" cy="259045"/>
    <xdr:sp macro="" textlink="">
      <xdr:nvSpPr>
        <xdr:cNvPr id="53" name="テキスト ボックス 52"/>
        <xdr:cNvSpPr txBox="1"/>
      </xdr:nvSpPr>
      <xdr:spPr>
        <a:xfrm>
          <a:off x="4622800" y="2984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116424</xdr:rowOff>
    </xdr:from>
    <xdr:to>
      <xdr:col>22</xdr:col>
      <xdr:colOff>114300</xdr:colOff>
      <xdr:row>14</xdr:row>
      <xdr:rowOff>17623</xdr:rowOff>
    </xdr:to>
    <xdr:cxnSp macro="">
      <xdr:nvCxnSpPr>
        <xdr:cNvPr id="54" name="直線コネクタ 53"/>
        <xdr:cNvCxnSpPr/>
      </xdr:nvCxnSpPr>
      <xdr:spPr bwMode="auto">
        <a:xfrm flipV="1">
          <a:off x="3606800" y="2392899"/>
          <a:ext cx="698500" cy="726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62835</xdr:rowOff>
    </xdr:from>
    <xdr:to>
      <xdr:col>22</xdr:col>
      <xdr:colOff>165100</xdr:colOff>
      <xdr:row>16</xdr:row>
      <xdr:rowOff>164435</xdr:rowOff>
    </xdr:to>
    <xdr:sp macro="" textlink="">
      <xdr:nvSpPr>
        <xdr:cNvPr id="55" name="フローチャート: 判断 54"/>
        <xdr:cNvSpPr/>
      </xdr:nvSpPr>
      <xdr:spPr bwMode="auto">
        <a:xfrm>
          <a:off x="4254500" y="28536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149212</xdr:rowOff>
    </xdr:from>
    <xdr:ext cx="762000" cy="259045"/>
    <xdr:sp macro="" textlink="">
      <xdr:nvSpPr>
        <xdr:cNvPr id="56" name="テキスト ボックス 55"/>
        <xdr:cNvSpPr txBox="1"/>
      </xdr:nvSpPr>
      <xdr:spPr>
        <a:xfrm>
          <a:off x="3924300" y="294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477</xdr:rowOff>
    </xdr:from>
    <xdr:to>
      <xdr:col>18</xdr:col>
      <xdr:colOff>177800</xdr:colOff>
      <xdr:row>14</xdr:row>
      <xdr:rowOff>17623</xdr:rowOff>
    </xdr:to>
    <xdr:cxnSp macro="">
      <xdr:nvCxnSpPr>
        <xdr:cNvPr id="57" name="直線コネクタ 56"/>
        <xdr:cNvCxnSpPr/>
      </xdr:nvCxnSpPr>
      <xdr:spPr bwMode="auto">
        <a:xfrm>
          <a:off x="2908300" y="2448402"/>
          <a:ext cx="698500" cy="171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103205</xdr:rowOff>
    </xdr:from>
    <xdr:to>
      <xdr:col>19</xdr:col>
      <xdr:colOff>38100</xdr:colOff>
      <xdr:row>17</xdr:row>
      <xdr:rowOff>33355</xdr:rowOff>
    </xdr:to>
    <xdr:sp macro="" textlink="">
      <xdr:nvSpPr>
        <xdr:cNvPr id="58" name="フローチャート: 判断 57"/>
        <xdr:cNvSpPr/>
      </xdr:nvSpPr>
      <xdr:spPr bwMode="auto">
        <a:xfrm>
          <a:off x="3556000" y="28940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18132</xdr:rowOff>
    </xdr:from>
    <xdr:ext cx="762000" cy="259045"/>
    <xdr:sp macro="" textlink="">
      <xdr:nvSpPr>
        <xdr:cNvPr id="59" name="テキスト ボックス 58"/>
        <xdr:cNvSpPr txBox="1"/>
      </xdr:nvSpPr>
      <xdr:spPr>
        <a:xfrm>
          <a:off x="3225800" y="2980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75042</xdr:rowOff>
    </xdr:from>
    <xdr:to>
      <xdr:col>15</xdr:col>
      <xdr:colOff>101600</xdr:colOff>
      <xdr:row>17</xdr:row>
      <xdr:rowOff>5192</xdr:rowOff>
    </xdr:to>
    <xdr:sp macro="" textlink="">
      <xdr:nvSpPr>
        <xdr:cNvPr id="60" name="フローチャート: 判断 59"/>
        <xdr:cNvSpPr/>
      </xdr:nvSpPr>
      <xdr:spPr bwMode="auto">
        <a:xfrm>
          <a:off x="2857500" y="2865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161419</xdr:rowOff>
    </xdr:from>
    <xdr:ext cx="762000" cy="259045"/>
    <xdr:sp macro="" textlink="">
      <xdr:nvSpPr>
        <xdr:cNvPr id="61" name="テキスト ボックス 60"/>
        <xdr:cNvSpPr txBox="1"/>
      </xdr:nvSpPr>
      <xdr:spPr>
        <a:xfrm>
          <a:off x="2527300" y="2952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12</xdr:row>
      <xdr:rowOff>124419</xdr:rowOff>
    </xdr:from>
    <xdr:to>
      <xdr:col>29</xdr:col>
      <xdr:colOff>177800</xdr:colOff>
      <xdr:row>13</xdr:row>
      <xdr:rowOff>54569</xdr:rowOff>
    </xdr:to>
    <xdr:sp macro="" textlink="">
      <xdr:nvSpPr>
        <xdr:cNvPr id="67" name="楕円 66"/>
        <xdr:cNvSpPr/>
      </xdr:nvSpPr>
      <xdr:spPr bwMode="auto">
        <a:xfrm>
          <a:off x="5600700" y="22294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11</xdr:row>
      <xdr:rowOff>140946</xdr:rowOff>
    </xdr:from>
    <xdr:ext cx="762000" cy="259045"/>
    <xdr:sp macro="" textlink="">
      <xdr:nvSpPr>
        <xdr:cNvPr id="68" name="人口1人当たり決算額の推移該当値テキスト130"/>
        <xdr:cNvSpPr txBox="1"/>
      </xdr:nvSpPr>
      <xdr:spPr>
        <a:xfrm>
          <a:off x="5740400" y="2074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12</xdr:row>
      <xdr:rowOff>145679</xdr:rowOff>
    </xdr:from>
    <xdr:to>
      <xdr:col>26</xdr:col>
      <xdr:colOff>101600</xdr:colOff>
      <xdr:row>13</xdr:row>
      <xdr:rowOff>75829</xdr:rowOff>
    </xdr:to>
    <xdr:sp macro="" textlink="">
      <xdr:nvSpPr>
        <xdr:cNvPr id="69" name="楕円 68"/>
        <xdr:cNvSpPr/>
      </xdr:nvSpPr>
      <xdr:spPr bwMode="auto">
        <a:xfrm>
          <a:off x="4953000" y="22507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11</xdr:row>
      <xdr:rowOff>86006</xdr:rowOff>
    </xdr:from>
    <xdr:ext cx="736600" cy="259045"/>
    <xdr:sp macro="" textlink="">
      <xdr:nvSpPr>
        <xdr:cNvPr id="70" name="テキスト ボックス 69"/>
        <xdr:cNvSpPr txBox="1"/>
      </xdr:nvSpPr>
      <xdr:spPr>
        <a:xfrm>
          <a:off x="4622800" y="2019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65624</xdr:rowOff>
    </xdr:from>
    <xdr:to>
      <xdr:col>22</xdr:col>
      <xdr:colOff>165100</xdr:colOff>
      <xdr:row>13</xdr:row>
      <xdr:rowOff>167224</xdr:rowOff>
    </xdr:to>
    <xdr:sp macro="" textlink="">
      <xdr:nvSpPr>
        <xdr:cNvPr id="71" name="楕円 70"/>
        <xdr:cNvSpPr/>
      </xdr:nvSpPr>
      <xdr:spPr bwMode="auto">
        <a:xfrm>
          <a:off x="4254500" y="23420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5951</xdr:rowOff>
    </xdr:from>
    <xdr:ext cx="762000" cy="259045"/>
    <xdr:sp macro="" textlink="">
      <xdr:nvSpPr>
        <xdr:cNvPr id="72" name="テキスト ボックス 71"/>
        <xdr:cNvSpPr txBox="1"/>
      </xdr:nvSpPr>
      <xdr:spPr>
        <a:xfrm>
          <a:off x="3924300" y="2110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138273</xdr:rowOff>
    </xdr:from>
    <xdr:to>
      <xdr:col>19</xdr:col>
      <xdr:colOff>38100</xdr:colOff>
      <xdr:row>14</xdr:row>
      <xdr:rowOff>68423</xdr:rowOff>
    </xdr:to>
    <xdr:sp macro="" textlink="">
      <xdr:nvSpPr>
        <xdr:cNvPr id="73" name="楕円 72"/>
        <xdr:cNvSpPr/>
      </xdr:nvSpPr>
      <xdr:spPr bwMode="auto">
        <a:xfrm>
          <a:off x="3556000" y="24147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78600</xdr:rowOff>
    </xdr:from>
    <xdr:ext cx="762000" cy="259045"/>
    <xdr:sp macro="" textlink="">
      <xdr:nvSpPr>
        <xdr:cNvPr id="74" name="テキスト ボックス 73"/>
        <xdr:cNvSpPr txBox="1"/>
      </xdr:nvSpPr>
      <xdr:spPr>
        <a:xfrm>
          <a:off x="3225800" y="2183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121127</xdr:rowOff>
    </xdr:from>
    <xdr:to>
      <xdr:col>15</xdr:col>
      <xdr:colOff>101600</xdr:colOff>
      <xdr:row>14</xdr:row>
      <xdr:rowOff>51277</xdr:rowOff>
    </xdr:to>
    <xdr:sp macro="" textlink="">
      <xdr:nvSpPr>
        <xdr:cNvPr id="75" name="楕円 74"/>
        <xdr:cNvSpPr/>
      </xdr:nvSpPr>
      <xdr:spPr bwMode="auto">
        <a:xfrm>
          <a:off x="2857500" y="23976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61454</xdr:rowOff>
    </xdr:from>
    <xdr:ext cx="762000" cy="259045"/>
    <xdr:sp macro="" textlink="">
      <xdr:nvSpPr>
        <xdr:cNvPr id="76" name="テキスト ボックス 75"/>
        <xdr:cNvSpPr txBox="1"/>
      </xdr:nvSpPr>
      <xdr:spPr>
        <a:xfrm>
          <a:off x="2527300" y="2166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217023</xdr:rowOff>
    </xdr:from>
    <xdr:to>
      <xdr:col>29</xdr:col>
      <xdr:colOff>127000</xdr:colOff>
      <xdr:row>38</xdr:row>
      <xdr:rowOff>94996</xdr:rowOff>
    </xdr:to>
    <xdr:cxnSp macro="">
      <xdr:nvCxnSpPr>
        <xdr:cNvPr id="103" name="直線コネクタ 102"/>
        <xdr:cNvCxnSpPr/>
      </xdr:nvCxnSpPr>
      <xdr:spPr bwMode="auto">
        <a:xfrm flipV="1">
          <a:off x="5651500" y="6141573"/>
          <a:ext cx="0" cy="142102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67073</xdr:rowOff>
    </xdr:from>
    <xdr:ext cx="762000" cy="259045"/>
    <xdr:sp macro="" textlink="">
      <xdr:nvSpPr>
        <xdr:cNvPr id="104" name="人口1人当たり決算額の推移最小値テキスト445"/>
        <xdr:cNvSpPr txBox="1"/>
      </xdr:nvSpPr>
      <xdr:spPr>
        <a:xfrm>
          <a:off x="5740400" y="753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94996</xdr:rowOff>
    </xdr:from>
    <xdr:to>
      <xdr:col>30</xdr:col>
      <xdr:colOff>25400</xdr:colOff>
      <xdr:row>38</xdr:row>
      <xdr:rowOff>94996</xdr:rowOff>
    </xdr:to>
    <xdr:cxnSp macro="">
      <xdr:nvCxnSpPr>
        <xdr:cNvPr id="105" name="直線コネクタ 104"/>
        <xdr:cNvCxnSpPr/>
      </xdr:nvCxnSpPr>
      <xdr:spPr bwMode="auto">
        <a:xfrm>
          <a:off x="5562600" y="75625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131950</xdr:rowOff>
    </xdr:from>
    <xdr:ext cx="762000" cy="259045"/>
    <xdr:sp macro="" textlink="">
      <xdr:nvSpPr>
        <xdr:cNvPr id="106" name="人口1人当たり決算額の推移最大値テキスト445"/>
        <xdr:cNvSpPr txBox="1"/>
      </xdr:nvSpPr>
      <xdr:spPr>
        <a:xfrm>
          <a:off x="5740400" y="5885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217023</xdr:rowOff>
    </xdr:from>
    <xdr:to>
      <xdr:col>30</xdr:col>
      <xdr:colOff>25400</xdr:colOff>
      <xdr:row>33</xdr:row>
      <xdr:rowOff>217023</xdr:rowOff>
    </xdr:to>
    <xdr:cxnSp macro="">
      <xdr:nvCxnSpPr>
        <xdr:cNvPr id="107" name="直線コネクタ 106"/>
        <xdr:cNvCxnSpPr/>
      </xdr:nvCxnSpPr>
      <xdr:spPr bwMode="auto">
        <a:xfrm>
          <a:off x="5562600" y="61415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178389</xdr:rowOff>
    </xdr:from>
    <xdr:to>
      <xdr:col>29</xdr:col>
      <xdr:colOff>127000</xdr:colOff>
      <xdr:row>34</xdr:row>
      <xdr:rowOff>224704</xdr:rowOff>
    </xdr:to>
    <xdr:cxnSp macro="">
      <xdr:nvCxnSpPr>
        <xdr:cNvPr id="108" name="直線コネクタ 107"/>
        <xdr:cNvCxnSpPr/>
      </xdr:nvCxnSpPr>
      <xdr:spPr bwMode="auto">
        <a:xfrm>
          <a:off x="5003800" y="6445839"/>
          <a:ext cx="647700" cy="463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315099</xdr:rowOff>
    </xdr:from>
    <xdr:ext cx="762000" cy="259045"/>
    <xdr:sp macro="" textlink="">
      <xdr:nvSpPr>
        <xdr:cNvPr id="109" name="人口1人当たり決算額の推移平均値テキスト445"/>
        <xdr:cNvSpPr txBox="1"/>
      </xdr:nvSpPr>
      <xdr:spPr>
        <a:xfrm>
          <a:off x="5740400" y="6925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122</xdr:rowOff>
    </xdr:from>
    <xdr:to>
      <xdr:col>29</xdr:col>
      <xdr:colOff>177800</xdr:colOff>
      <xdr:row>36</xdr:row>
      <xdr:rowOff>101722</xdr:rowOff>
    </xdr:to>
    <xdr:sp macro="" textlink="">
      <xdr:nvSpPr>
        <xdr:cNvPr id="110" name="フローチャート: 判断 109"/>
        <xdr:cNvSpPr/>
      </xdr:nvSpPr>
      <xdr:spPr bwMode="auto">
        <a:xfrm>
          <a:off x="5600700" y="6953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138796</xdr:rowOff>
    </xdr:from>
    <xdr:to>
      <xdr:col>26</xdr:col>
      <xdr:colOff>50800</xdr:colOff>
      <xdr:row>34</xdr:row>
      <xdr:rowOff>178389</xdr:rowOff>
    </xdr:to>
    <xdr:cxnSp macro="">
      <xdr:nvCxnSpPr>
        <xdr:cNvPr id="111" name="直線コネクタ 110"/>
        <xdr:cNvCxnSpPr/>
      </xdr:nvCxnSpPr>
      <xdr:spPr bwMode="auto">
        <a:xfrm>
          <a:off x="4305300" y="6406246"/>
          <a:ext cx="698500" cy="395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337535</xdr:rowOff>
    </xdr:from>
    <xdr:to>
      <xdr:col>26</xdr:col>
      <xdr:colOff>101600</xdr:colOff>
      <xdr:row>36</xdr:row>
      <xdr:rowOff>96235</xdr:rowOff>
    </xdr:to>
    <xdr:sp macro="" textlink="">
      <xdr:nvSpPr>
        <xdr:cNvPr id="112" name="フローチャート: 判断 111"/>
        <xdr:cNvSpPr/>
      </xdr:nvSpPr>
      <xdr:spPr bwMode="auto">
        <a:xfrm>
          <a:off x="4953000" y="69478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81012</xdr:rowOff>
    </xdr:from>
    <xdr:ext cx="736600" cy="259045"/>
    <xdr:sp macro="" textlink="">
      <xdr:nvSpPr>
        <xdr:cNvPr id="113" name="テキスト ボックス 112"/>
        <xdr:cNvSpPr txBox="1"/>
      </xdr:nvSpPr>
      <xdr:spPr>
        <a:xfrm>
          <a:off x="4622800" y="7034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95224</xdr:rowOff>
    </xdr:from>
    <xdr:to>
      <xdr:col>22</xdr:col>
      <xdr:colOff>114300</xdr:colOff>
      <xdr:row>34</xdr:row>
      <xdr:rowOff>138796</xdr:rowOff>
    </xdr:to>
    <xdr:cxnSp macro="">
      <xdr:nvCxnSpPr>
        <xdr:cNvPr id="114" name="直線コネクタ 113"/>
        <xdr:cNvCxnSpPr/>
      </xdr:nvCxnSpPr>
      <xdr:spPr bwMode="auto">
        <a:xfrm>
          <a:off x="3606800" y="6362674"/>
          <a:ext cx="698500" cy="435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87950</xdr:rowOff>
    </xdr:from>
    <xdr:to>
      <xdr:col>22</xdr:col>
      <xdr:colOff>165100</xdr:colOff>
      <xdr:row>37</xdr:row>
      <xdr:rowOff>18100</xdr:rowOff>
    </xdr:to>
    <xdr:sp macro="" textlink="">
      <xdr:nvSpPr>
        <xdr:cNvPr id="115" name="フローチャート: 判断 114"/>
        <xdr:cNvSpPr/>
      </xdr:nvSpPr>
      <xdr:spPr bwMode="auto">
        <a:xfrm>
          <a:off x="4254500" y="7041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2877</xdr:rowOff>
    </xdr:from>
    <xdr:ext cx="762000" cy="259045"/>
    <xdr:sp macro="" textlink="">
      <xdr:nvSpPr>
        <xdr:cNvPr id="116" name="テキスト ボックス 115"/>
        <xdr:cNvSpPr txBox="1"/>
      </xdr:nvSpPr>
      <xdr:spPr>
        <a:xfrm>
          <a:off x="3924300" y="712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61209</xdr:rowOff>
    </xdr:from>
    <xdr:to>
      <xdr:col>18</xdr:col>
      <xdr:colOff>177800</xdr:colOff>
      <xdr:row>34</xdr:row>
      <xdr:rowOff>95224</xdr:rowOff>
    </xdr:to>
    <xdr:cxnSp macro="">
      <xdr:nvCxnSpPr>
        <xdr:cNvPr id="117" name="直線コネクタ 116"/>
        <xdr:cNvCxnSpPr/>
      </xdr:nvCxnSpPr>
      <xdr:spPr bwMode="auto">
        <a:xfrm>
          <a:off x="2908300" y="6328659"/>
          <a:ext cx="698500" cy="340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76337</xdr:rowOff>
    </xdr:from>
    <xdr:to>
      <xdr:col>19</xdr:col>
      <xdr:colOff>38100</xdr:colOff>
      <xdr:row>37</xdr:row>
      <xdr:rowOff>6487</xdr:rowOff>
    </xdr:to>
    <xdr:sp macro="" textlink="">
      <xdr:nvSpPr>
        <xdr:cNvPr id="118" name="フローチャート: 判断 117"/>
        <xdr:cNvSpPr/>
      </xdr:nvSpPr>
      <xdr:spPr bwMode="auto">
        <a:xfrm>
          <a:off x="3556000" y="70295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162714</xdr:rowOff>
    </xdr:from>
    <xdr:ext cx="762000" cy="259045"/>
    <xdr:sp macro="" textlink="">
      <xdr:nvSpPr>
        <xdr:cNvPr id="119" name="テキスト ボックス 118"/>
        <xdr:cNvSpPr txBox="1"/>
      </xdr:nvSpPr>
      <xdr:spPr>
        <a:xfrm>
          <a:off x="3225800" y="7115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23668</xdr:rowOff>
    </xdr:from>
    <xdr:to>
      <xdr:col>15</xdr:col>
      <xdr:colOff>101600</xdr:colOff>
      <xdr:row>36</xdr:row>
      <xdr:rowOff>125268</xdr:rowOff>
    </xdr:to>
    <xdr:sp macro="" textlink="">
      <xdr:nvSpPr>
        <xdr:cNvPr id="120" name="フローチャート: 判断 119"/>
        <xdr:cNvSpPr/>
      </xdr:nvSpPr>
      <xdr:spPr bwMode="auto">
        <a:xfrm>
          <a:off x="2857500" y="69769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110045</xdr:rowOff>
    </xdr:from>
    <xdr:ext cx="762000" cy="259045"/>
    <xdr:sp macro="" textlink="">
      <xdr:nvSpPr>
        <xdr:cNvPr id="121" name="テキスト ボックス 120"/>
        <xdr:cNvSpPr txBox="1"/>
      </xdr:nvSpPr>
      <xdr:spPr>
        <a:xfrm>
          <a:off x="2527300" y="7063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173904</xdr:rowOff>
    </xdr:from>
    <xdr:to>
      <xdr:col>29</xdr:col>
      <xdr:colOff>177800</xdr:colOff>
      <xdr:row>34</xdr:row>
      <xdr:rowOff>275504</xdr:rowOff>
    </xdr:to>
    <xdr:sp macro="" textlink="">
      <xdr:nvSpPr>
        <xdr:cNvPr id="127" name="楕円 126"/>
        <xdr:cNvSpPr/>
      </xdr:nvSpPr>
      <xdr:spPr bwMode="auto">
        <a:xfrm>
          <a:off x="5600700" y="64413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18981</xdr:rowOff>
    </xdr:from>
    <xdr:ext cx="762000" cy="259045"/>
    <xdr:sp macro="" textlink="">
      <xdr:nvSpPr>
        <xdr:cNvPr id="128" name="人口1人当たり決算額の推移該当値テキスト445"/>
        <xdr:cNvSpPr txBox="1"/>
      </xdr:nvSpPr>
      <xdr:spPr>
        <a:xfrm>
          <a:off x="5740400" y="6286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127589</xdr:rowOff>
    </xdr:from>
    <xdr:to>
      <xdr:col>26</xdr:col>
      <xdr:colOff>101600</xdr:colOff>
      <xdr:row>34</xdr:row>
      <xdr:rowOff>229189</xdr:rowOff>
    </xdr:to>
    <xdr:sp macro="" textlink="">
      <xdr:nvSpPr>
        <xdr:cNvPr id="129" name="楕円 128"/>
        <xdr:cNvSpPr/>
      </xdr:nvSpPr>
      <xdr:spPr bwMode="auto">
        <a:xfrm>
          <a:off x="4953000" y="63950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239366</xdr:rowOff>
    </xdr:from>
    <xdr:ext cx="736600" cy="259045"/>
    <xdr:sp macro="" textlink="">
      <xdr:nvSpPr>
        <xdr:cNvPr id="130" name="テキスト ボックス 129"/>
        <xdr:cNvSpPr txBox="1"/>
      </xdr:nvSpPr>
      <xdr:spPr>
        <a:xfrm>
          <a:off x="4622800" y="6163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87996</xdr:rowOff>
    </xdr:from>
    <xdr:to>
      <xdr:col>22</xdr:col>
      <xdr:colOff>165100</xdr:colOff>
      <xdr:row>34</xdr:row>
      <xdr:rowOff>189596</xdr:rowOff>
    </xdr:to>
    <xdr:sp macro="" textlink="">
      <xdr:nvSpPr>
        <xdr:cNvPr id="131" name="楕円 130"/>
        <xdr:cNvSpPr/>
      </xdr:nvSpPr>
      <xdr:spPr bwMode="auto">
        <a:xfrm>
          <a:off x="4254500" y="63554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199773</xdr:rowOff>
    </xdr:from>
    <xdr:ext cx="762000" cy="259045"/>
    <xdr:sp macro="" textlink="">
      <xdr:nvSpPr>
        <xdr:cNvPr id="132" name="テキスト ボックス 131"/>
        <xdr:cNvSpPr txBox="1"/>
      </xdr:nvSpPr>
      <xdr:spPr>
        <a:xfrm>
          <a:off x="3924300" y="6124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44424</xdr:rowOff>
    </xdr:from>
    <xdr:to>
      <xdr:col>19</xdr:col>
      <xdr:colOff>38100</xdr:colOff>
      <xdr:row>34</xdr:row>
      <xdr:rowOff>146024</xdr:rowOff>
    </xdr:to>
    <xdr:sp macro="" textlink="">
      <xdr:nvSpPr>
        <xdr:cNvPr id="133" name="楕円 132"/>
        <xdr:cNvSpPr/>
      </xdr:nvSpPr>
      <xdr:spPr bwMode="auto">
        <a:xfrm>
          <a:off x="3556000" y="63118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156201</xdr:rowOff>
    </xdr:from>
    <xdr:ext cx="762000" cy="259045"/>
    <xdr:sp macro="" textlink="">
      <xdr:nvSpPr>
        <xdr:cNvPr id="134" name="テキスト ボックス 133"/>
        <xdr:cNvSpPr txBox="1"/>
      </xdr:nvSpPr>
      <xdr:spPr>
        <a:xfrm>
          <a:off x="3225800" y="6080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10409</xdr:rowOff>
    </xdr:from>
    <xdr:to>
      <xdr:col>15</xdr:col>
      <xdr:colOff>101600</xdr:colOff>
      <xdr:row>34</xdr:row>
      <xdr:rowOff>112009</xdr:rowOff>
    </xdr:to>
    <xdr:sp macro="" textlink="">
      <xdr:nvSpPr>
        <xdr:cNvPr id="135" name="楕円 134"/>
        <xdr:cNvSpPr/>
      </xdr:nvSpPr>
      <xdr:spPr bwMode="auto">
        <a:xfrm>
          <a:off x="2857500" y="62778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122186</xdr:rowOff>
    </xdr:from>
    <xdr:ext cx="762000" cy="259045"/>
    <xdr:sp macro="" textlink="">
      <xdr:nvSpPr>
        <xdr:cNvPr id="136" name="テキスト ボックス 135"/>
        <xdr:cNvSpPr txBox="1"/>
      </xdr:nvSpPr>
      <xdr:spPr>
        <a:xfrm>
          <a:off x="2527300" y="6046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鳥取県鳥取市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186,960
185,440
765.31
104,317,163
102,166,213
1,910,686
50,441,991
110,750,466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69.6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61519</xdr:rowOff>
    </xdr:from>
    <xdr:to>
      <xdr:col>24</xdr:col>
      <xdr:colOff>62865</xdr:colOff>
      <xdr:row>38</xdr:row>
      <xdr:rowOff>164541</xdr:rowOff>
    </xdr:to>
    <xdr:cxnSp macro="">
      <xdr:nvCxnSpPr>
        <xdr:cNvPr id="56" name="直線コネクタ 55"/>
        <xdr:cNvCxnSpPr/>
      </xdr:nvCxnSpPr>
      <xdr:spPr>
        <a:xfrm flipV="1">
          <a:off x="4633595" y="5205019"/>
          <a:ext cx="1270" cy="1474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168368</xdr:rowOff>
    </xdr:from>
    <xdr:ext cx="534377" cy="259045"/>
    <xdr:sp macro="" textlink="">
      <xdr:nvSpPr>
        <xdr:cNvPr id="57" name="人件費最小値テキスト"/>
        <xdr:cNvSpPr txBox="1"/>
      </xdr:nvSpPr>
      <xdr:spPr>
        <a:xfrm>
          <a:off x="4686300" y="6683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164541</xdr:rowOff>
    </xdr:from>
    <xdr:to>
      <xdr:col>24</xdr:col>
      <xdr:colOff>152400</xdr:colOff>
      <xdr:row>38</xdr:row>
      <xdr:rowOff>164541</xdr:rowOff>
    </xdr:to>
    <xdr:cxnSp macro="">
      <xdr:nvCxnSpPr>
        <xdr:cNvPr id="58" name="直線コネクタ 57"/>
        <xdr:cNvCxnSpPr/>
      </xdr:nvCxnSpPr>
      <xdr:spPr>
        <a:xfrm>
          <a:off x="4546600" y="6679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8196</xdr:rowOff>
    </xdr:from>
    <xdr:ext cx="534377" cy="259045"/>
    <xdr:sp macro="" textlink="">
      <xdr:nvSpPr>
        <xdr:cNvPr id="59" name="人件費最大値テキスト"/>
        <xdr:cNvSpPr txBox="1"/>
      </xdr:nvSpPr>
      <xdr:spPr>
        <a:xfrm>
          <a:off x="4686300" y="4980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61519</xdr:rowOff>
    </xdr:from>
    <xdr:to>
      <xdr:col>24</xdr:col>
      <xdr:colOff>152400</xdr:colOff>
      <xdr:row>30</xdr:row>
      <xdr:rowOff>61519</xdr:rowOff>
    </xdr:to>
    <xdr:cxnSp macro="">
      <xdr:nvCxnSpPr>
        <xdr:cNvPr id="60" name="直線コネクタ 59"/>
        <xdr:cNvCxnSpPr/>
      </xdr:nvCxnSpPr>
      <xdr:spPr>
        <a:xfrm>
          <a:off x="4546600" y="5205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54737</xdr:rowOff>
    </xdr:from>
    <xdr:to>
      <xdr:col>24</xdr:col>
      <xdr:colOff>63500</xdr:colOff>
      <xdr:row>33</xdr:row>
      <xdr:rowOff>89294</xdr:rowOff>
    </xdr:to>
    <xdr:cxnSp macro="">
      <xdr:nvCxnSpPr>
        <xdr:cNvPr id="61" name="直線コネクタ 60"/>
        <xdr:cNvCxnSpPr/>
      </xdr:nvCxnSpPr>
      <xdr:spPr>
        <a:xfrm>
          <a:off x="3797300" y="5712587"/>
          <a:ext cx="838200" cy="34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140746</xdr:rowOff>
    </xdr:from>
    <xdr:ext cx="534377" cy="259045"/>
    <xdr:sp macro="" textlink="">
      <xdr:nvSpPr>
        <xdr:cNvPr id="62" name="人件費平均値テキスト"/>
        <xdr:cNvSpPr txBox="1"/>
      </xdr:nvSpPr>
      <xdr:spPr>
        <a:xfrm>
          <a:off x="4686300" y="5970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162319</xdr:rowOff>
    </xdr:from>
    <xdr:to>
      <xdr:col>24</xdr:col>
      <xdr:colOff>114300</xdr:colOff>
      <xdr:row>35</xdr:row>
      <xdr:rowOff>92469</xdr:rowOff>
    </xdr:to>
    <xdr:sp macro="" textlink="">
      <xdr:nvSpPr>
        <xdr:cNvPr id="63" name="フローチャート: 判断 62"/>
        <xdr:cNvSpPr/>
      </xdr:nvSpPr>
      <xdr:spPr>
        <a:xfrm>
          <a:off x="4584700" y="5991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54737</xdr:rowOff>
    </xdr:from>
    <xdr:to>
      <xdr:col>19</xdr:col>
      <xdr:colOff>177800</xdr:colOff>
      <xdr:row>34</xdr:row>
      <xdr:rowOff>20257</xdr:rowOff>
    </xdr:to>
    <xdr:cxnSp macro="">
      <xdr:nvCxnSpPr>
        <xdr:cNvPr id="64" name="直線コネクタ 63"/>
        <xdr:cNvCxnSpPr/>
      </xdr:nvCxnSpPr>
      <xdr:spPr>
        <a:xfrm flipV="1">
          <a:off x="2908300" y="5712587"/>
          <a:ext cx="889000" cy="136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168034</xdr:rowOff>
    </xdr:from>
    <xdr:to>
      <xdr:col>20</xdr:col>
      <xdr:colOff>38100</xdr:colOff>
      <xdr:row>35</xdr:row>
      <xdr:rowOff>98184</xdr:rowOff>
    </xdr:to>
    <xdr:sp macro="" textlink="">
      <xdr:nvSpPr>
        <xdr:cNvPr id="65" name="フローチャート: 判断 64"/>
        <xdr:cNvSpPr/>
      </xdr:nvSpPr>
      <xdr:spPr>
        <a:xfrm>
          <a:off x="3746500" y="5997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89311</xdr:rowOff>
    </xdr:from>
    <xdr:ext cx="534377" cy="259045"/>
    <xdr:sp macro="" textlink="">
      <xdr:nvSpPr>
        <xdr:cNvPr id="66" name="テキスト ボックス 65"/>
        <xdr:cNvSpPr txBox="1"/>
      </xdr:nvSpPr>
      <xdr:spPr>
        <a:xfrm>
          <a:off x="3530111" y="6090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20257</xdr:rowOff>
    </xdr:from>
    <xdr:to>
      <xdr:col>15</xdr:col>
      <xdr:colOff>50800</xdr:colOff>
      <xdr:row>34</xdr:row>
      <xdr:rowOff>21933</xdr:rowOff>
    </xdr:to>
    <xdr:cxnSp macro="">
      <xdr:nvCxnSpPr>
        <xdr:cNvPr id="67" name="直線コネクタ 66"/>
        <xdr:cNvCxnSpPr/>
      </xdr:nvCxnSpPr>
      <xdr:spPr>
        <a:xfrm flipV="1">
          <a:off x="2019300" y="5849557"/>
          <a:ext cx="889000" cy="1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66802</xdr:rowOff>
    </xdr:from>
    <xdr:to>
      <xdr:col>15</xdr:col>
      <xdr:colOff>101600</xdr:colOff>
      <xdr:row>35</xdr:row>
      <xdr:rowOff>168402</xdr:rowOff>
    </xdr:to>
    <xdr:sp macro="" textlink="">
      <xdr:nvSpPr>
        <xdr:cNvPr id="68" name="フローチャート: 判断 67"/>
        <xdr:cNvSpPr/>
      </xdr:nvSpPr>
      <xdr:spPr>
        <a:xfrm>
          <a:off x="2857500" y="6067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159529</xdr:rowOff>
    </xdr:from>
    <xdr:ext cx="534377" cy="259045"/>
    <xdr:sp macro="" textlink="">
      <xdr:nvSpPr>
        <xdr:cNvPr id="69" name="テキスト ボックス 68"/>
        <xdr:cNvSpPr txBox="1"/>
      </xdr:nvSpPr>
      <xdr:spPr>
        <a:xfrm>
          <a:off x="2641111" y="6160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18771</xdr:rowOff>
    </xdr:from>
    <xdr:to>
      <xdr:col>10</xdr:col>
      <xdr:colOff>114300</xdr:colOff>
      <xdr:row>34</xdr:row>
      <xdr:rowOff>21933</xdr:rowOff>
    </xdr:to>
    <xdr:cxnSp macro="">
      <xdr:nvCxnSpPr>
        <xdr:cNvPr id="70" name="直線コネクタ 69"/>
        <xdr:cNvCxnSpPr/>
      </xdr:nvCxnSpPr>
      <xdr:spPr>
        <a:xfrm>
          <a:off x="1130300" y="5848071"/>
          <a:ext cx="889000" cy="3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76860</xdr:rowOff>
    </xdr:from>
    <xdr:to>
      <xdr:col>10</xdr:col>
      <xdr:colOff>165100</xdr:colOff>
      <xdr:row>36</xdr:row>
      <xdr:rowOff>7010</xdr:rowOff>
    </xdr:to>
    <xdr:sp macro="" textlink="">
      <xdr:nvSpPr>
        <xdr:cNvPr id="71" name="フローチャート: 判断 70"/>
        <xdr:cNvSpPr/>
      </xdr:nvSpPr>
      <xdr:spPr>
        <a:xfrm>
          <a:off x="1968500" y="60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169587</xdr:rowOff>
    </xdr:from>
    <xdr:ext cx="534377" cy="259045"/>
    <xdr:sp macro="" textlink="">
      <xdr:nvSpPr>
        <xdr:cNvPr id="72" name="テキスト ボックス 71"/>
        <xdr:cNvSpPr txBox="1"/>
      </xdr:nvSpPr>
      <xdr:spPr>
        <a:xfrm>
          <a:off x="1752111" y="6170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15291</xdr:rowOff>
    </xdr:from>
    <xdr:to>
      <xdr:col>6</xdr:col>
      <xdr:colOff>38100</xdr:colOff>
      <xdr:row>35</xdr:row>
      <xdr:rowOff>116891</xdr:rowOff>
    </xdr:to>
    <xdr:sp macro="" textlink="">
      <xdr:nvSpPr>
        <xdr:cNvPr id="73" name="フローチャート: 判断 72"/>
        <xdr:cNvSpPr/>
      </xdr:nvSpPr>
      <xdr:spPr>
        <a:xfrm>
          <a:off x="1079500" y="601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108018</xdr:rowOff>
    </xdr:from>
    <xdr:ext cx="534377" cy="259045"/>
    <xdr:sp macro="" textlink="">
      <xdr:nvSpPr>
        <xdr:cNvPr id="74" name="テキスト ボックス 73"/>
        <xdr:cNvSpPr txBox="1"/>
      </xdr:nvSpPr>
      <xdr:spPr>
        <a:xfrm>
          <a:off x="863111" y="6108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38494</xdr:rowOff>
    </xdr:from>
    <xdr:to>
      <xdr:col>24</xdr:col>
      <xdr:colOff>114300</xdr:colOff>
      <xdr:row>33</xdr:row>
      <xdr:rowOff>140094</xdr:rowOff>
    </xdr:to>
    <xdr:sp macro="" textlink="">
      <xdr:nvSpPr>
        <xdr:cNvPr id="80" name="楕円 79"/>
        <xdr:cNvSpPr/>
      </xdr:nvSpPr>
      <xdr:spPr>
        <a:xfrm>
          <a:off x="4584700" y="5696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61371</xdr:rowOff>
    </xdr:from>
    <xdr:ext cx="534377" cy="259045"/>
    <xdr:sp macro="" textlink="">
      <xdr:nvSpPr>
        <xdr:cNvPr id="81" name="人件費該当値テキスト"/>
        <xdr:cNvSpPr txBox="1"/>
      </xdr:nvSpPr>
      <xdr:spPr>
        <a:xfrm>
          <a:off x="4686300" y="5547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3937</xdr:rowOff>
    </xdr:from>
    <xdr:to>
      <xdr:col>20</xdr:col>
      <xdr:colOff>38100</xdr:colOff>
      <xdr:row>33</xdr:row>
      <xdr:rowOff>105537</xdr:rowOff>
    </xdr:to>
    <xdr:sp macro="" textlink="">
      <xdr:nvSpPr>
        <xdr:cNvPr id="82" name="楕円 81"/>
        <xdr:cNvSpPr/>
      </xdr:nvSpPr>
      <xdr:spPr>
        <a:xfrm>
          <a:off x="3746500" y="5661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31</xdr:row>
      <xdr:rowOff>122064</xdr:rowOff>
    </xdr:from>
    <xdr:ext cx="534377" cy="259045"/>
    <xdr:sp macro="" textlink="">
      <xdr:nvSpPr>
        <xdr:cNvPr id="83" name="テキスト ボックス 82"/>
        <xdr:cNvSpPr txBox="1"/>
      </xdr:nvSpPr>
      <xdr:spPr>
        <a:xfrm>
          <a:off x="3530111" y="5437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140907</xdr:rowOff>
    </xdr:from>
    <xdr:to>
      <xdr:col>15</xdr:col>
      <xdr:colOff>101600</xdr:colOff>
      <xdr:row>34</xdr:row>
      <xdr:rowOff>71057</xdr:rowOff>
    </xdr:to>
    <xdr:sp macro="" textlink="">
      <xdr:nvSpPr>
        <xdr:cNvPr id="84" name="楕円 83"/>
        <xdr:cNvSpPr/>
      </xdr:nvSpPr>
      <xdr:spPr>
        <a:xfrm>
          <a:off x="2857500" y="579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87584</xdr:rowOff>
    </xdr:from>
    <xdr:ext cx="534377" cy="259045"/>
    <xdr:sp macro="" textlink="">
      <xdr:nvSpPr>
        <xdr:cNvPr id="85" name="テキスト ボックス 84"/>
        <xdr:cNvSpPr txBox="1"/>
      </xdr:nvSpPr>
      <xdr:spPr>
        <a:xfrm>
          <a:off x="2641111" y="5573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142583</xdr:rowOff>
    </xdr:from>
    <xdr:to>
      <xdr:col>10</xdr:col>
      <xdr:colOff>165100</xdr:colOff>
      <xdr:row>34</xdr:row>
      <xdr:rowOff>72733</xdr:rowOff>
    </xdr:to>
    <xdr:sp macro="" textlink="">
      <xdr:nvSpPr>
        <xdr:cNvPr id="86" name="楕円 85"/>
        <xdr:cNvSpPr/>
      </xdr:nvSpPr>
      <xdr:spPr>
        <a:xfrm>
          <a:off x="1968500" y="5800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89260</xdr:rowOff>
    </xdr:from>
    <xdr:ext cx="534377" cy="259045"/>
    <xdr:sp macro="" textlink="">
      <xdr:nvSpPr>
        <xdr:cNvPr id="87" name="テキスト ボックス 86"/>
        <xdr:cNvSpPr txBox="1"/>
      </xdr:nvSpPr>
      <xdr:spPr>
        <a:xfrm>
          <a:off x="1752111" y="5575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139421</xdr:rowOff>
    </xdr:from>
    <xdr:to>
      <xdr:col>6</xdr:col>
      <xdr:colOff>38100</xdr:colOff>
      <xdr:row>34</xdr:row>
      <xdr:rowOff>69571</xdr:rowOff>
    </xdr:to>
    <xdr:sp macro="" textlink="">
      <xdr:nvSpPr>
        <xdr:cNvPr id="88" name="楕円 87"/>
        <xdr:cNvSpPr/>
      </xdr:nvSpPr>
      <xdr:spPr>
        <a:xfrm>
          <a:off x="1079500" y="5797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86098</xdr:rowOff>
    </xdr:from>
    <xdr:ext cx="534377" cy="259045"/>
    <xdr:sp macro="" textlink="">
      <xdr:nvSpPr>
        <xdr:cNvPr id="89" name="テキスト ボックス 88"/>
        <xdr:cNvSpPr txBox="1"/>
      </xdr:nvSpPr>
      <xdr:spPr>
        <a:xfrm>
          <a:off x="863111" y="5572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136652</xdr:rowOff>
    </xdr:from>
    <xdr:to>
      <xdr:col>24</xdr:col>
      <xdr:colOff>62865</xdr:colOff>
      <xdr:row>57</xdr:row>
      <xdr:rowOff>150902</xdr:rowOff>
    </xdr:to>
    <xdr:cxnSp macro="">
      <xdr:nvCxnSpPr>
        <xdr:cNvPr id="114" name="直線コネクタ 113"/>
        <xdr:cNvCxnSpPr/>
      </xdr:nvCxnSpPr>
      <xdr:spPr>
        <a:xfrm flipV="1">
          <a:off x="4633595" y="8537702"/>
          <a:ext cx="1270" cy="1385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154729</xdr:rowOff>
    </xdr:from>
    <xdr:ext cx="534377" cy="259045"/>
    <xdr:sp macro="" textlink="">
      <xdr:nvSpPr>
        <xdr:cNvPr id="115" name="物件費最小値テキスト"/>
        <xdr:cNvSpPr txBox="1"/>
      </xdr:nvSpPr>
      <xdr:spPr>
        <a:xfrm>
          <a:off x="4686300" y="992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150902</xdr:rowOff>
    </xdr:from>
    <xdr:to>
      <xdr:col>24</xdr:col>
      <xdr:colOff>152400</xdr:colOff>
      <xdr:row>57</xdr:row>
      <xdr:rowOff>150902</xdr:rowOff>
    </xdr:to>
    <xdr:cxnSp macro="">
      <xdr:nvCxnSpPr>
        <xdr:cNvPr id="116" name="直線コネクタ 115"/>
        <xdr:cNvCxnSpPr/>
      </xdr:nvCxnSpPr>
      <xdr:spPr>
        <a:xfrm>
          <a:off x="4546600" y="9923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83329</xdr:rowOff>
    </xdr:from>
    <xdr:ext cx="599010" cy="259045"/>
    <xdr:sp macro="" textlink="">
      <xdr:nvSpPr>
        <xdr:cNvPr id="117" name="物件費最大値テキスト"/>
        <xdr:cNvSpPr txBox="1"/>
      </xdr:nvSpPr>
      <xdr:spPr>
        <a:xfrm>
          <a:off x="4686300" y="8312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136652</xdr:rowOff>
    </xdr:from>
    <xdr:to>
      <xdr:col>24</xdr:col>
      <xdr:colOff>152400</xdr:colOff>
      <xdr:row>49</xdr:row>
      <xdr:rowOff>136652</xdr:rowOff>
    </xdr:to>
    <xdr:cxnSp macro="">
      <xdr:nvCxnSpPr>
        <xdr:cNvPr id="118" name="直線コネクタ 117"/>
        <xdr:cNvCxnSpPr/>
      </xdr:nvCxnSpPr>
      <xdr:spPr>
        <a:xfrm>
          <a:off x="4546600" y="8537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162941</xdr:rowOff>
    </xdr:from>
    <xdr:to>
      <xdr:col>24</xdr:col>
      <xdr:colOff>63500</xdr:colOff>
      <xdr:row>54</xdr:row>
      <xdr:rowOff>105810</xdr:rowOff>
    </xdr:to>
    <xdr:cxnSp macro="">
      <xdr:nvCxnSpPr>
        <xdr:cNvPr id="119" name="直線コネクタ 118"/>
        <xdr:cNvCxnSpPr/>
      </xdr:nvCxnSpPr>
      <xdr:spPr>
        <a:xfrm flipV="1">
          <a:off x="3797300" y="9249791"/>
          <a:ext cx="838200" cy="114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55630</xdr:rowOff>
    </xdr:from>
    <xdr:ext cx="534377" cy="259045"/>
    <xdr:sp macro="" textlink="">
      <xdr:nvSpPr>
        <xdr:cNvPr id="120" name="物件費平均値テキスト"/>
        <xdr:cNvSpPr txBox="1"/>
      </xdr:nvSpPr>
      <xdr:spPr>
        <a:xfrm>
          <a:off x="4686300" y="9485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77203</xdr:rowOff>
    </xdr:from>
    <xdr:to>
      <xdr:col>24</xdr:col>
      <xdr:colOff>114300</xdr:colOff>
      <xdr:row>56</xdr:row>
      <xdr:rowOff>7353</xdr:rowOff>
    </xdr:to>
    <xdr:sp macro="" textlink="">
      <xdr:nvSpPr>
        <xdr:cNvPr id="121" name="フローチャート: 判断 120"/>
        <xdr:cNvSpPr/>
      </xdr:nvSpPr>
      <xdr:spPr>
        <a:xfrm>
          <a:off x="4584700" y="950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105810</xdr:rowOff>
    </xdr:from>
    <xdr:to>
      <xdr:col>19</xdr:col>
      <xdr:colOff>177800</xdr:colOff>
      <xdr:row>55</xdr:row>
      <xdr:rowOff>22257</xdr:rowOff>
    </xdr:to>
    <xdr:cxnSp macro="">
      <xdr:nvCxnSpPr>
        <xdr:cNvPr id="122" name="直線コネクタ 121"/>
        <xdr:cNvCxnSpPr/>
      </xdr:nvCxnSpPr>
      <xdr:spPr>
        <a:xfrm flipV="1">
          <a:off x="2908300" y="9364110"/>
          <a:ext cx="889000" cy="87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118370</xdr:rowOff>
    </xdr:from>
    <xdr:to>
      <xdr:col>20</xdr:col>
      <xdr:colOff>38100</xdr:colOff>
      <xdr:row>56</xdr:row>
      <xdr:rowOff>48520</xdr:rowOff>
    </xdr:to>
    <xdr:sp macro="" textlink="">
      <xdr:nvSpPr>
        <xdr:cNvPr id="123" name="フローチャート: 判断 122"/>
        <xdr:cNvSpPr/>
      </xdr:nvSpPr>
      <xdr:spPr>
        <a:xfrm>
          <a:off x="3746500" y="9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39647</xdr:rowOff>
    </xdr:from>
    <xdr:ext cx="534377" cy="259045"/>
    <xdr:sp macro="" textlink="">
      <xdr:nvSpPr>
        <xdr:cNvPr id="124" name="テキスト ボックス 123"/>
        <xdr:cNvSpPr txBox="1"/>
      </xdr:nvSpPr>
      <xdr:spPr>
        <a:xfrm>
          <a:off x="3530111" y="9640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22257</xdr:rowOff>
    </xdr:from>
    <xdr:to>
      <xdr:col>15</xdr:col>
      <xdr:colOff>50800</xdr:colOff>
      <xdr:row>55</xdr:row>
      <xdr:rowOff>44336</xdr:rowOff>
    </xdr:to>
    <xdr:cxnSp macro="">
      <xdr:nvCxnSpPr>
        <xdr:cNvPr id="125" name="直線コネクタ 124"/>
        <xdr:cNvCxnSpPr/>
      </xdr:nvCxnSpPr>
      <xdr:spPr>
        <a:xfrm flipV="1">
          <a:off x="2019300" y="9452007"/>
          <a:ext cx="889000" cy="22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144640</xdr:rowOff>
    </xdr:from>
    <xdr:to>
      <xdr:col>15</xdr:col>
      <xdr:colOff>101600</xdr:colOff>
      <xdr:row>56</xdr:row>
      <xdr:rowOff>74790</xdr:rowOff>
    </xdr:to>
    <xdr:sp macro="" textlink="">
      <xdr:nvSpPr>
        <xdr:cNvPr id="126" name="フローチャート: 判断 125"/>
        <xdr:cNvSpPr/>
      </xdr:nvSpPr>
      <xdr:spPr>
        <a:xfrm>
          <a:off x="2857500" y="9574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65917</xdr:rowOff>
    </xdr:from>
    <xdr:ext cx="534377" cy="259045"/>
    <xdr:sp macro="" textlink="">
      <xdr:nvSpPr>
        <xdr:cNvPr id="127" name="テキスト ボックス 126"/>
        <xdr:cNvSpPr txBox="1"/>
      </xdr:nvSpPr>
      <xdr:spPr>
        <a:xfrm>
          <a:off x="2641111" y="9667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44336</xdr:rowOff>
    </xdr:from>
    <xdr:to>
      <xdr:col>10</xdr:col>
      <xdr:colOff>114300</xdr:colOff>
      <xdr:row>55</xdr:row>
      <xdr:rowOff>68396</xdr:rowOff>
    </xdr:to>
    <xdr:cxnSp macro="">
      <xdr:nvCxnSpPr>
        <xdr:cNvPr id="128" name="直線コネクタ 127"/>
        <xdr:cNvCxnSpPr/>
      </xdr:nvCxnSpPr>
      <xdr:spPr>
        <a:xfrm flipV="1">
          <a:off x="1130300" y="9474086"/>
          <a:ext cx="889000" cy="24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152565</xdr:rowOff>
    </xdr:from>
    <xdr:to>
      <xdr:col>10</xdr:col>
      <xdr:colOff>165100</xdr:colOff>
      <xdr:row>56</xdr:row>
      <xdr:rowOff>82715</xdr:rowOff>
    </xdr:to>
    <xdr:sp macro="" textlink="">
      <xdr:nvSpPr>
        <xdr:cNvPr id="129" name="フローチャート: 判断 128"/>
        <xdr:cNvSpPr/>
      </xdr:nvSpPr>
      <xdr:spPr>
        <a:xfrm>
          <a:off x="1968500" y="9582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73842</xdr:rowOff>
    </xdr:from>
    <xdr:ext cx="534377" cy="259045"/>
    <xdr:sp macro="" textlink="">
      <xdr:nvSpPr>
        <xdr:cNvPr id="130" name="テキスト ボックス 129"/>
        <xdr:cNvSpPr txBox="1"/>
      </xdr:nvSpPr>
      <xdr:spPr>
        <a:xfrm>
          <a:off x="1752111" y="9675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161442</xdr:rowOff>
    </xdr:from>
    <xdr:to>
      <xdr:col>6</xdr:col>
      <xdr:colOff>38100</xdr:colOff>
      <xdr:row>56</xdr:row>
      <xdr:rowOff>91592</xdr:rowOff>
    </xdr:to>
    <xdr:sp macro="" textlink="">
      <xdr:nvSpPr>
        <xdr:cNvPr id="131" name="フローチャート: 判断 130"/>
        <xdr:cNvSpPr/>
      </xdr:nvSpPr>
      <xdr:spPr>
        <a:xfrm>
          <a:off x="1079500" y="9591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82719</xdr:rowOff>
    </xdr:from>
    <xdr:ext cx="534377" cy="259045"/>
    <xdr:sp macro="" textlink="">
      <xdr:nvSpPr>
        <xdr:cNvPr id="132" name="テキスト ボックス 131"/>
        <xdr:cNvSpPr txBox="1"/>
      </xdr:nvSpPr>
      <xdr:spPr>
        <a:xfrm>
          <a:off x="863111" y="9683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112141</xdr:rowOff>
    </xdr:from>
    <xdr:to>
      <xdr:col>24</xdr:col>
      <xdr:colOff>114300</xdr:colOff>
      <xdr:row>54</xdr:row>
      <xdr:rowOff>42291</xdr:rowOff>
    </xdr:to>
    <xdr:sp macro="" textlink="">
      <xdr:nvSpPr>
        <xdr:cNvPr id="138" name="楕円 137"/>
        <xdr:cNvSpPr/>
      </xdr:nvSpPr>
      <xdr:spPr>
        <a:xfrm>
          <a:off x="4584700" y="9198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135018</xdr:rowOff>
    </xdr:from>
    <xdr:ext cx="534377" cy="259045"/>
    <xdr:sp macro="" textlink="">
      <xdr:nvSpPr>
        <xdr:cNvPr id="139" name="物件費該当値テキスト"/>
        <xdr:cNvSpPr txBox="1"/>
      </xdr:nvSpPr>
      <xdr:spPr>
        <a:xfrm>
          <a:off x="4686300" y="9050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55010</xdr:rowOff>
    </xdr:from>
    <xdr:to>
      <xdr:col>20</xdr:col>
      <xdr:colOff>38100</xdr:colOff>
      <xdr:row>54</xdr:row>
      <xdr:rowOff>156610</xdr:rowOff>
    </xdr:to>
    <xdr:sp macro="" textlink="">
      <xdr:nvSpPr>
        <xdr:cNvPr id="140" name="楕円 139"/>
        <xdr:cNvSpPr/>
      </xdr:nvSpPr>
      <xdr:spPr>
        <a:xfrm>
          <a:off x="3746500" y="931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1687</xdr:rowOff>
    </xdr:from>
    <xdr:ext cx="534377" cy="259045"/>
    <xdr:sp macro="" textlink="">
      <xdr:nvSpPr>
        <xdr:cNvPr id="141" name="テキスト ボックス 140"/>
        <xdr:cNvSpPr txBox="1"/>
      </xdr:nvSpPr>
      <xdr:spPr>
        <a:xfrm>
          <a:off x="3530111" y="9088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142907</xdr:rowOff>
    </xdr:from>
    <xdr:to>
      <xdr:col>15</xdr:col>
      <xdr:colOff>101600</xdr:colOff>
      <xdr:row>55</xdr:row>
      <xdr:rowOff>73057</xdr:rowOff>
    </xdr:to>
    <xdr:sp macro="" textlink="">
      <xdr:nvSpPr>
        <xdr:cNvPr id="142" name="楕円 141"/>
        <xdr:cNvSpPr/>
      </xdr:nvSpPr>
      <xdr:spPr>
        <a:xfrm>
          <a:off x="2857500" y="9401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89584</xdr:rowOff>
    </xdr:from>
    <xdr:ext cx="534377" cy="259045"/>
    <xdr:sp macro="" textlink="">
      <xdr:nvSpPr>
        <xdr:cNvPr id="143" name="テキスト ボックス 142"/>
        <xdr:cNvSpPr txBox="1"/>
      </xdr:nvSpPr>
      <xdr:spPr>
        <a:xfrm>
          <a:off x="2641111" y="9176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164986</xdr:rowOff>
    </xdr:from>
    <xdr:to>
      <xdr:col>10</xdr:col>
      <xdr:colOff>165100</xdr:colOff>
      <xdr:row>55</xdr:row>
      <xdr:rowOff>95136</xdr:rowOff>
    </xdr:to>
    <xdr:sp macro="" textlink="">
      <xdr:nvSpPr>
        <xdr:cNvPr id="144" name="楕円 143"/>
        <xdr:cNvSpPr/>
      </xdr:nvSpPr>
      <xdr:spPr>
        <a:xfrm>
          <a:off x="1968500" y="9423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111663</xdr:rowOff>
    </xdr:from>
    <xdr:ext cx="534377" cy="259045"/>
    <xdr:sp macro="" textlink="">
      <xdr:nvSpPr>
        <xdr:cNvPr id="145" name="テキスト ボックス 144"/>
        <xdr:cNvSpPr txBox="1"/>
      </xdr:nvSpPr>
      <xdr:spPr>
        <a:xfrm>
          <a:off x="1752111" y="9198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17596</xdr:rowOff>
    </xdr:from>
    <xdr:to>
      <xdr:col>6</xdr:col>
      <xdr:colOff>38100</xdr:colOff>
      <xdr:row>55</xdr:row>
      <xdr:rowOff>119196</xdr:rowOff>
    </xdr:to>
    <xdr:sp macro="" textlink="">
      <xdr:nvSpPr>
        <xdr:cNvPr id="146" name="楕円 145"/>
        <xdr:cNvSpPr/>
      </xdr:nvSpPr>
      <xdr:spPr>
        <a:xfrm>
          <a:off x="1079500" y="9447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135723</xdr:rowOff>
    </xdr:from>
    <xdr:ext cx="534377" cy="259045"/>
    <xdr:sp macro="" textlink="">
      <xdr:nvSpPr>
        <xdr:cNvPr id="147" name="テキスト ボックス 146"/>
        <xdr:cNvSpPr txBox="1"/>
      </xdr:nvSpPr>
      <xdr:spPr>
        <a:xfrm>
          <a:off x="863111" y="9222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1" name="テキスト ボックス 160"/>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3" name="テキスト ボックス 162"/>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65" name="テキスト ボックス 164"/>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93472</xdr:rowOff>
    </xdr:from>
    <xdr:to>
      <xdr:col>24</xdr:col>
      <xdr:colOff>62865</xdr:colOff>
      <xdr:row>79</xdr:row>
      <xdr:rowOff>8762</xdr:rowOff>
    </xdr:to>
    <xdr:cxnSp macro="">
      <xdr:nvCxnSpPr>
        <xdr:cNvPr id="171" name="直線コネクタ 170"/>
        <xdr:cNvCxnSpPr/>
      </xdr:nvCxnSpPr>
      <xdr:spPr>
        <a:xfrm flipV="1">
          <a:off x="4633595" y="12094972"/>
          <a:ext cx="1270" cy="1458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12589</xdr:rowOff>
    </xdr:from>
    <xdr:ext cx="378565" cy="259045"/>
    <xdr:sp macro="" textlink="">
      <xdr:nvSpPr>
        <xdr:cNvPr id="172" name="維持補修費最小値テキスト"/>
        <xdr:cNvSpPr txBox="1"/>
      </xdr:nvSpPr>
      <xdr:spPr>
        <a:xfrm>
          <a:off x="4686300" y="135571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8762</xdr:rowOff>
    </xdr:from>
    <xdr:to>
      <xdr:col>24</xdr:col>
      <xdr:colOff>152400</xdr:colOff>
      <xdr:row>79</xdr:row>
      <xdr:rowOff>8762</xdr:rowOff>
    </xdr:to>
    <xdr:cxnSp macro="">
      <xdr:nvCxnSpPr>
        <xdr:cNvPr id="173" name="直線コネクタ 172"/>
        <xdr:cNvCxnSpPr/>
      </xdr:nvCxnSpPr>
      <xdr:spPr>
        <a:xfrm>
          <a:off x="4546600" y="13553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40149</xdr:rowOff>
    </xdr:from>
    <xdr:ext cx="534377" cy="259045"/>
    <xdr:sp macro="" textlink="">
      <xdr:nvSpPr>
        <xdr:cNvPr id="174" name="維持補修費最大値テキスト"/>
        <xdr:cNvSpPr txBox="1"/>
      </xdr:nvSpPr>
      <xdr:spPr>
        <a:xfrm>
          <a:off x="4686300" y="11870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93472</xdr:rowOff>
    </xdr:from>
    <xdr:to>
      <xdr:col>24</xdr:col>
      <xdr:colOff>152400</xdr:colOff>
      <xdr:row>70</xdr:row>
      <xdr:rowOff>93472</xdr:rowOff>
    </xdr:to>
    <xdr:cxnSp macro="">
      <xdr:nvCxnSpPr>
        <xdr:cNvPr id="175" name="直線コネクタ 174"/>
        <xdr:cNvCxnSpPr/>
      </xdr:nvCxnSpPr>
      <xdr:spPr>
        <a:xfrm>
          <a:off x="4546600" y="12094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130556</xdr:rowOff>
    </xdr:from>
    <xdr:to>
      <xdr:col>24</xdr:col>
      <xdr:colOff>63500</xdr:colOff>
      <xdr:row>75</xdr:row>
      <xdr:rowOff>135636</xdr:rowOff>
    </xdr:to>
    <xdr:cxnSp macro="">
      <xdr:nvCxnSpPr>
        <xdr:cNvPr id="176" name="直線コネクタ 175"/>
        <xdr:cNvCxnSpPr/>
      </xdr:nvCxnSpPr>
      <xdr:spPr>
        <a:xfrm>
          <a:off x="3797300" y="12989306"/>
          <a:ext cx="8382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137304</xdr:rowOff>
    </xdr:from>
    <xdr:ext cx="469744" cy="259045"/>
    <xdr:sp macro="" textlink="">
      <xdr:nvSpPr>
        <xdr:cNvPr id="177" name="維持補修費平均値テキスト"/>
        <xdr:cNvSpPr txBox="1"/>
      </xdr:nvSpPr>
      <xdr:spPr>
        <a:xfrm>
          <a:off x="4686300" y="129960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158877</xdr:rowOff>
    </xdr:from>
    <xdr:to>
      <xdr:col>24</xdr:col>
      <xdr:colOff>114300</xdr:colOff>
      <xdr:row>76</xdr:row>
      <xdr:rowOff>89027</xdr:rowOff>
    </xdr:to>
    <xdr:sp macro="" textlink="">
      <xdr:nvSpPr>
        <xdr:cNvPr id="178" name="フローチャート: 判断 177"/>
        <xdr:cNvSpPr/>
      </xdr:nvSpPr>
      <xdr:spPr>
        <a:xfrm>
          <a:off x="4584700" y="13017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1651</xdr:rowOff>
    </xdr:from>
    <xdr:to>
      <xdr:col>19</xdr:col>
      <xdr:colOff>177800</xdr:colOff>
      <xdr:row>75</xdr:row>
      <xdr:rowOff>130556</xdr:rowOff>
    </xdr:to>
    <xdr:cxnSp macro="">
      <xdr:nvCxnSpPr>
        <xdr:cNvPr id="179" name="直線コネクタ 178"/>
        <xdr:cNvCxnSpPr/>
      </xdr:nvCxnSpPr>
      <xdr:spPr>
        <a:xfrm>
          <a:off x="2908300" y="12860401"/>
          <a:ext cx="889000" cy="128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132207</xdr:rowOff>
    </xdr:from>
    <xdr:to>
      <xdr:col>20</xdr:col>
      <xdr:colOff>38100</xdr:colOff>
      <xdr:row>76</xdr:row>
      <xdr:rowOff>62356</xdr:rowOff>
    </xdr:to>
    <xdr:sp macro="" textlink="">
      <xdr:nvSpPr>
        <xdr:cNvPr id="180" name="フローチャート: 判断 179"/>
        <xdr:cNvSpPr/>
      </xdr:nvSpPr>
      <xdr:spPr>
        <a:xfrm>
          <a:off x="3746500" y="1299095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53484</xdr:rowOff>
    </xdr:from>
    <xdr:ext cx="469744" cy="259045"/>
    <xdr:sp macro="" textlink="">
      <xdr:nvSpPr>
        <xdr:cNvPr id="181" name="テキスト ボックス 180"/>
        <xdr:cNvSpPr txBox="1"/>
      </xdr:nvSpPr>
      <xdr:spPr>
        <a:xfrm>
          <a:off x="3562428" y="13083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1651</xdr:rowOff>
    </xdr:from>
    <xdr:to>
      <xdr:col>15</xdr:col>
      <xdr:colOff>50800</xdr:colOff>
      <xdr:row>75</xdr:row>
      <xdr:rowOff>9271</xdr:rowOff>
    </xdr:to>
    <xdr:cxnSp macro="">
      <xdr:nvCxnSpPr>
        <xdr:cNvPr id="182" name="直線コネクタ 181"/>
        <xdr:cNvCxnSpPr/>
      </xdr:nvCxnSpPr>
      <xdr:spPr>
        <a:xfrm flipV="1">
          <a:off x="2019300" y="12860401"/>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11430</xdr:rowOff>
    </xdr:from>
    <xdr:to>
      <xdr:col>15</xdr:col>
      <xdr:colOff>101600</xdr:colOff>
      <xdr:row>75</xdr:row>
      <xdr:rowOff>113030</xdr:rowOff>
    </xdr:to>
    <xdr:sp macro="" textlink="">
      <xdr:nvSpPr>
        <xdr:cNvPr id="183" name="フローチャート: 判断 182"/>
        <xdr:cNvSpPr/>
      </xdr:nvSpPr>
      <xdr:spPr>
        <a:xfrm>
          <a:off x="2857500" y="12870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104157</xdr:rowOff>
    </xdr:from>
    <xdr:ext cx="469744" cy="259045"/>
    <xdr:sp macro="" textlink="">
      <xdr:nvSpPr>
        <xdr:cNvPr id="184" name="テキスト ボックス 183"/>
        <xdr:cNvSpPr txBox="1"/>
      </xdr:nvSpPr>
      <xdr:spPr>
        <a:xfrm>
          <a:off x="2673428" y="1296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9271</xdr:rowOff>
    </xdr:from>
    <xdr:to>
      <xdr:col>10</xdr:col>
      <xdr:colOff>114300</xdr:colOff>
      <xdr:row>75</xdr:row>
      <xdr:rowOff>144272</xdr:rowOff>
    </xdr:to>
    <xdr:cxnSp macro="">
      <xdr:nvCxnSpPr>
        <xdr:cNvPr id="185" name="直線コネクタ 184"/>
        <xdr:cNvCxnSpPr/>
      </xdr:nvCxnSpPr>
      <xdr:spPr>
        <a:xfrm flipV="1">
          <a:off x="1130300" y="12868021"/>
          <a:ext cx="889000" cy="135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101473</xdr:rowOff>
    </xdr:from>
    <xdr:to>
      <xdr:col>10</xdr:col>
      <xdr:colOff>165100</xdr:colOff>
      <xdr:row>76</xdr:row>
      <xdr:rowOff>31623</xdr:rowOff>
    </xdr:to>
    <xdr:sp macro="" textlink="">
      <xdr:nvSpPr>
        <xdr:cNvPr id="186" name="フローチャート: 判断 185"/>
        <xdr:cNvSpPr/>
      </xdr:nvSpPr>
      <xdr:spPr>
        <a:xfrm>
          <a:off x="1968500" y="12960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22750</xdr:rowOff>
    </xdr:from>
    <xdr:ext cx="469744" cy="259045"/>
    <xdr:sp macro="" textlink="">
      <xdr:nvSpPr>
        <xdr:cNvPr id="187" name="テキスト ボックス 186"/>
        <xdr:cNvSpPr txBox="1"/>
      </xdr:nvSpPr>
      <xdr:spPr>
        <a:xfrm>
          <a:off x="1784428" y="13052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141097</xdr:rowOff>
    </xdr:from>
    <xdr:to>
      <xdr:col>6</xdr:col>
      <xdr:colOff>38100</xdr:colOff>
      <xdr:row>76</xdr:row>
      <xdr:rowOff>71247</xdr:rowOff>
    </xdr:to>
    <xdr:sp macro="" textlink="">
      <xdr:nvSpPr>
        <xdr:cNvPr id="188" name="フローチャート: 判断 187"/>
        <xdr:cNvSpPr/>
      </xdr:nvSpPr>
      <xdr:spPr>
        <a:xfrm>
          <a:off x="1079500" y="1299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62374</xdr:rowOff>
    </xdr:from>
    <xdr:ext cx="469744" cy="259045"/>
    <xdr:sp macro="" textlink="">
      <xdr:nvSpPr>
        <xdr:cNvPr id="189" name="テキスト ボックス 188"/>
        <xdr:cNvSpPr txBox="1"/>
      </xdr:nvSpPr>
      <xdr:spPr>
        <a:xfrm>
          <a:off x="895428" y="13092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84836</xdr:rowOff>
    </xdr:from>
    <xdr:to>
      <xdr:col>24</xdr:col>
      <xdr:colOff>114300</xdr:colOff>
      <xdr:row>76</xdr:row>
      <xdr:rowOff>14985</xdr:rowOff>
    </xdr:to>
    <xdr:sp macro="" textlink="">
      <xdr:nvSpPr>
        <xdr:cNvPr id="195" name="楕円 194"/>
        <xdr:cNvSpPr/>
      </xdr:nvSpPr>
      <xdr:spPr>
        <a:xfrm>
          <a:off x="4584700" y="1294358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107713</xdr:rowOff>
    </xdr:from>
    <xdr:ext cx="469744" cy="259045"/>
    <xdr:sp macro="" textlink="">
      <xdr:nvSpPr>
        <xdr:cNvPr id="196" name="維持補修費該当値テキスト"/>
        <xdr:cNvSpPr txBox="1"/>
      </xdr:nvSpPr>
      <xdr:spPr>
        <a:xfrm>
          <a:off x="4686300" y="12795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79756</xdr:rowOff>
    </xdr:from>
    <xdr:to>
      <xdr:col>20</xdr:col>
      <xdr:colOff>38100</xdr:colOff>
      <xdr:row>76</xdr:row>
      <xdr:rowOff>9906</xdr:rowOff>
    </xdr:to>
    <xdr:sp macro="" textlink="">
      <xdr:nvSpPr>
        <xdr:cNvPr id="197" name="楕円 196"/>
        <xdr:cNvSpPr/>
      </xdr:nvSpPr>
      <xdr:spPr>
        <a:xfrm>
          <a:off x="3746500" y="12938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26433</xdr:rowOff>
    </xdr:from>
    <xdr:ext cx="469744" cy="259045"/>
    <xdr:sp macro="" textlink="">
      <xdr:nvSpPr>
        <xdr:cNvPr id="198" name="テキスト ボックス 197"/>
        <xdr:cNvSpPr txBox="1"/>
      </xdr:nvSpPr>
      <xdr:spPr>
        <a:xfrm>
          <a:off x="3562428" y="12713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122301</xdr:rowOff>
    </xdr:from>
    <xdr:to>
      <xdr:col>15</xdr:col>
      <xdr:colOff>101600</xdr:colOff>
      <xdr:row>75</xdr:row>
      <xdr:rowOff>52451</xdr:rowOff>
    </xdr:to>
    <xdr:sp macro="" textlink="">
      <xdr:nvSpPr>
        <xdr:cNvPr id="199" name="楕円 198"/>
        <xdr:cNvSpPr/>
      </xdr:nvSpPr>
      <xdr:spPr>
        <a:xfrm>
          <a:off x="2857500" y="12809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73</xdr:row>
      <xdr:rowOff>68978</xdr:rowOff>
    </xdr:from>
    <xdr:ext cx="469744" cy="259045"/>
    <xdr:sp macro="" textlink="">
      <xdr:nvSpPr>
        <xdr:cNvPr id="200" name="テキスト ボックス 199"/>
        <xdr:cNvSpPr txBox="1"/>
      </xdr:nvSpPr>
      <xdr:spPr>
        <a:xfrm>
          <a:off x="2673428" y="12584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129921</xdr:rowOff>
    </xdr:from>
    <xdr:to>
      <xdr:col>10</xdr:col>
      <xdr:colOff>165100</xdr:colOff>
      <xdr:row>75</xdr:row>
      <xdr:rowOff>60071</xdr:rowOff>
    </xdr:to>
    <xdr:sp macro="" textlink="">
      <xdr:nvSpPr>
        <xdr:cNvPr id="201" name="楕円 200"/>
        <xdr:cNvSpPr/>
      </xdr:nvSpPr>
      <xdr:spPr>
        <a:xfrm>
          <a:off x="1968500" y="12817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73</xdr:row>
      <xdr:rowOff>76598</xdr:rowOff>
    </xdr:from>
    <xdr:ext cx="469744" cy="259045"/>
    <xdr:sp macro="" textlink="">
      <xdr:nvSpPr>
        <xdr:cNvPr id="202" name="テキスト ボックス 201"/>
        <xdr:cNvSpPr txBox="1"/>
      </xdr:nvSpPr>
      <xdr:spPr>
        <a:xfrm>
          <a:off x="1784428" y="12592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93472</xdr:rowOff>
    </xdr:from>
    <xdr:to>
      <xdr:col>6</xdr:col>
      <xdr:colOff>38100</xdr:colOff>
      <xdr:row>76</xdr:row>
      <xdr:rowOff>23622</xdr:rowOff>
    </xdr:to>
    <xdr:sp macro="" textlink="">
      <xdr:nvSpPr>
        <xdr:cNvPr id="203" name="楕円 202"/>
        <xdr:cNvSpPr/>
      </xdr:nvSpPr>
      <xdr:spPr>
        <a:xfrm>
          <a:off x="1079500" y="12952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40149</xdr:rowOff>
    </xdr:from>
    <xdr:ext cx="469744" cy="259045"/>
    <xdr:sp macro="" textlink="">
      <xdr:nvSpPr>
        <xdr:cNvPr id="204" name="テキスト ボックス 203"/>
        <xdr:cNvSpPr txBox="1"/>
      </xdr:nvSpPr>
      <xdr:spPr>
        <a:xfrm>
          <a:off x="895428" y="12727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34506</xdr:rowOff>
    </xdr:from>
    <xdr:to>
      <xdr:col>24</xdr:col>
      <xdr:colOff>62865</xdr:colOff>
      <xdr:row>98</xdr:row>
      <xdr:rowOff>48082</xdr:rowOff>
    </xdr:to>
    <xdr:cxnSp macro="">
      <xdr:nvCxnSpPr>
        <xdr:cNvPr id="229" name="直線コネクタ 228"/>
        <xdr:cNvCxnSpPr/>
      </xdr:nvCxnSpPr>
      <xdr:spPr>
        <a:xfrm flipV="1">
          <a:off x="4633595" y="15465006"/>
          <a:ext cx="1270" cy="1385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51909</xdr:rowOff>
    </xdr:from>
    <xdr:ext cx="534377" cy="259045"/>
    <xdr:sp macro="" textlink="">
      <xdr:nvSpPr>
        <xdr:cNvPr id="230" name="扶助費最小値テキスト"/>
        <xdr:cNvSpPr txBox="1"/>
      </xdr:nvSpPr>
      <xdr:spPr>
        <a:xfrm>
          <a:off x="4686300" y="16854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48082</xdr:rowOff>
    </xdr:from>
    <xdr:to>
      <xdr:col>24</xdr:col>
      <xdr:colOff>152400</xdr:colOff>
      <xdr:row>98</xdr:row>
      <xdr:rowOff>48082</xdr:rowOff>
    </xdr:to>
    <xdr:cxnSp macro="">
      <xdr:nvCxnSpPr>
        <xdr:cNvPr id="231" name="直線コネクタ 230"/>
        <xdr:cNvCxnSpPr/>
      </xdr:nvCxnSpPr>
      <xdr:spPr>
        <a:xfrm>
          <a:off x="4546600" y="16850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152633</xdr:rowOff>
    </xdr:from>
    <xdr:ext cx="599010" cy="259045"/>
    <xdr:sp macro="" textlink="">
      <xdr:nvSpPr>
        <xdr:cNvPr id="232" name="扶助費最大値テキスト"/>
        <xdr:cNvSpPr txBox="1"/>
      </xdr:nvSpPr>
      <xdr:spPr>
        <a:xfrm>
          <a:off x="4686300" y="15240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34506</xdr:rowOff>
    </xdr:from>
    <xdr:to>
      <xdr:col>24</xdr:col>
      <xdr:colOff>152400</xdr:colOff>
      <xdr:row>90</xdr:row>
      <xdr:rowOff>34506</xdr:rowOff>
    </xdr:to>
    <xdr:cxnSp macro="">
      <xdr:nvCxnSpPr>
        <xdr:cNvPr id="233" name="直線コネクタ 232"/>
        <xdr:cNvCxnSpPr/>
      </xdr:nvCxnSpPr>
      <xdr:spPr>
        <a:xfrm>
          <a:off x="4546600" y="15465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138468</xdr:rowOff>
    </xdr:from>
    <xdr:to>
      <xdr:col>24</xdr:col>
      <xdr:colOff>63500</xdr:colOff>
      <xdr:row>96</xdr:row>
      <xdr:rowOff>39954</xdr:rowOff>
    </xdr:to>
    <xdr:cxnSp macro="">
      <xdr:nvCxnSpPr>
        <xdr:cNvPr id="234" name="直線コネクタ 233"/>
        <xdr:cNvCxnSpPr/>
      </xdr:nvCxnSpPr>
      <xdr:spPr>
        <a:xfrm flipV="1">
          <a:off x="3797300" y="16426218"/>
          <a:ext cx="838200" cy="72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19066</xdr:rowOff>
    </xdr:from>
    <xdr:ext cx="599010" cy="259045"/>
    <xdr:sp macro="" textlink="">
      <xdr:nvSpPr>
        <xdr:cNvPr id="235" name="扶助費平均値テキスト"/>
        <xdr:cNvSpPr txBox="1"/>
      </xdr:nvSpPr>
      <xdr:spPr>
        <a:xfrm>
          <a:off x="4686300" y="161353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167639</xdr:rowOff>
    </xdr:from>
    <xdr:to>
      <xdr:col>24</xdr:col>
      <xdr:colOff>114300</xdr:colOff>
      <xdr:row>95</xdr:row>
      <xdr:rowOff>97789</xdr:rowOff>
    </xdr:to>
    <xdr:sp macro="" textlink="">
      <xdr:nvSpPr>
        <xdr:cNvPr id="236" name="フローチャート: 判断 235"/>
        <xdr:cNvSpPr/>
      </xdr:nvSpPr>
      <xdr:spPr>
        <a:xfrm>
          <a:off x="4584700" y="1628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28245</xdr:rowOff>
    </xdr:from>
    <xdr:to>
      <xdr:col>19</xdr:col>
      <xdr:colOff>177800</xdr:colOff>
      <xdr:row>96</xdr:row>
      <xdr:rowOff>39954</xdr:rowOff>
    </xdr:to>
    <xdr:cxnSp macro="">
      <xdr:nvCxnSpPr>
        <xdr:cNvPr id="237" name="直線コネクタ 236"/>
        <xdr:cNvCxnSpPr/>
      </xdr:nvCxnSpPr>
      <xdr:spPr>
        <a:xfrm>
          <a:off x="2908300" y="16487445"/>
          <a:ext cx="889000" cy="11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59195</xdr:rowOff>
    </xdr:from>
    <xdr:to>
      <xdr:col>20</xdr:col>
      <xdr:colOff>38100</xdr:colOff>
      <xdr:row>95</xdr:row>
      <xdr:rowOff>160795</xdr:rowOff>
    </xdr:to>
    <xdr:sp macro="" textlink="">
      <xdr:nvSpPr>
        <xdr:cNvPr id="238" name="フローチャート: 判断 237"/>
        <xdr:cNvSpPr/>
      </xdr:nvSpPr>
      <xdr:spPr>
        <a:xfrm>
          <a:off x="3746500" y="1634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5872</xdr:rowOff>
    </xdr:from>
    <xdr:ext cx="599010" cy="259045"/>
    <xdr:sp macro="" textlink="">
      <xdr:nvSpPr>
        <xdr:cNvPr id="239" name="テキスト ボックス 238"/>
        <xdr:cNvSpPr txBox="1"/>
      </xdr:nvSpPr>
      <xdr:spPr>
        <a:xfrm>
          <a:off x="3497795" y="16122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28245</xdr:rowOff>
    </xdr:from>
    <xdr:to>
      <xdr:col>15</xdr:col>
      <xdr:colOff>50800</xdr:colOff>
      <xdr:row>96</xdr:row>
      <xdr:rowOff>36995</xdr:rowOff>
    </xdr:to>
    <xdr:cxnSp macro="">
      <xdr:nvCxnSpPr>
        <xdr:cNvPr id="240" name="直線コネクタ 239"/>
        <xdr:cNvCxnSpPr/>
      </xdr:nvCxnSpPr>
      <xdr:spPr>
        <a:xfrm flipV="1">
          <a:off x="2019300" y="16487445"/>
          <a:ext cx="889000" cy="8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90323</xdr:rowOff>
    </xdr:from>
    <xdr:to>
      <xdr:col>15</xdr:col>
      <xdr:colOff>101600</xdr:colOff>
      <xdr:row>97</xdr:row>
      <xdr:rowOff>20473</xdr:rowOff>
    </xdr:to>
    <xdr:sp macro="" textlink="">
      <xdr:nvSpPr>
        <xdr:cNvPr id="241" name="フローチャート: 判断 240"/>
        <xdr:cNvSpPr/>
      </xdr:nvSpPr>
      <xdr:spPr>
        <a:xfrm>
          <a:off x="2857500" y="1654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11600</xdr:rowOff>
    </xdr:from>
    <xdr:ext cx="534377" cy="259045"/>
    <xdr:sp macro="" textlink="">
      <xdr:nvSpPr>
        <xdr:cNvPr id="242" name="テキスト ボックス 241"/>
        <xdr:cNvSpPr txBox="1"/>
      </xdr:nvSpPr>
      <xdr:spPr>
        <a:xfrm>
          <a:off x="2641111" y="16642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36995</xdr:rowOff>
    </xdr:from>
    <xdr:to>
      <xdr:col>10</xdr:col>
      <xdr:colOff>114300</xdr:colOff>
      <xdr:row>96</xdr:row>
      <xdr:rowOff>109970</xdr:rowOff>
    </xdr:to>
    <xdr:cxnSp macro="">
      <xdr:nvCxnSpPr>
        <xdr:cNvPr id="243" name="直線コネクタ 242"/>
        <xdr:cNvCxnSpPr/>
      </xdr:nvCxnSpPr>
      <xdr:spPr>
        <a:xfrm flipV="1">
          <a:off x="1130300" y="16496195"/>
          <a:ext cx="889000" cy="72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120638</xdr:rowOff>
    </xdr:from>
    <xdr:to>
      <xdr:col>10</xdr:col>
      <xdr:colOff>165100</xdr:colOff>
      <xdr:row>97</xdr:row>
      <xdr:rowOff>50788</xdr:rowOff>
    </xdr:to>
    <xdr:sp macro="" textlink="">
      <xdr:nvSpPr>
        <xdr:cNvPr id="244" name="フローチャート: 判断 243"/>
        <xdr:cNvSpPr/>
      </xdr:nvSpPr>
      <xdr:spPr>
        <a:xfrm>
          <a:off x="1968500" y="1657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41915</xdr:rowOff>
    </xdr:from>
    <xdr:ext cx="534377" cy="259045"/>
    <xdr:sp macro="" textlink="">
      <xdr:nvSpPr>
        <xdr:cNvPr id="245" name="テキスト ボックス 244"/>
        <xdr:cNvSpPr txBox="1"/>
      </xdr:nvSpPr>
      <xdr:spPr>
        <a:xfrm>
          <a:off x="1752111" y="16672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158065</xdr:rowOff>
    </xdr:from>
    <xdr:to>
      <xdr:col>6</xdr:col>
      <xdr:colOff>38100</xdr:colOff>
      <xdr:row>97</xdr:row>
      <xdr:rowOff>88215</xdr:rowOff>
    </xdr:to>
    <xdr:sp macro="" textlink="">
      <xdr:nvSpPr>
        <xdr:cNvPr id="246" name="フローチャート: 判断 245"/>
        <xdr:cNvSpPr/>
      </xdr:nvSpPr>
      <xdr:spPr>
        <a:xfrm>
          <a:off x="1079500" y="1661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79342</xdr:rowOff>
    </xdr:from>
    <xdr:ext cx="534377" cy="259045"/>
    <xdr:sp macro="" textlink="">
      <xdr:nvSpPr>
        <xdr:cNvPr id="247" name="テキスト ボックス 246"/>
        <xdr:cNvSpPr txBox="1"/>
      </xdr:nvSpPr>
      <xdr:spPr>
        <a:xfrm>
          <a:off x="863111" y="16709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87668</xdr:rowOff>
    </xdr:from>
    <xdr:to>
      <xdr:col>24</xdr:col>
      <xdr:colOff>114300</xdr:colOff>
      <xdr:row>96</xdr:row>
      <xdr:rowOff>17818</xdr:rowOff>
    </xdr:to>
    <xdr:sp macro="" textlink="">
      <xdr:nvSpPr>
        <xdr:cNvPr id="253" name="楕円 252"/>
        <xdr:cNvSpPr/>
      </xdr:nvSpPr>
      <xdr:spPr>
        <a:xfrm>
          <a:off x="4584700" y="16375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66095</xdr:rowOff>
    </xdr:from>
    <xdr:ext cx="599010" cy="259045"/>
    <xdr:sp macro="" textlink="">
      <xdr:nvSpPr>
        <xdr:cNvPr id="254" name="扶助費該当値テキスト"/>
        <xdr:cNvSpPr txBox="1"/>
      </xdr:nvSpPr>
      <xdr:spPr>
        <a:xfrm>
          <a:off x="4686300" y="16353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160604</xdr:rowOff>
    </xdr:from>
    <xdr:to>
      <xdr:col>20</xdr:col>
      <xdr:colOff>38100</xdr:colOff>
      <xdr:row>96</xdr:row>
      <xdr:rowOff>90754</xdr:rowOff>
    </xdr:to>
    <xdr:sp macro="" textlink="">
      <xdr:nvSpPr>
        <xdr:cNvPr id="255" name="楕円 254"/>
        <xdr:cNvSpPr/>
      </xdr:nvSpPr>
      <xdr:spPr>
        <a:xfrm>
          <a:off x="3746500" y="16448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81881</xdr:rowOff>
    </xdr:from>
    <xdr:ext cx="599010" cy="259045"/>
    <xdr:sp macro="" textlink="">
      <xdr:nvSpPr>
        <xdr:cNvPr id="256" name="テキスト ボックス 255"/>
        <xdr:cNvSpPr txBox="1"/>
      </xdr:nvSpPr>
      <xdr:spPr>
        <a:xfrm>
          <a:off x="3497795" y="16541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148895</xdr:rowOff>
    </xdr:from>
    <xdr:to>
      <xdr:col>15</xdr:col>
      <xdr:colOff>101600</xdr:colOff>
      <xdr:row>96</xdr:row>
      <xdr:rowOff>79045</xdr:rowOff>
    </xdr:to>
    <xdr:sp macro="" textlink="">
      <xdr:nvSpPr>
        <xdr:cNvPr id="257" name="楕円 256"/>
        <xdr:cNvSpPr/>
      </xdr:nvSpPr>
      <xdr:spPr>
        <a:xfrm>
          <a:off x="2857500" y="1643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95572</xdr:rowOff>
    </xdr:from>
    <xdr:ext cx="599010" cy="259045"/>
    <xdr:sp macro="" textlink="">
      <xdr:nvSpPr>
        <xdr:cNvPr id="258" name="テキスト ボックス 257"/>
        <xdr:cNvSpPr txBox="1"/>
      </xdr:nvSpPr>
      <xdr:spPr>
        <a:xfrm>
          <a:off x="2608795" y="16211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157645</xdr:rowOff>
    </xdr:from>
    <xdr:to>
      <xdr:col>10</xdr:col>
      <xdr:colOff>165100</xdr:colOff>
      <xdr:row>96</xdr:row>
      <xdr:rowOff>87795</xdr:rowOff>
    </xdr:to>
    <xdr:sp macro="" textlink="">
      <xdr:nvSpPr>
        <xdr:cNvPr id="259" name="楕円 258"/>
        <xdr:cNvSpPr/>
      </xdr:nvSpPr>
      <xdr:spPr>
        <a:xfrm>
          <a:off x="1968500" y="16445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104322</xdr:rowOff>
    </xdr:from>
    <xdr:ext cx="599010" cy="259045"/>
    <xdr:sp macro="" textlink="">
      <xdr:nvSpPr>
        <xdr:cNvPr id="260" name="テキスト ボックス 259"/>
        <xdr:cNvSpPr txBox="1"/>
      </xdr:nvSpPr>
      <xdr:spPr>
        <a:xfrm>
          <a:off x="1719795" y="16220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59170</xdr:rowOff>
    </xdr:from>
    <xdr:to>
      <xdr:col>6</xdr:col>
      <xdr:colOff>38100</xdr:colOff>
      <xdr:row>96</xdr:row>
      <xdr:rowOff>160770</xdr:rowOff>
    </xdr:to>
    <xdr:sp macro="" textlink="">
      <xdr:nvSpPr>
        <xdr:cNvPr id="261" name="楕円 260"/>
        <xdr:cNvSpPr/>
      </xdr:nvSpPr>
      <xdr:spPr>
        <a:xfrm>
          <a:off x="1079500" y="16518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5847</xdr:rowOff>
    </xdr:from>
    <xdr:ext cx="534377" cy="259045"/>
    <xdr:sp macro="" textlink="">
      <xdr:nvSpPr>
        <xdr:cNvPr id="262" name="テキスト ボックス 261"/>
        <xdr:cNvSpPr txBox="1"/>
      </xdr:nvSpPr>
      <xdr:spPr>
        <a:xfrm>
          <a:off x="863111" y="16293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168927</xdr:rowOff>
    </xdr:from>
    <xdr:ext cx="531299" cy="259045"/>
    <xdr:sp macro="" textlink="">
      <xdr:nvSpPr>
        <xdr:cNvPr id="275" name="テキスト ボックス 274"/>
        <xdr:cNvSpPr txBox="1"/>
      </xdr:nvSpPr>
      <xdr:spPr>
        <a:xfrm>
          <a:off x="6072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7" name="テキスト ボックス 276"/>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9" name="テキスト ボックス 278"/>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1" name="テキスト ボックス 280"/>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127447</xdr:rowOff>
    </xdr:from>
    <xdr:to>
      <xdr:col>54</xdr:col>
      <xdr:colOff>189865</xdr:colOff>
      <xdr:row>39</xdr:row>
      <xdr:rowOff>58936</xdr:rowOff>
    </xdr:to>
    <xdr:cxnSp macro="">
      <xdr:nvCxnSpPr>
        <xdr:cNvPr id="285" name="直線コネクタ 284"/>
        <xdr:cNvCxnSpPr/>
      </xdr:nvCxnSpPr>
      <xdr:spPr>
        <a:xfrm flipV="1">
          <a:off x="10475595" y="5270947"/>
          <a:ext cx="1270" cy="1474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62763</xdr:rowOff>
    </xdr:from>
    <xdr:ext cx="534377" cy="259045"/>
    <xdr:sp macro="" textlink="">
      <xdr:nvSpPr>
        <xdr:cNvPr id="286" name="補助費等最小値テキスト"/>
        <xdr:cNvSpPr txBox="1"/>
      </xdr:nvSpPr>
      <xdr:spPr>
        <a:xfrm>
          <a:off x="10528300" y="6749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58936</xdr:rowOff>
    </xdr:from>
    <xdr:to>
      <xdr:col>55</xdr:col>
      <xdr:colOff>88900</xdr:colOff>
      <xdr:row>39</xdr:row>
      <xdr:rowOff>58936</xdr:rowOff>
    </xdr:to>
    <xdr:cxnSp macro="">
      <xdr:nvCxnSpPr>
        <xdr:cNvPr id="287" name="直線コネクタ 286"/>
        <xdr:cNvCxnSpPr/>
      </xdr:nvCxnSpPr>
      <xdr:spPr>
        <a:xfrm>
          <a:off x="10388600" y="674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74124</xdr:rowOff>
    </xdr:from>
    <xdr:ext cx="534377" cy="259045"/>
    <xdr:sp macro="" textlink="">
      <xdr:nvSpPr>
        <xdr:cNvPr id="288" name="補助費等最大値テキスト"/>
        <xdr:cNvSpPr txBox="1"/>
      </xdr:nvSpPr>
      <xdr:spPr>
        <a:xfrm>
          <a:off x="10528300" y="5046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127447</xdr:rowOff>
    </xdr:from>
    <xdr:to>
      <xdr:col>55</xdr:col>
      <xdr:colOff>88900</xdr:colOff>
      <xdr:row>30</xdr:row>
      <xdr:rowOff>127447</xdr:rowOff>
    </xdr:to>
    <xdr:cxnSp macro="">
      <xdr:nvCxnSpPr>
        <xdr:cNvPr id="289" name="直線コネクタ 288"/>
        <xdr:cNvCxnSpPr/>
      </xdr:nvCxnSpPr>
      <xdr:spPr>
        <a:xfrm>
          <a:off x="10388600" y="5270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127447</xdr:rowOff>
    </xdr:from>
    <xdr:to>
      <xdr:col>55</xdr:col>
      <xdr:colOff>0</xdr:colOff>
      <xdr:row>30</xdr:row>
      <xdr:rowOff>171155</xdr:rowOff>
    </xdr:to>
    <xdr:cxnSp macro="">
      <xdr:nvCxnSpPr>
        <xdr:cNvPr id="290" name="直線コネクタ 289"/>
        <xdr:cNvCxnSpPr/>
      </xdr:nvCxnSpPr>
      <xdr:spPr>
        <a:xfrm flipV="1">
          <a:off x="9639300" y="5270947"/>
          <a:ext cx="838200" cy="43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147063</xdr:rowOff>
    </xdr:from>
    <xdr:ext cx="534377" cy="259045"/>
    <xdr:sp macro="" textlink="">
      <xdr:nvSpPr>
        <xdr:cNvPr id="291" name="補助費等平均値テキスト"/>
        <xdr:cNvSpPr txBox="1"/>
      </xdr:nvSpPr>
      <xdr:spPr>
        <a:xfrm>
          <a:off x="10528300" y="63192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168636</xdr:rowOff>
    </xdr:from>
    <xdr:to>
      <xdr:col>55</xdr:col>
      <xdr:colOff>50800</xdr:colOff>
      <xdr:row>37</xdr:row>
      <xdr:rowOff>98786</xdr:rowOff>
    </xdr:to>
    <xdr:sp macro="" textlink="">
      <xdr:nvSpPr>
        <xdr:cNvPr id="292" name="フローチャート: 判断 291"/>
        <xdr:cNvSpPr/>
      </xdr:nvSpPr>
      <xdr:spPr>
        <a:xfrm>
          <a:off x="10426700" y="6340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171155</xdr:rowOff>
    </xdr:from>
    <xdr:to>
      <xdr:col>50</xdr:col>
      <xdr:colOff>114300</xdr:colOff>
      <xdr:row>31</xdr:row>
      <xdr:rowOff>6381</xdr:rowOff>
    </xdr:to>
    <xdr:cxnSp macro="">
      <xdr:nvCxnSpPr>
        <xdr:cNvPr id="293" name="直線コネクタ 292"/>
        <xdr:cNvCxnSpPr/>
      </xdr:nvCxnSpPr>
      <xdr:spPr>
        <a:xfrm flipV="1">
          <a:off x="8750300" y="5314655"/>
          <a:ext cx="889000" cy="6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35819</xdr:rowOff>
    </xdr:from>
    <xdr:to>
      <xdr:col>50</xdr:col>
      <xdr:colOff>165100</xdr:colOff>
      <xdr:row>37</xdr:row>
      <xdr:rowOff>137419</xdr:rowOff>
    </xdr:to>
    <xdr:sp macro="" textlink="">
      <xdr:nvSpPr>
        <xdr:cNvPr id="294" name="フローチャート: 判断 293"/>
        <xdr:cNvSpPr/>
      </xdr:nvSpPr>
      <xdr:spPr>
        <a:xfrm>
          <a:off x="9588500" y="6379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128546</xdr:rowOff>
    </xdr:from>
    <xdr:ext cx="534377" cy="259045"/>
    <xdr:sp macro="" textlink="">
      <xdr:nvSpPr>
        <xdr:cNvPr id="295" name="テキスト ボックス 294"/>
        <xdr:cNvSpPr txBox="1"/>
      </xdr:nvSpPr>
      <xdr:spPr>
        <a:xfrm>
          <a:off x="9372111" y="6472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6381</xdr:rowOff>
    </xdr:from>
    <xdr:to>
      <xdr:col>45</xdr:col>
      <xdr:colOff>177800</xdr:colOff>
      <xdr:row>31</xdr:row>
      <xdr:rowOff>122303</xdr:rowOff>
    </xdr:to>
    <xdr:cxnSp macro="">
      <xdr:nvCxnSpPr>
        <xdr:cNvPr id="296" name="直線コネクタ 295"/>
        <xdr:cNvCxnSpPr/>
      </xdr:nvCxnSpPr>
      <xdr:spPr>
        <a:xfrm flipV="1">
          <a:off x="7861300" y="5321331"/>
          <a:ext cx="889000" cy="11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168453</xdr:rowOff>
    </xdr:from>
    <xdr:to>
      <xdr:col>46</xdr:col>
      <xdr:colOff>38100</xdr:colOff>
      <xdr:row>37</xdr:row>
      <xdr:rowOff>98603</xdr:rowOff>
    </xdr:to>
    <xdr:sp macro="" textlink="">
      <xdr:nvSpPr>
        <xdr:cNvPr id="297" name="フローチャート: 判断 296"/>
        <xdr:cNvSpPr/>
      </xdr:nvSpPr>
      <xdr:spPr>
        <a:xfrm>
          <a:off x="8699500" y="6340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89730</xdr:rowOff>
    </xdr:from>
    <xdr:ext cx="534377" cy="259045"/>
    <xdr:sp macro="" textlink="">
      <xdr:nvSpPr>
        <xdr:cNvPr id="298" name="テキスト ボックス 297"/>
        <xdr:cNvSpPr txBox="1"/>
      </xdr:nvSpPr>
      <xdr:spPr>
        <a:xfrm>
          <a:off x="8483111" y="6433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31</xdr:row>
      <xdr:rowOff>122303</xdr:rowOff>
    </xdr:from>
    <xdr:to>
      <xdr:col>41</xdr:col>
      <xdr:colOff>50800</xdr:colOff>
      <xdr:row>31</xdr:row>
      <xdr:rowOff>139174</xdr:rowOff>
    </xdr:to>
    <xdr:cxnSp macro="">
      <xdr:nvCxnSpPr>
        <xdr:cNvPr id="299" name="直線コネクタ 298"/>
        <xdr:cNvCxnSpPr/>
      </xdr:nvCxnSpPr>
      <xdr:spPr>
        <a:xfrm flipV="1">
          <a:off x="6972300" y="5437253"/>
          <a:ext cx="889000" cy="16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166030</xdr:rowOff>
    </xdr:from>
    <xdr:to>
      <xdr:col>41</xdr:col>
      <xdr:colOff>101600</xdr:colOff>
      <xdr:row>37</xdr:row>
      <xdr:rowOff>96180</xdr:rowOff>
    </xdr:to>
    <xdr:sp macro="" textlink="">
      <xdr:nvSpPr>
        <xdr:cNvPr id="300" name="フローチャート: 判断 299"/>
        <xdr:cNvSpPr/>
      </xdr:nvSpPr>
      <xdr:spPr>
        <a:xfrm>
          <a:off x="7810500" y="633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87307</xdr:rowOff>
    </xdr:from>
    <xdr:ext cx="534377" cy="259045"/>
    <xdr:sp macro="" textlink="">
      <xdr:nvSpPr>
        <xdr:cNvPr id="301" name="テキスト ボックス 300"/>
        <xdr:cNvSpPr txBox="1"/>
      </xdr:nvSpPr>
      <xdr:spPr>
        <a:xfrm>
          <a:off x="7594111" y="6430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12045</xdr:rowOff>
    </xdr:from>
    <xdr:to>
      <xdr:col>36</xdr:col>
      <xdr:colOff>165100</xdr:colOff>
      <xdr:row>37</xdr:row>
      <xdr:rowOff>113645</xdr:rowOff>
    </xdr:to>
    <xdr:sp macro="" textlink="">
      <xdr:nvSpPr>
        <xdr:cNvPr id="302" name="フローチャート: 判断 301"/>
        <xdr:cNvSpPr/>
      </xdr:nvSpPr>
      <xdr:spPr>
        <a:xfrm>
          <a:off x="6921500" y="6355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104772</xdr:rowOff>
    </xdr:from>
    <xdr:ext cx="534377" cy="259045"/>
    <xdr:sp macro="" textlink="">
      <xdr:nvSpPr>
        <xdr:cNvPr id="303" name="テキスト ボックス 302"/>
        <xdr:cNvSpPr txBox="1"/>
      </xdr:nvSpPr>
      <xdr:spPr>
        <a:xfrm>
          <a:off x="6705111" y="6448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30</xdr:row>
      <xdr:rowOff>76647</xdr:rowOff>
    </xdr:from>
    <xdr:to>
      <xdr:col>55</xdr:col>
      <xdr:colOff>50800</xdr:colOff>
      <xdr:row>31</xdr:row>
      <xdr:rowOff>6797</xdr:rowOff>
    </xdr:to>
    <xdr:sp macro="" textlink="">
      <xdr:nvSpPr>
        <xdr:cNvPr id="309" name="楕円 308"/>
        <xdr:cNvSpPr/>
      </xdr:nvSpPr>
      <xdr:spPr>
        <a:xfrm>
          <a:off x="10426700" y="5220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30</xdr:row>
      <xdr:rowOff>29674</xdr:rowOff>
    </xdr:from>
    <xdr:ext cx="534377" cy="259045"/>
    <xdr:sp macro="" textlink="">
      <xdr:nvSpPr>
        <xdr:cNvPr id="310" name="補助費等該当値テキスト"/>
        <xdr:cNvSpPr txBox="1"/>
      </xdr:nvSpPr>
      <xdr:spPr>
        <a:xfrm>
          <a:off x="10528300" y="5173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120355</xdr:rowOff>
    </xdr:from>
    <xdr:to>
      <xdr:col>50</xdr:col>
      <xdr:colOff>165100</xdr:colOff>
      <xdr:row>31</xdr:row>
      <xdr:rowOff>50505</xdr:rowOff>
    </xdr:to>
    <xdr:sp macro="" textlink="">
      <xdr:nvSpPr>
        <xdr:cNvPr id="311" name="楕円 310"/>
        <xdr:cNvSpPr/>
      </xdr:nvSpPr>
      <xdr:spPr>
        <a:xfrm>
          <a:off x="9588500" y="526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29</xdr:row>
      <xdr:rowOff>67032</xdr:rowOff>
    </xdr:from>
    <xdr:ext cx="534377" cy="259045"/>
    <xdr:sp macro="" textlink="">
      <xdr:nvSpPr>
        <xdr:cNvPr id="312" name="テキスト ボックス 311"/>
        <xdr:cNvSpPr txBox="1"/>
      </xdr:nvSpPr>
      <xdr:spPr>
        <a:xfrm>
          <a:off x="9372111" y="5039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127031</xdr:rowOff>
    </xdr:from>
    <xdr:to>
      <xdr:col>46</xdr:col>
      <xdr:colOff>38100</xdr:colOff>
      <xdr:row>31</xdr:row>
      <xdr:rowOff>57181</xdr:rowOff>
    </xdr:to>
    <xdr:sp macro="" textlink="">
      <xdr:nvSpPr>
        <xdr:cNvPr id="313" name="楕円 312"/>
        <xdr:cNvSpPr/>
      </xdr:nvSpPr>
      <xdr:spPr>
        <a:xfrm>
          <a:off x="8699500" y="5270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29</xdr:row>
      <xdr:rowOff>73708</xdr:rowOff>
    </xdr:from>
    <xdr:ext cx="534377" cy="259045"/>
    <xdr:sp macro="" textlink="">
      <xdr:nvSpPr>
        <xdr:cNvPr id="314" name="テキスト ボックス 313"/>
        <xdr:cNvSpPr txBox="1"/>
      </xdr:nvSpPr>
      <xdr:spPr>
        <a:xfrm>
          <a:off x="8483111" y="5045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31</xdr:row>
      <xdr:rowOff>71503</xdr:rowOff>
    </xdr:from>
    <xdr:to>
      <xdr:col>41</xdr:col>
      <xdr:colOff>101600</xdr:colOff>
      <xdr:row>32</xdr:row>
      <xdr:rowOff>1653</xdr:rowOff>
    </xdr:to>
    <xdr:sp macro="" textlink="">
      <xdr:nvSpPr>
        <xdr:cNvPr id="315" name="楕円 314"/>
        <xdr:cNvSpPr/>
      </xdr:nvSpPr>
      <xdr:spPr>
        <a:xfrm>
          <a:off x="7810500" y="5386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30</xdr:row>
      <xdr:rowOff>18180</xdr:rowOff>
    </xdr:from>
    <xdr:ext cx="534377" cy="259045"/>
    <xdr:sp macro="" textlink="">
      <xdr:nvSpPr>
        <xdr:cNvPr id="316" name="テキスト ボックス 315"/>
        <xdr:cNvSpPr txBox="1"/>
      </xdr:nvSpPr>
      <xdr:spPr>
        <a:xfrm>
          <a:off x="7594111" y="5161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88374</xdr:rowOff>
    </xdr:from>
    <xdr:to>
      <xdr:col>36</xdr:col>
      <xdr:colOff>165100</xdr:colOff>
      <xdr:row>32</xdr:row>
      <xdr:rowOff>18524</xdr:rowOff>
    </xdr:to>
    <xdr:sp macro="" textlink="">
      <xdr:nvSpPr>
        <xdr:cNvPr id="317" name="楕円 316"/>
        <xdr:cNvSpPr/>
      </xdr:nvSpPr>
      <xdr:spPr>
        <a:xfrm>
          <a:off x="6921500" y="5403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30</xdr:row>
      <xdr:rowOff>35051</xdr:rowOff>
    </xdr:from>
    <xdr:ext cx="534377" cy="259045"/>
    <xdr:sp macro="" textlink="">
      <xdr:nvSpPr>
        <xdr:cNvPr id="318" name="テキスト ボックス 317"/>
        <xdr:cNvSpPr txBox="1"/>
      </xdr:nvSpPr>
      <xdr:spPr>
        <a:xfrm>
          <a:off x="6705111" y="5178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29" name="テキスト ボックス 328"/>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0" name="直線コネクタ 329"/>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1" name="テキスト ボックス 330"/>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2" name="直線コネクタ 331"/>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3" name="テキスト ボックス 332"/>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4" name="直線コネクタ 333"/>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5" name="テキスト ボックス 334"/>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6" name="直線コネクタ 335"/>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7" name="テキスト ボックス 336"/>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8" name="直線コネクタ 337"/>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9" name="テキスト ボックス 338"/>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0" name="直線コネクタ 339"/>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1" name="テキスト ボックス 340"/>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130246</xdr:rowOff>
    </xdr:from>
    <xdr:to>
      <xdr:col>54</xdr:col>
      <xdr:colOff>189865</xdr:colOff>
      <xdr:row>59</xdr:row>
      <xdr:rowOff>74010</xdr:rowOff>
    </xdr:to>
    <xdr:cxnSp macro="">
      <xdr:nvCxnSpPr>
        <xdr:cNvPr id="345" name="直線コネクタ 344"/>
        <xdr:cNvCxnSpPr/>
      </xdr:nvCxnSpPr>
      <xdr:spPr>
        <a:xfrm flipV="1">
          <a:off x="10475595" y="8702746"/>
          <a:ext cx="1270" cy="1486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77837</xdr:rowOff>
    </xdr:from>
    <xdr:ext cx="534377" cy="259045"/>
    <xdr:sp macro="" textlink="">
      <xdr:nvSpPr>
        <xdr:cNvPr id="346" name="普通建設事業費最小値テキスト"/>
        <xdr:cNvSpPr txBox="1"/>
      </xdr:nvSpPr>
      <xdr:spPr>
        <a:xfrm>
          <a:off x="10528300" y="10193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74010</xdr:rowOff>
    </xdr:from>
    <xdr:to>
      <xdr:col>55</xdr:col>
      <xdr:colOff>88900</xdr:colOff>
      <xdr:row>59</xdr:row>
      <xdr:rowOff>74010</xdr:rowOff>
    </xdr:to>
    <xdr:cxnSp macro="">
      <xdr:nvCxnSpPr>
        <xdr:cNvPr id="347" name="直線コネクタ 346"/>
        <xdr:cNvCxnSpPr/>
      </xdr:nvCxnSpPr>
      <xdr:spPr>
        <a:xfrm>
          <a:off x="10388600" y="1018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76923</xdr:rowOff>
    </xdr:from>
    <xdr:ext cx="599010" cy="259045"/>
    <xdr:sp macro="" textlink="">
      <xdr:nvSpPr>
        <xdr:cNvPr id="348" name="普通建設事業費最大値テキスト"/>
        <xdr:cNvSpPr txBox="1"/>
      </xdr:nvSpPr>
      <xdr:spPr>
        <a:xfrm>
          <a:off x="10528300" y="8477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130246</xdr:rowOff>
    </xdr:from>
    <xdr:to>
      <xdr:col>55</xdr:col>
      <xdr:colOff>88900</xdr:colOff>
      <xdr:row>50</xdr:row>
      <xdr:rowOff>130246</xdr:rowOff>
    </xdr:to>
    <xdr:cxnSp macro="">
      <xdr:nvCxnSpPr>
        <xdr:cNvPr id="349" name="直線コネクタ 348"/>
        <xdr:cNvCxnSpPr/>
      </xdr:nvCxnSpPr>
      <xdr:spPr>
        <a:xfrm>
          <a:off x="10388600" y="8702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154755</xdr:rowOff>
    </xdr:from>
    <xdr:to>
      <xdr:col>55</xdr:col>
      <xdr:colOff>0</xdr:colOff>
      <xdr:row>56</xdr:row>
      <xdr:rowOff>238</xdr:rowOff>
    </xdr:to>
    <xdr:cxnSp macro="">
      <xdr:nvCxnSpPr>
        <xdr:cNvPr id="350" name="直線コネクタ 349"/>
        <xdr:cNvCxnSpPr/>
      </xdr:nvCxnSpPr>
      <xdr:spPr>
        <a:xfrm flipV="1">
          <a:off x="9639300" y="9241605"/>
          <a:ext cx="838200" cy="359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20807</xdr:rowOff>
    </xdr:from>
    <xdr:ext cx="534377" cy="259045"/>
    <xdr:sp macro="" textlink="">
      <xdr:nvSpPr>
        <xdr:cNvPr id="351" name="普通建設事業費平均値テキスト"/>
        <xdr:cNvSpPr txBox="1"/>
      </xdr:nvSpPr>
      <xdr:spPr>
        <a:xfrm>
          <a:off x="10528300" y="9622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42380</xdr:rowOff>
    </xdr:from>
    <xdr:to>
      <xdr:col>55</xdr:col>
      <xdr:colOff>50800</xdr:colOff>
      <xdr:row>56</xdr:row>
      <xdr:rowOff>143980</xdr:rowOff>
    </xdr:to>
    <xdr:sp macro="" textlink="">
      <xdr:nvSpPr>
        <xdr:cNvPr id="352" name="フローチャート: 判断 351"/>
        <xdr:cNvSpPr/>
      </xdr:nvSpPr>
      <xdr:spPr>
        <a:xfrm>
          <a:off x="10426700" y="964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112921</xdr:rowOff>
    </xdr:from>
    <xdr:to>
      <xdr:col>50</xdr:col>
      <xdr:colOff>114300</xdr:colOff>
      <xdr:row>56</xdr:row>
      <xdr:rowOff>238</xdr:rowOff>
    </xdr:to>
    <xdr:cxnSp macro="">
      <xdr:nvCxnSpPr>
        <xdr:cNvPr id="353" name="直線コネクタ 352"/>
        <xdr:cNvCxnSpPr/>
      </xdr:nvCxnSpPr>
      <xdr:spPr>
        <a:xfrm>
          <a:off x="8750300" y="9371221"/>
          <a:ext cx="889000" cy="23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130424</xdr:rowOff>
    </xdr:from>
    <xdr:to>
      <xdr:col>50</xdr:col>
      <xdr:colOff>165100</xdr:colOff>
      <xdr:row>57</xdr:row>
      <xdr:rowOff>60574</xdr:rowOff>
    </xdr:to>
    <xdr:sp macro="" textlink="">
      <xdr:nvSpPr>
        <xdr:cNvPr id="354" name="フローチャート: 判断 353"/>
        <xdr:cNvSpPr/>
      </xdr:nvSpPr>
      <xdr:spPr>
        <a:xfrm>
          <a:off x="9588500" y="973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51701</xdr:rowOff>
    </xdr:from>
    <xdr:ext cx="534377" cy="259045"/>
    <xdr:sp macro="" textlink="">
      <xdr:nvSpPr>
        <xdr:cNvPr id="355" name="テキスト ボックス 354"/>
        <xdr:cNvSpPr txBox="1"/>
      </xdr:nvSpPr>
      <xdr:spPr>
        <a:xfrm>
          <a:off x="9372111" y="9824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112921</xdr:rowOff>
    </xdr:from>
    <xdr:to>
      <xdr:col>45</xdr:col>
      <xdr:colOff>177800</xdr:colOff>
      <xdr:row>56</xdr:row>
      <xdr:rowOff>153400</xdr:rowOff>
    </xdr:to>
    <xdr:cxnSp macro="">
      <xdr:nvCxnSpPr>
        <xdr:cNvPr id="356" name="直線コネクタ 355"/>
        <xdr:cNvCxnSpPr/>
      </xdr:nvCxnSpPr>
      <xdr:spPr>
        <a:xfrm flipV="1">
          <a:off x="7861300" y="9371221"/>
          <a:ext cx="889000" cy="383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147258</xdr:rowOff>
    </xdr:from>
    <xdr:to>
      <xdr:col>46</xdr:col>
      <xdr:colOff>38100</xdr:colOff>
      <xdr:row>57</xdr:row>
      <xdr:rowOff>77408</xdr:rowOff>
    </xdr:to>
    <xdr:sp macro="" textlink="">
      <xdr:nvSpPr>
        <xdr:cNvPr id="357" name="フローチャート: 判断 356"/>
        <xdr:cNvSpPr/>
      </xdr:nvSpPr>
      <xdr:spPr>
        <a:xfrm>
          <a:off x="8699500" y="9748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68535</xdr:rowOff>
    </xdr:from>
    <xdr:ext cx="534377" cy="259045"/>
    <xdr:sp macro="" textlink="">
      <xdr:nvSpPr>
        <xdr:cNvPr id="358" name="テキスト ボックス 357"/>
        <xdr:cNvSpPr txBox="1"/>
      </xdr:nvSpPr>
      <xdr:spPr>
        <a:xfrm>
          <a:off x="8483111" y="9841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153400</xdr:rowOff>
    </xdr:from>
    <xdr:to>
      <xdr:col>41</xdr:col>
      <xdr:colOff>50800</xdr:colOff>
      <xdr:row>57</xdr:row>
      <xdr:rowOff>95793</xdr:rowOff>
    </xdr:to>
    <xdr:cxnSp macro="">
      <xdr:nvCxnSpPr>
        <xdr:cNvPr id="359" name="直線コネクタ 358"/>
        <xdr:cNvCxnSpPr/>
      </xdr:nvCxnSpPr>
      <xdr:spPr>
        <a:xfrm flipV="1">
          <a:off x="6972300" y="9754600"/>
          <a:ext cx="889000" cy="113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22263</xdr:rowOff>
    </xdr:from>
    <xdr:to>
      <xdr:col>41</xdr:col>
      <xdr:colOff>101600</xdr:colOff>
      <xdr:row>57</xdr:row>
      <xdr:rowOff>123863</xdr:rowOff>
    </xdr:to>
    <xdr:sp macro="" textlink="">
      <xdr:nvSpPr>
        <xdr:cNvPr id="360" name="フローチャート: 判断 359"/>
        <xdr:cNvSpPr/>
      </xdr:nvSpPr>
      <xdr:spPr>
        <a:xfrm>
          <a:off x="7810500" y="979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114990</xdr:rowOff>
    </xdr:from>
    <xdr:ext cx="534377" cy="259045"/>
    <xdr:sp macro="" textlink="">
      <xdr:nvSpPr>
        <xdr:cNvPr id="361" name="テキスト ボックス 360"/>
        <xdr:cNvSpPr txBox="1"/>
      </xdr:nvSpPr>
      <xdr:spPr>
        <a:xfrm>
          <a:off x="7594111" y="9887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6376</xdr:rowOff>
    </xdr:from>
    <xdr:to>
      <xdr:col>36</xdr:col>
      <xdr:colOff>165100</xdr:colOff>
      <xdr:row>57</xdr:row>
      <xdr:rowOff>107976</xdr:rowOff>
    </xdr:to>
    <xdr:sp macro="" textlink="">
      <xdr:nvSpPr>
        <xdr:cNvPr id="362" name="フローチャート: 判断 361"/>
        <xdr:cNvSpPr/>
      </xdr:nvSpPr>
      <xdr:spPr>
        <a:xfrm>
          <a:off x="6921500" y="9779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124503</xdr:rowOff>
    </xdr:from>
    <xdr:ext cx="534377" cy="259045"/>
    <xdr:sp macro="" textlink="">
      <xdr:nvSpPr>
        <xdr:cNvPr id="363" name="テキスト ボックス 362"/>
        <xdr:cNvSpPr txBox="1"/>
      </xdr:nvSpPr>
      <xdr:spPr>
        <a:xfrm>
          <a:off x="6705111" y="9554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103955</xdr:rowOff>
    </xdr:from>
    <xdr:to>
      <xdr:col>55</xdr:col>
      <xdr:colOff>50800</xdr:colOff>
      <xdr:row>54</xdr:row>
      <xdr:rowOff>34105</xdr:rowOff>
    </xdr:to>
    <xdr:sp macro="" textlink="">
      <xdr:nvSpPr>
        <xdr:cNvPr id="369" name="楕円 368"/>
        <xdr:cNvSpPr/>
      </xdr:nvSpPr>
      <xdr:spPr>
        <a:xfrm>
          <a:off x="10426700" y="9190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126832</xdr:rowOff>
    </xdr:from>
    <xdr:ext cx="534377" cy="259045"/>
    <xdr:sp macro="" textlink="">
      <xdr:nvSpPr>
        <xdr:cNvPr id="370" name="普通建設事業費該当値テキスト"/>
        <xdr:cNvSpPr txBox="1"/>
      </xdr:nvSpPr>
      <xdr:spPr>
        <a:xfrm>
          <a:off x="10528300" y="9042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120888</xdr:rowOff>
    </xdr:from>
    <xdr:to>
      <xdr:col>50</xdr:col>
      <xdr:colOff>165100</xdr:colOff>
      <xdr:row>56</xdr:row>
      <xdr:rowOff>51038</xdr:rowOff>
    </xdr:to>
    <xdr:sp macro="" textlink="">
      <xdr:nvSpPr>
        <xdr:cNvPr id="371" name="楕円 370"/>
        <xdr:cNvSpPr/>
      </xdr:nvSpPr>
      <xdr:spPr>
        <a:xfrm>
          <a:off x="9588500" y="9550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67565</xdr:rowOff>
    </xdr:from>
    <xdr:ext cx="534377" cy="259045"/>
    <xdr:sp macro="" textlink="">
      <xdr:nvSpPr>
        <xdr:cNvPr id="372" name="テキスト ボックス 371"/>
        <xdr:cNvSpPr txBox="1"/>
      </xdr:nvSpPr>
      <xdr:spPr>
        <a:xfrm>
          <a:off x="9372111" y="9325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62121</xdr:rowOff>
    </xdr:from>
    <xdr:to>
      <xdr:col>46</xdr:col>
      <xdr:colOff>38100</xdr:colOff>
      <xdr:row>54</xdr:row>
      <xdr:rowOff>163721</xdr:rowOff>
    </xdr:to>
    <xdr:sp macro="" textlink="">
      <xdr:nvSpPr>
        <xdr:cNvPr id="373" name="楕円 372"/>
        <xdr:cNvSpPr/>
      </xdr:nvSpPr>
      <xdr:spPr>
        <a:xfrm>
          <a:off x="8699500" y="9320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8798</xdr:rowOff>
    </xdr:from>
    <xdr:ext cx="534377" cy="259045"/>
    <xdr:sp macro="" textlink="">
      <xdr:nvSpPr>
        <xdr:cNvPr id="374" name="テキスト ボックス 373"/>
        <xdr:cNvSpPr txBox="1"/>
      </xdr:nvSpPr>
      <xdr:spPr>
        <a:xfrm>
          <a:off x="8483111" y="9095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102600</xdr:rowOff>
    </xdr:from>
    <xdr:to>
      <xdr:col>41</xdr:col>
      <xdr:colOff>101600</xdr:colOff>
      <xdr:row>57</xdr:row>
      <xdr:rowOff>32750</xdr:rowOff>
    </xdr:to>
    <xdr:sp macro="" textlink="">
      <xdr:nvSpPr>
        <xdr:cNvPr id="375" name="楕円 374"/>
        <xdr:cNvSpPr/>
      </xdr:nvSpPr>
      <xdr:spPr>
        <a:xfrm>
          <a:off x="7810500" y="970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49277</xdr:rowOff>
    </xdr:from>
    <xdr:ext cx="534377" cy="259045"/>
    <xdr:sp macro="" textlink="">
      <xdr:nvSpPr>
        <xdr:cNvPr id="376" name="テキスト ボックス 375"/>
        <xdr:cNvSpPr txBox="1"/>
      </xdr:nvSpPr>
      <xdr:spPr>
        <a:xfrm>
          <a:off x="7594111" y="9479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44993</xdr:rowOff>
    </xdr:from>
    <xdr:to>
      <xdr:col>36</xdr:col>
      <xdr:colOff>165100</xdr:colOff>
      <xdr:row>57</xdr:row>
      <xdr:rowOff>146593</xdr:rowOff>
    </xdr:to>
    <xdr:sp macro="" textlink="">
      <xdr:nvSpPr>
        <xdr:cNvPr id="377" name="楕円 376"/>
        <xdr:cNvSpPr/>
      </xdr:nvSpPr>
      <xdr:spPr>
        <a:xfrm>
          <a:off x="6921500" y="981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137720</xdr:rowOff>
    </xdr:from>
    <xdr:ext cx="534377" cy="259045"/>
    <xdr:sp macro="" textlink="">
      <xdr:nvSpPr>
        <xdr:cNvPr id="378" name="テキスト ボックス 377"/>
        <xdr:cNvSpPr txBox="1"/>
      </xdr:nvSpPr>
      <xdr:spPr>
        <a:xfrm>
          <a:off x="6705111" y="991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0" name="テキスト ボックス 399"/>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777</xdr:rowOff>
    </xdr:from>
    <xdr:to>
      <xdr:col>54</xdr:col>
      <xdr:colOff>189865</xdr:colOff>
      <xdr:row>79</xdr:row>
      <xdr:rowOff>96723</xdr:rowOff>
    </xdr:to>
    <xdr:cxnSp macro="">
      <xdr:nvCxnSpPr>
        <xdr:cNvPr id="404" name="直線コネクタ 403"/>
        <xdr:cNvCxnSpPr/>
      </xdr:nvCxnSpPr>
      <xdr:spPr>
        <a:xfrm flipV="1">
          <a:off x="10475595" y="12173727"/>
          <a:ext cx="1270" cy="1467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100550</xdr:rowOff>
    </xdr:from>
    <xdr:ext cx="313932" cy="259045"/>
    <xdr:sp macro="" textlink="">
      <xdr:nvSpPr>
        <xdr:cNvPr id="405" name="普通建設事業費 （ うち新規整備　）最小値テキスト"/>
        <xdr:cNvSpPr txBox="1"/>
      </xdr:nvSpPr>
      <xdr:spPr>
        <a:xfrm>
          <a:off x="10528300" y="1364510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96723</xdr:rowOff>
    </xdr:from>
    <xdr:to>
      <xdr:col>55</xdr:col>
      <xdr:colOff>88900</xdr:colOff>
      <xdr:row>79</xdr:row>
      <xdr:rowOff>96723</xdr:rowOff>
    </xdr:to>
    <xdr:cxnSp macro="">
      <xdr:nvCxnSpPr>
        <xdr:cNvPr id="406" name="直線コネクタ 405"/>
        <xdr:cNvCxnSpPr/>
      </xdr:nvCxnSpPr>
      <xdr:spPr>
        <a:xfrm>
          <a:off x="10388600" y="13641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118904</xdr:rowOff>
    </xdr:from>
    <xdr:ext cx="534377" cy="259045"/>
    <xdr:sp macro="" textlink="">
      <xdr:nvSpPr>
        <xdr:cNvPr id="407" name="普通建設事業費 （ うち新規整備　）最大値テキスト"/>
        <xdr:cNvSpPr txBox="1"/>
      </xdr:nvSpPr>
      <xdr:spPr>
        <a:xfrm>
          <a:off x="10528300" y="11948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777</xdr:rowOff>
    </xdr:from>
    <xdr:to>
      <xdr:col>55</xdr:col>
      <xdr:colOff>88900</xdr:colOff>
      <xdr:row>71</xdr:row>
      <xdr:rowOff>777</xdr:rowOff>
    </xdr:to>
    <xdr:cxnSp macro="">
      <xdr:nvCxnSpPr>
        <xdr:cNvPr id="408" name="直線コネクタ 407"/>
        <xdr:cNvCxnSpPr/>
      </xdr:nvCxnSpPr>
      <xdr:spPr>
        <a:xfrm>
          <a:off x="10388600" y="12173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16191</xdr:rowOff>
    </xdr:from>
    <xdr:to>
      <xdr:col>55</xdr:col>
      <xdr:colOff>0</xdr:colOff>
      <xdr:row>77</xdr:row>
      <xdr:rowOff>120073</xdr:rowOff>
    </xdr:to>
    <xdr:cxnSp macro="">
      <xdr:nvCxnSpPr>
        <xdr:cNvPr id="409" name="直線コネクタ 408"/>
        <xdr:cNvCxnSpPr/>
      </xdr:nvCxnSpPr>
      <xdr:spPr>
        <a:xfrm flipV="1">
          <a:off x="9639300" y="13046391"/>
          <a:ext cx="838200" cy="275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128331</xdr:rowOff>
    </xdr:from>
    <xdr:ext cx="534377" cy="259045"/>
    <xdr:sp macro="" textlink="">
      <xdr:nvSpPr>
        <xdr:cNvPr id="410" name="普通建設事業費 （ うち新規整備　）平均値テキスト"/>
        <xdr:cNvSpPr txBox="1"/>
      </xdr:nvSpPr>
      <xdr:spPr>
        <a:xfrm>
          <a:off x="10528300" y="131585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149904</xdr:rowOff>
    </xdr:from>
    <xdr:to>
      <xdr:col>55</xdr:col>
      <xdr:colOff>50800</xdr:colOff>
      <xdr:row>77</xdr:row>
      <xdr:rowOff>80054</xdr:rowOff>
    </xdr:to>
    <xdr:sp macro="" textlink="">
      <xdr:nvSpPr>
        <xdr:cNvPr id="411" name="フローチャート: 判断 410"/>
        <xdr:cNvSpPr/>
      </xdr:nvSpPr>
      <xdr:spPr>
        <a:xfrm>
          <a:off x="10426700" y="1318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120073</xdr:rowOff>
    </xdr:from>
    <xdr:to>
      <xdr:col>50</xdr:col>
      <xdr:colOff>114300</xdr:colOff>
      <xdr:row>78</xdr:row>
      <xdr:rowOff>111420</xdr:rowOff>
    </xdr:to>
    <xdr:cxnSp macro="">
      <xdr:nvCxnSpPr>
        <xdr:cNvPr id="412" name="直線コネクタ 411"/>
        <xdr:cNvCxnSpPr/>
      </xdr:nvCxnSpPr>
      <xdr:spPr>
        <a:xfrm flipV="1">
          <a:off x="8750300" y="13321723"/>
          <a:ext cx="889000" cy="162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61337</xdr:rowOff>
    </xdr:from>
    <xdr:to>
      <xdr:col>50</xdr:col>
      <xdr:colOff>165100</xdr:colOff>
      <xdr:row>77</xdr:row>
      <xdr:rowOff>162937</xdr:rowOff>
    </xdr:to>
    <xdr:sp macro="" textlink="">
      <xdr:nvSpPr>
        <xdr:cNvPr id="413" name="フローチャート: 判断 412"/>
        <xdr:cNvSpPr/>
      </xdr:nvSpPr>
      <xdr:spPr>
        <a:xfrm>
          <a:off x="9588500" y="1326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8014</xdr:rowOff>
    </xdr:from>
    <xdr:ext cx="534377" cy="259045"/>
    <xdr:sp macro="" textlink="">
      <xdr:nvSpPr>
        <xdr:cNvPr id="414" name="テキスト ボックス 413"/>
        <xdr:cNvSpPr txBox="1"/>
      </xdr:nvSpPr>
      <xdr:spPr>
        <a:xfrm>
          <a:off x="9372111" y="13038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76966</xdr:rowOff>
    </xdr:from>
    <xdr:to>
      <xdr:col>45</xdr:col>
      <xdr:colOff>177800</xdr:colOff>
      <xdr:row>78</xdr:row>
      <xdr:rowOff>111420</xdr:rowOff>
    </xdr:to>
    <xdr:cxnSp macro="">
      <xdr:nvCxnSpPr>
        <xdr:cNvPr id="415" name="直線コネクタ 414"/>
        <xdr:cNvCxnSpPr/>
      </xdr:nvCxnSpPr>
      <xdr:spPr>
        <a:xfrm>
          <a:off x="7861300" y="13278616"/>
          <a:ext cx="889000" cy="205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143373</xdr:rowOff>
    </xdr:from>
    <xdr:to>
      <xdr:col>46</xdr:col>
      <xdr:colOff>38100</xdr:colOff>
      <xdr:row>77</xdr:row>
      <xdr:rowOff>73523</xdr:rowOff>
    </xdr:to>
    <xdr:sp macro="" textlink="">
      <xdr:nvSpPr>
        <xdr:cNvPr id="416" name="フローチャート: 判断 415"/>
        <xdr:cNvSpPr/>
      </xdr:nvSpPr>
      <xdr:spPr>
        <a:xfrm>
          <a:off x="8699500" y="1317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90049</xdr:rowOff>
    </xdr:from>
    <xdr:ext cx="534377" cy="259045"/>
    <xdr:sp macro="" textlink="">
      <xdr:nvSpPr>
        <xdr:cNvPr id="417" name="テキスト ボックス 416"/>
        <xdr:cNvSpPr txBox="1"/>
      </xdr:nvSpPr>
      <xdr:spPr>
        <a:xfrm>
          <a:off x="8483111" y="12948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76966</xdr:rowOff>
    </xdr:from>
    <xdr:to>
      <xdr:col>41</xdr:col>
      <xdr:colOff>50800</xdr:colOff>
      <xdr:row>77</xdr:row>
      <xdr:rowOff>130752</xdr:rowOff>
    </xdr:to>
    <xdr:cxnSp macro="">
      <xdr:nvCxnSpPr>
        <xdr:cNvPr id="418" name="直線コネクタ 417"/>
        <xdr:cNvCxnSpPr/>
      </xdr:nvCxnSpPr>
      <xdr:spPr>
        <a:xfrm flipV="1">
          <a:off x="6972300" y="13278616"/>
          <a:ext cx="889000" cy="53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144188</xdr:rowOff>
    </xdr:from>
    <xdr:to>
      <xdr:col>41</xdr:col>
      <xdr:colOff>101600</xdr:colOff>
      <xdr:row>77</xdr:row>
      <xdr:rowOff>74338</xdr:rowOff>
    </xdr:to>
    <xdr:sp macro="" textlink="">
      <xdr:nvSpPr>
        <xdr:cNvPr id="419" name="フローチャート: 判断 418"/>
        <xdr:cNvSpPr/>
      </xdr:nvSpPr>
      <xdr:spPr>
        <a:xfrm>
          <a:off x="7810500" y="13174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90866</xdr:rowOff>
    </xdr:from>
    <xdr:ext cx="534377" cy="259045"/>
    <xdr:sp macro="" textlink="">
      <xdr:nvSpPr>
        <xdr:cNvPr id="420" name="テキスト ボックス 419"/>
        <xdr:cNvSpPr txBox="1"/>
      </xdr:nvSpPr>
      <xdr:spPr>
        <a:xfrm>
          <a:off x="7594111" y="1294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22999</xdr:rowOff>
    </xdr:from>
    <xdr:to>
      <xdr:col>36</xdr:col>
      <xdr:colOff>165100</xdr:colOff>
      <xdr:row>76</xdr:row>
      <xdr:rowOff>124599</xdr:rowOff>
    </xdr:to>
    <xdr:sp macro="" textlink="">
      <xdr:nvSpPr>
        <xdr:cNvPr id="421" name="フローチャート: 判断 420"/>
        <xdr:cNvSpPr/>
      </xdr:nvSpPr>
      <xdr:spPr>
        <a:xfrm>
          <a:off x="6921500" y="13053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141125</xdr:rowOff>
    </xdr:from>
    <xdr:ext cx="534377" cy="259045"/>
    <xdr:sp macro="" textlink="">
      <xdr:nvSpPr>
        <xdr:cNvPr id="422" name="テキスト ボックス 421"/>
        <xdr:cNvSpPr txBox="1"/>
      </xdr:nvSpPr>
      <xdr:spPr>
        <a:xfrm>
          <a:off x="6705111" y="12828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136840</xdr:rowOff>
    </xdr:from>
    <xdr:to>
      <xdr:col>55</xdr:col>
      <xdr:colOff>50800</xdr:colOff>
      <xdr:row>76</xdr:row>
      <xdr:rowOff>66991</xdr:rowOff>
    </xdr:to>
    <xdr:sp macro="" textlink="">
      <xdr:nvSpPr>
        <xdr:cNvPr id="428" name="楕円 427"/>
        <xdr:cNvSpPr/>
      </xdr:nvSpPr>
      <xdr:spPr>
        <a:xfrm>
          <a:off x="10426700" y="1299559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159717</xdr:rowOff>
    </xdr:from>
    <xdr:ext cx="534377" cy="259045"/>
    <xdr:sp macro="" textlink="">
      <xdr:nvSpPr>
        <xdr:cNvPr id="429" name="普通建設事業費 （ うち新規整備　）該当値テキスト"/>
        <xdr:cNvSpPr txBox="1"/>
      </xdr:nvSpPr>
      <xdr:spPr>
        <a:xfrm>
          <a:off x="10528300" y="12847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69273</xdr:rowOff>
    </xdr:from>
    <xdr:to>
      <xdr:col>50</xdr:col>
      <xdr:colOff>165100</xdr:colOff>
      <xdr:row>77</xdr:row>
      <xdr:rowOff>170873</xdr:rowOff>
    </xdr:to>
    <xdr:sp macro="" textlink="">
      <xdr:nvSpPr>
        <xdr:cNvPr id="430" name="楕円 429"/>
        <xdr:cNvSpPr/>
      </xdr:nvSpPr>
      <xdr:spPr>
        <a:xfrm>
          <a:off x="9588500" y="13270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162000</xdr:rowOff>
    </xdr:from>
    <xdr:ext cx="469744" cy="259045"/>
    <xdr:sp macro="" textlink="">
      <xdr:nvSpPr>
        <xdr:cNvPr id="431" name="テキスト ボックス 430"/>
        <xdr:cNvSpPr txBox="1"/>
      </xdr:nvSpPr>
      <xdr:spPr>
        <a:xfrm>
          <a:off x="9404428" y="13363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60620</xdr:rowOff>
    </xdr:from>
    <xdr:to>
      <xdr:col>46</xdr:col>
      <xdr:colOff>38100</xdr:colOff>
      <xdr:row>78</xdr:row>
      <xdr:rowOff>162220</xdr:rowOff>
    </xdr:to>
    <xdr:sp macro="" textlink="">
      <xdr:nvSpPr>
        <xdr:cNvPr id="432" name="楕円 431"/>
        <xdr:cNvSpPr/>
      </xdr:nvSpPr>
      <xdr:spPr>
        <a:xfrm>
          <a:off x="8699500" y="1343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153347</xdr:rowOff>
    </xdr:from>
    <xdr:ext cx="469744" cy="259045"/>
    <xdr:sp macro="" textlink="">
      <xdr:nvSpPr>
        <xdr:cNvPr id="433" name="テキスト ボックス 432"/>
        <xdr:cNvSpPr txBox="1"/>
      </xdr:nvSpPr>
      <xdr:spPr>
        <a:xfrm>
          <a:off x="8515428" y="1352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26166</xdr:rowOff>
    </xdr:from>
    <xdr:to>
      <xdr:col>41</xdr:col>
      <xdr:colOff>101600</xdr:colOff>
      <xdr:row>77</xdr:row>
      <xdr:rowOff>127766</xdr:rowOff>
    </xdr:to>
    <xdr:sp macro="" textlink="">
      <xdr:nvSpPr>
        <xdr:cNvPr id="434" name="楕円 433"/>
        <xdr:cNvSpPr/>
      </xdr:nvSpPr>
      <xdr:spPr>
        <a:xfrm>
          <a:off x="7810500" y="1322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118893</xdr:rowOff>
    </xdr:from>
    <xdr:ext cx="534377" cy="259045"/>
    <xdr:sp macro="" textlink="">
      <xdr:nvSpPr>
        <xdr:cNvPr id="435" name="テキスト ボックス 434"/>
        <xdr:cNvSpPr txBox="1"/>
      </xdr:nvSpPr>
      <xdr:spPr>
        <a:xfrm>
          <a:off x="7594111" y="13320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79952</xdr:rowOff>
    </xdr:from>
    <xdr:to>
      <xdr:col>36</xdr:col>
      <xdr:colOff>165100</xdr:colOff>
      <xdr:row>78</xdr:row>
      <xdr:rowOff>10102</xdr:rowOff>
    </xdr:to>
    <xdr:sp macro="" textlink="">
      <xdr:nvSpPr>
        <xdr:cNvPr id="436" name="楕円 435"/>
        <xdr:cNvSpPr/>
      </xdr:nvSpPr>
      <xdr:spPr>
        <a:xfrm>
          <a:off x="6921500" y="13281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1229</xdr:rowOff>
    </xdr:from>
    <xdr:ext cx="469744" cy="259045"/>
    <xdr:sp macro="" textlink="">
      <xdr:nvSpPr>
        <xdr:cNvPr id="437" name="テキスト ボックス 436"/>
        <xdr:cNvSpPr txBox="1"/>
      </xdr:nvSpPr>
      <xdr:spPr>
        <a:xfrm>
          <a:off x="6737428" y="13374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9" name="テキスト ボックス 44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3" name="テキスト ボックス 45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5" name="テキスト ボックス 45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7" name="テキスト ボックス 456"/>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56584</xdr:rowOff>
    </xdr:from>
    <xdr:to>
      <xdr:col>54</xdr:col>
      <xdr:colOff>189865</xdr:colOff>
      <xdr:row>98</xdr:row>
      <xdr:rowOff>137128</xdr:rowOff>
    </xdr:to>
    <xdr:cxnSp macro="">
      <xdr:nvCxnSpPr>
        <xdr:cNvPr id="461" name="直線コネクタ 460"/>
        <xdr:cNvCxnSpPr/>
      </xdr:nvCxnSpPr>
      <xdr:spPr>
        <a:xfrm flipV="1">
          <a:off x="10475595" y="15487084"/>
          <a:ext cx="1270" cy="1452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140955</xdr:rowOff>
    </xdr:from>
    <xdr:ext cx="469744" cy="259045"/>
    <xdr:sp macro="" textlink="">
      <xdr:nvSpPr>
        <xdr:cNvPr id="462" name="普通建設事業費 （ うち更新整備　）最小値テキスト"/>
        <xdr:cNvSpPr txBox="1"/>
      </xdr:nvSpPr>
      <xdr:spPr>
        <a:xfrm>
          <a:off x="10528300" y="16943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137128</xdr:rowOff>
    </xdr:from>
    <xdr:to>
      <xdr:col>55</xdr:col>
      <xdr:colOff>88900</xdr:colOff>
      <xdr:row>98</xdr:row>
      <xdr:rowOff>137128</xdr:rowOff>
    </xdr:to>
    <xdr:cxnSp macro="">
      <xdr:nvCxnSpPr>
        <xdr:cNvPr id="463" name="直線コネクタ 462"/>
        <xdr:cNvCxnSpPr/>
      </xdr:nvCxnSpPr>
      <xdr:spPr>
        <a:xfrm>
          <a:off x="10388600" y="16939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3261</xdr:rowOff>
    </xdr:from>
    <xdr:ext cx="534377" cy="259045"/>
    <xdr:sp macro="" textlink="">
      <xdr:nvSpPr>
        <xdr:cNvPr id="464" name="普通建設事業費 （ うち更新整備　）最大値テキスト"/>
        <xdr:cNvSpPr txBox="1"/>
      </xdr:nvSpPr>
      <xdr:spPr>
        <a:xfrm>
          <a:off x="10528300" y="15262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56584</xdr:rowOff>
    </xdr:from>
    <xdr:to>
      <xdr:col>55</xdr:col>
      <xdr:colOff>88900</xdr:colOff>
      <xdr:row>90</xdr:row>
      <xdr:rowOff>56584</xdr:rowOff>
    </xdr:to>
    <xdr:cxnSp macro="">
      <xdr:nvCxnSpPr>
        <xdr:cNvPr id="465" name="直線コネクタ 464"/>
        <xdr:cNvCxnSpPr/>
      </xdr:nvCxnSpPr>
      <xdr:spPr>
        <a:xfrm>
          <a:off x="10388600" y="15487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54414</xdr:rowOff>
    </xdr:from>
    <xdr:to>
      <xdr:col>55</xdr:col>
      <xdr:colOff>0</xdr:colOff>
      <xdr:row>94</xdr:row>
      <xdr:rowOff>135680</xdr:rowOff>
    </xdr:to>
    <xdr:cxnSp macro="">
      <xdr:nvCxnSpPr>
        <xdr:cNvPr id="466" name="直線コネクタ 465"/>
        <xdr:cNvCxnSpPr/>
      </xdr:nvCxnSpPr>
      <xdr:spPr>
        <a:xfrm flipV="1">
          <a:off x="9639300" y="15999264"/>
          <a:ext cx="838200" cy="252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114552</xdr:rowOff>
    </xdr:from>
    <xdr:ext cx="534377" cy="259045"/>
    <xdr:sp macro="" textlink="">
      <xdr:nvSpPr>
        <xdr:cNvPr id="467" name="普通建設事業費 （ うち更新整備　）平均値テキスト"/>
        <xdr:cNvSpPr txBox="1"/>
      </xdr:nvSpPr>
      <xdr:spPr>
        <a:xfrm>
          <a:off x="10528300" y="164023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136125</xdr:rowOff>
    </xdr:from>
    <xdr:to>
      <xdr:col>55</xdr:col>
      <xdr:colOff>50800</xdr:colOff>
      <xdr:row>96</xdr:row>
      <xdr:rowOff>66275</xdr:rowOff>
    </xdr:to>
    <xdr:sp macro="" textlink="">
      <xdr:nvSpPr>
        <xdr:cNvPr id="468" name="フローチャート: 判断 467"/>
        <xdr:cNvSpPr/>
      </xdr:nvSpPr>
      <xdr:spPr>
        <a:xfrm>
          <a:off x="10426700" y="1642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85846</xdr:rowOff>
    </xdr:from>
    <xdr:to>
      <xdr:col>50</xdr:col>
      <xdr:colOff>114300</xdr:colOff>
      <xdr:row>94</xdr:row>
      <xdr:rowOff>135680</xdr:rowOff>
    </xdr:to>
    <xdr:cxnSp macro="">
      <xdr:nvCxnSpPr>
        <xdr:cNvPr id="469" name="直線コネクタ 468"/>
        <xdr:cNvCxnSpPr/>
      </xdr:nvCxnSpPr>
      <xdr:spPr>
        <a:xfrm>
          <a:off x="8750300" y="16030696"/>
          <a:ext cx="889000" cy="221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13081</xdr:rowOff>
    </xdr:from>
    <xdr:to>
      <xdr:col>50</xdr:col>
      <xdr:colOff>165100</xdr:colOff>
      <xdr:row>96</xdr:row>
      <xdr:rowOff>114681</xdr:rowOff>
    </xdr:to>
    <xdr:sp macro="" textlink="">
      <xdr:nvSpPr>
        <xdr:cNvPr id="470" name="フローチャート: 判断 469"/>
        <xdr:cNvSpPr/>
      </xdr:nvSpPr>
      <xdr:spPr>
        <a:xfrm>
          <a:off x="9588500" y="1647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105808</xdr:rowOff>
    </xdr:from>
    <xdr:ext cx="534377" cy="259045"/>
    <xdr:sp macro="" textlink="">
      <xdr:nvSpPr>
        <xdr:cNvPr id="471" name="テキスト ボックス 470"/>
        <xdr:cNvSpPr txBox="1"/>
      </xdr:nvSpPr>
      <xdr:spPr>
        <a:xfrm>
          <a:off x="9372111" y="1656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85846</xdr:rowOff>
    </xdr:from>
    <xdr:to>
      <xdr:col>45</xdr:col>
      <xdr:colOff>177800</xdr:colOff>
      <xdr:row>95</xdr:row>
      <xdr:rowOff>157207</xdr:rowOff>
    </xdr:to>
    <xdr:cxnSp macro="">
      <xdr:nvCxnSpPr>
        <xdr:cNvPr id="472" name="直線コネクタ 471"/>
        <xdr:cNvCxnSpPr/>
      </xdr:nvCxnSpPr>
      <xdr:spPr>
        <a:xfrm flipV="1">
          <a:off x="7861300" y="16030696"/>
          <a:ext cx="889000" cy="414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61640</xdr:rowOff>
    </xdr:from>
    <xdr:to>
      <xdr:col>46</xdr:col>
      <xdr:colOff>38100</xdr:colOff>
      <xdr:row>96</xdr:row>
      <xdr:rowOff>163240</xdr:rowOff>
    </xdr:to>
    <xdr:sp macro="" textlink="">
      <xdr:nvSpPr>
        <xdr:cNvPr id="473" name="フローチャート: 判断 472"/>
        <xdr:cNvSpPr/>
      </xdr:nvSpPr>
      <xdr:spPr>
        <a:xfrm>
          <a:off x="8699500" y="1652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154367</xdr:rowOff>
    </xdr:from>
    <xdr:ext cx="534377" cy="259045"/>
    <xdr:sp macro="" textlink="">
      <xdr:nvSpPr>
        <xdr:cNvPr id="474" name="テキスト ボックス 473"/>
        <xdr:cNvSpPr txBox="1"/>
      </xdr:nvSpPr>
      <xdr:spPr>
        <a:xfrm>
          <a:off x="8483111" y="16613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157207</xdr:rowOff>
    </xdr:from>
    <xdr:to>
      <xdr:col>41</xdr:col>
      <xdr:colOff>50800</xdr:colOff>
      <xdr:row>96</xdr:row>
      <xdr:rowOff>108362</xdr:rowOff>
    </xdr:to>
    <xdr:cxnSp macro="">
      <xdr:nvCxnSpPr>
        <xdr:cNvPr id="475" name="直線コネクタ 474"/>
        <xdr:cNvCxnSpPr/>
      </xdr:nvCxnSpPr>
      <xdr:spPr>
        <a:xfrm flipV="1">
          <a:off x="6972300" y="16444957"/>
          <a:ext cx="889000" cy="122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106521</xdr:rowOff>
    </xdr:from>
    <xdr:to>
      <xdr:col>41</xdr:col>
      <xdr:colOff>101600</xdr:colOff>
      <xdr:row>97</xdr:row>
      <xdr:rowOff>36671</xdr:rowOff>
    </xdr:to>
    <xdr:sp macro="" textlink="">
      <xdr:nvSpPr>
        <xdr:cNvPr id="476" name="フローチャート: 判断 475"/>
        <xdr:cNvSpPr/>
      </xdr:nvSpPr>
      <xdr:spPr>
        <a:xfrm>
          <a:off x="7810500" y="16565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27798</xdr:rowOff>
    </xdr:from>
    <xdr:ext cx="534377" cy="259045"/>
    <xdr:sp macro="" textlink="">
      <xdr:nvSpPr>
        <xdr:cNvPr id="477" name="テキスト ボックス 476"/>
        <xdr:cNvSpPr txBox="1"/>
      </xdr:nvSpPr>
      <xdr:spPr>
        <a:xfrm>
          <a:off x="7594111" y="16658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153918</xdr:rowOff>
    </xdr:from>
    <xdr:to>
      <xdr:col>36</xdr:col>
      <xdr:colOff>165100</xdr:colOff>
      <xdr:row>97</xdr:row>
      <xdr:rowOff>84068</xdr:rowOff>
    </xdr:to>
    <xdr:sp macro="" textlink="">
      <xdr:nvSpPr>
        <xdr:cNvPr id="478" name="フローチャート: 判断 477"/>
        <xdr:cNvSpPr/>
      </xdr:nvSpPr>
      <xdr:spPr>
        <a:xfrm>
          <a:off x="6921500" y="16613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75195</xdr:rowOff>
    </xdr:from>
    <xdr:ext cx="534377" cy="259045"/>
    <xdr:sp macro="" textlink="">
      <xdr:nvSpPr>
        <xdr:cNvPr id="479" name="テキスト ボックス 478"/>
        <xdr:cNvSpPr txBox="1"/>
      </xdr:nvSpPr>
      <xdr:spPr>
        <a:xfrm>
          <a:off x="6705111" y="16705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3614</xdr:rowOff>
    </xdr:from>
    <xdr:to>
      <xdr:col>55</xdr:col>
      <xdr:colOff>50800</xdr:colOff>
      <xdr:row>93</xdr:row>
      <xdr:rowOff>105214</xdr:rowOff>
    </xdr:to>
    <xdr:sp macro="" textlink="">
      <xdr:nvSpPr>
        <xdr:cNvPr id="485" name="楕円 484"/>
        <xdr:cNvSpPr/>
      </xdr:nvSpPr>
      <xdr:spPr>
        <a:xfrm>
          <a:off x="10426700" y="15948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26491</xdr:rowOff>
    </xdr:from>
    <xdr:ext cx="534377" cy="259045"/>
    <xdr:sp macro="" textlink="">
      <xdr:nvSpPr>
        <xdr:cNvPr id="486" name="普通建設事業費 （ うち更新整備　）該当値テキスト"/>
        <xdr:cNvSpPr txBox="1"/>
      </xdr:nvSpPr>
      <xdr:spPr>
        <a:xfrm>
          <a:off x="10528300" y="15799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84880</xdr:rowOff>
    </xdr:from>
    <xdr:to>
      <xdr:col>50</xdr:col>
      <xdr:colOff>165100</xdr:colOff>
      <xdr:row>95</xdr:row>
      <xdr:rowOff>15030</xdr:rowOff>
    </xdr:to>
    <xdr:sp macro="" textlink="">
      <xdr:nvSpPr>
        <xdr:cNvPr id="487" name="楕円 486"/>
        <xdr:cNvSpPr/>
      </xdr:nvSpPr>
      <xdr:spPr>
        <a:xfrm>
          <a:off x="9588500" y="1620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31557</xdr:rowOff>
    </xdr:from>
    <xdr:ext cx="534377" cy="259045"/>
    <xdr:sp macro="" textlink="">
      <xdr:nvSpPr>
        <xdr:cNvPr id="488" name="テキスト ボックス 487"/>
        <xdr:cNvSpPr txBox="1"/>
      </xdr:nvSpPr>
      <xdr:spPr>
        <a:xfrm>
          <a:off x="9372111" y="15976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35046</xdr:rowOff>
    </xdr:from>
    <xdr:to>
      <xdr:col>46</xdr:col>
      <xdr:colOff>38100</xdr:colOff>
      <xdr:row>93</xdr:row>
      <xdr:rowOff>136646</xdr:rowOff>
    </xdr:to>
    <xdr:sp macro="" textlink="">
      <xdr:nvSpPr>
        <xdr:cNvPr id="489" name="楕円 488"/>
        <xdr:cNvSpPr/>
      </xdr:nvSpPr>
      <xdr:spPr>
        <a:xfrm>
          <a:off x="8699500" y="15979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91</xdr:row>
      <xdr:rowOff>153173</xdr:rowOff>
    </xdr:from>
    <xdr:ext cx="534377" cy="259045"/>
    <xdr:sp macro="" textlink="">
      <xdr:nvSpPr>
        <xdr:cNvPr id="490" name="テキスト ボックス 489"/>
        <xdr:cNvSpPr txBox="1"/>
      </xdr:nvSpPr>
      <xdr:spPr>
        <a:xfrm>
          <a:off x="8483111" y="15755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106407</xdr:rowOff>
    </xdr:from>
    <xdr:to>
      <xdr:col>41</xdr:col>
      <xdr:colOff>101600</xdr:colOff>
      <xdr:row>96</xdr:row>
      <xdr:rowOff>36557</xdr:rowOff>
    </xdr:to>
    <xdr:sp macro="" textlink="">
      <xdr:nvSpPr>
        <xdr:cNvPr id="491" name="楕円 490"/>
        <xdr:cNvSpPr/>
      </xdr:nvSpPr>
      <xdr:spPr>
        <a:xfrm>
          <a:off x="7810500" y="16394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53084</xdr:rowOff>
    </xdr:from>
    <xdr:ext cx="534377" cy="259045"/>
    <xdr:sp macro="" textlink="">
      <xdr:nvSpPr>
        <xdr:cNvPr id="492" name="テキスト ボックス 491"/>
        <xdr:cNvSpPr txBox="1"/>
      </xdr:nvSpPr>
      <xdr:spPr>
        <a:xfrm>
          <a:off x="7594111" y="16169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57562</xdr:rowOff>
    </xdr:from>
    <xdr:to>
      <xdr:col>36</xdr:col>
      <xdr:colOff>165100</xdr:colOff>
      <xdr:row>96</xdr:row>
      <xdr:rowOff>159162</xdr:rowOff>
    </xdr:to>
    <xdr:sp macro="" textlink="">
      <xdr:nvSpPr>
        <xdr:cNvPr id="493" name="楕円 492"/>
        <xdr:cNvSpPr/>
      </xdr:nvSpPr>
      <xdr:spPr>
        <a:xfrm>
          <a:off x="6921500" y="16516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4239</xdr:rowOff>
    </xdr:from>
    <xdr:ext cx="534377" cy="259045"/>
    <xdr:sp macro="" textlink="">
      <xdr:nvSpPr>
        <xdr:cNvPr id="494" name="テキスト ボックス 493"/>
        <xdr:cNvSpPr txBox="1"/>
      </xdr:nvSpPr>
      <xdr:spPr>
        <a:xfrm>
          <a:off x="6705111" y="16291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5" name="直線コネクタ 50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6" name="テキスト ボックス 505"/>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7" name="直線コネクタ 50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8" name="テキスト ボックス 507"/>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9" name="直線コネクタ 50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0" name="テキスト ボックス 509"/>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1" name="直線コネクタ 51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2" name="テキスト ボックス 511"/>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3" name="直線コネクタ 51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4" name="テキスト ボックス 513"/>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5" name="直線コネクタ 51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6" name="テキスト ボックス 515"/>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129315</xdr:rowOff>
    </xdr:from>
    <xdr:to>
      <xdr:col>85</xdr:col>
      <xdr:colOff>126364</xdr:colOff>
      <xdr:row>39</xdr:row>
      <xdr:rowOff>98878</xdr:rowOff>
    </xdr:to>
    <xdr:cxnSp macro="">
      <xdr:nvCxnSpPr>
        <xdr:cNvPr id="520" name="直線コネクタ 519"/>
        <xdr:cNvCxnSpPr/>
      </xdr:nvCxnSpPr>
      <xdr:spPr>
        <a:xfrm flipV="1">
          <a:off x="16317595" y="5272815"/>
          <a:ext cx="1269" cy="1512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1"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2" name="直線コネクタ 521"/>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75992</xdr:rowOff>
    </xdr:from>
    <xdr:ext cx="534377" cy="259045"/>
    <xdr:sp macro="" textlink="">
      <xdr:nvSpPr>
        <xdr:cNvPr id="523" name="災害復旧事業費最大値テキスト"/>
        <xdr:cNvSpPr txBox="1"/>
      </xdr:nvSpPr>
      <xdr:spPr>
        <a:xfrm>
          <a:off x="16370300" y="5048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129315</xdr:rowOff>
    </xdr:from>
    <xdr:to>
      <xdr:col>86</xdr:col>
      <xdr:colOff>25400</xdr:colOff>
      <xdr:row>30</xdr:row>
      <xdr:rowOff>129315</xdr:rowOff>
    </xdr:to>
    <xdr:cxnSp macro="">
      <xdr:nvCxnSpPr>
        <xdr:cNvPr id="524" name="直線コネクタ 523"/>
        <xdr:cNvCxnSpPr/>
      </xdr:nvCxnSpPr>
      <xdr:spPr>
        <a:xfrm>
          <a:off x="16230600" y="5272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73340</xdr:rowOff>
    </xdr:from>
    <xdr:to>
      <xdr:col>85</xdr:col>
      <xdr:colOff>127000</xdr:colOff>
      <xdr:row>38</xdr:row>
      <xdr:rowOff>105116</xdr:rowOff>
    </xdr:to>
    <xdr:cxnSp macro="">
      <xdr:nvCxnSpPr>
        <xdr:cNvPr id="525" name="直線コネクタ 524"/>
        <xdr:cNvCxnSpPr/>
      </xdr:nvCxnSpPr>
      <xdr:spPr>
        <a:xfrm>
          <a:off x="15481300" y="6588440"/>
          <a:ext cx="838200" cy="31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113733</xdr:rowOff>
    </xdr:from>
    <xdr:ext cx="469744" cy="259045"/>
    <xdr:sp macro="" textlink="">
      <xdr:nvSpPr>
        <xdr:cNvPr id="526" name="災害復旧事業費平均値テキスト"/>
        <xdr:cNvSpPr txBox="1"/>
      </xdr:nvSpPr>
      <xdr:spPr>
        <a:xfrm>
          <a:off x="16370300" y="66288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135306</xdr:rowOff>
    </xdr:from>
    <xdr:to>
      <xdr:col>85</xdr:col>
      <xdr:colOff>177800</xdr:colOff>
      <xdr:row>39</xdr:row>
      <xdr:rowOff>65456</xdr:rowOff>
    </xdr:to>
    <xdr:sp macro="" textlink="">
      <xdr:nvSpPr>
        <xdr:cNvPr id="527" name="フローチャート: 判断 526"/>
        <xdr:cNvSpPr/>
      </xdr:nvSpPr>
      <xdr:spPr>
        <a:xfrm>
          <a:off x="16268700" y="6650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73340</xdr:rowOff>
    </xdr:from>
    <xdr:to>
      <xdr:col>81</xdr:col>
      <xdr:colOff>50800</xdr:colOff>
      <xdr:row>39</xdr:row>
      <xdr:rowOff>29907</xdr:rowOff>
    </xdr:to>
    <xdr:cxnSp macro="">
      <xdr:nvCxnSpPr>
        <xdr:cNvPr id="528" name="直線コネクタ 527"/>
        <xdr:cNvCxnSpPr/>
      </xdr:nvCxnSpPr>
      <xdr:spPr>
        <a:xfrm flipV="1">
          <a:off x="14592300" y="6588440"/>
          <a:ext cx="889000" cy="128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149512</xdr:rowOff>
    </xdr:from>
    <xdr:to>
      <xdr:col>81</xdr:col>
      <xdr:colOff>101600</xdr:colOff>
      <xdr:row>39</xdr:row>
      <xdr:rowOff>79662</xdr:rowOff>
    </xdr:to>
    <xdr:sp macro="" textlink="">
      <xdr:nvSpPr>
        <xdr:cNvPr id="529" name="フローチャート: 判断 528"/>
        <xdr:cNvSpPr/>
      </xdr:nvSpPr>
      <xdr:spPr>
        <a:xfrm>
          <a:off x="15430500" y="6664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70789</xdr:rowOff>
    </xdr:from>
    <xdr:ext cx="469744" cy="259045"/>
    <xdr:sp macro="" textlink="">
      <xdr:nvSpPr>
        <xdr:cNvPr id="530" name="テキスト ボックス 529"/>
        <xdr:cNvSpPr txBox="1"/>
      </xdr:nvSpPr>
      <xdr:spPr>
        <a:xfrm>
          <a:off x="15246428" y="6757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29907</xdr:rowOff>
    </xdr:from>
    <xdr:to>
      <xdr:col>76</xdr:col>
      <xdr:colOff>114300</xdr:colOff>
      <xdr:row>39</xdr:row>
      <xdr:rowOff>84510</xdr:rowOff>
    </xdr:to>
    <xdr:cxnSp macro="">
      <xdr:nvCxnSpPr>
        <xdr:cNvPr id="531" name="直線コネクタ 530"/>
        <xdr:cNvCxnSpPr/>
      </xdr:nvCxnSpPr>
      <xdr:spPr>
        <a:xfrm flipV="1">
          <a:off x="13703300" y="6716457"/>
          <a:ext cx="889000" cy="54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39457</xdr:rowOff>
    </xdr:from>
    <xdr:to>
      <xdr:col>76</xdr:col>
      <xdr:colOff>165100</xdr:colOff>
      <xdr:row>39</xdr:row>
      <xdr:rowOff>141057</xdr:rowOff>
    </xdr:to>
    <xdr:sp macro="" textlink="">
      <xdr:nvSpPr>
        <xdr:cNvPr id="532" name="フローチャート: 判断 531"/>
        <xdr:cNvSpPr/>
      </xdr:nvSpPr>
      <xdr:spPr>
        <a:xfrm>
          <a:off x="14541500" y="672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132184</xdr:rowOff>
    </xdr:from>
    <xdr:ext cx="378565" cy="259045"/>
    <xdr:sp macro="" textlink="">
      <xdr:nvSpPr>
        <xdr:cNvPr id="533" name="テキスト ボックス 532"/>
        <xdr:cNvSpPr txBox="1"/>
      </xdr:nvSpPr>
      <xdr:spPr>
        <a:xfrm>
          <a:off x="14403017" y="68187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76345</xdr:rowOff>
    </xdr:from>
    <xdr:to>
      <xdr:col>71</xdr:col>
      <xdr:colOff>177800</xdr:colOff>
      <xdr:row>39</xdr:row>
      <xdr:rowOff>84510</xdr:rowOff>
    </xdr:to>
    <xdr:cxnSp macro="">
      <xdr:nvCxnSpPr>
        <xdr:cNvPr id="534" name="直線コネクタ 533"/>
        <xdr:cNvCxnSpPr/>
      </xdr:nvCxnSpPr>
      <xdr:spPr>
        <a:xfrm>
          <a:off x="12814300" y="6762895"/>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44649</xdr:rowOff>
    </xdr:from>
    <xdr:to>
      <xdr:col>72</xdr:col>
      <xdr:colOff>38100</xdr:colOff>
      <xdr:row>39</xdr:row>
      <xdr:rowOff>146249</xdr:rowOff>
    </xdr:to>
    <xdr:sp macro="" textlink="">
      <xdr:nvSpPr>
        <xdr:cNvPr id="535" name="フローチャート: 判断 534"/>
        <xdr:cNvSpPr/>
      </xdr:nvSpPr>
      <xdr:spPr>
        <a:xfrm>
          <a:off x="13652500" y="6731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137376</xdr:rowOff>
    </xdr:from>
    <xdr:ext cx="378565" cy="259045"/>
    <xdr:sp macro="" textlink="">
      <xdr:nvSpPr>
        <xdr:cNvPr id="536" name="テキスト ボックス 535"/>
        <xdr:cNvSpPr txBox="1"/>
      </xdr:nvSpPr>
      <xdr:spPr>
        <a:xfrm>
          <a:off x="13514017" y="6823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38118</xdr:rowOff>
    </xdr:from>
    <xdr:to>
      <xdr:col>67</xdr:col>
      <xdr:colOff>101600</xdr:colOff>
      <xdr:row>39</xdr:row>
      <xdr:rowOff>139718</xdr:rowOff>
    </xdr:to>
    <xdr:sp macro="" textlink="">
      <xdr:nvSpPr>
        <xdr:cNvPr id="537" name="フローチャート: 判断 536"/>
        <xdr:cNvSpPr/>
      </xdr:nvSpPr>
      <xdr:spPr>
        <a:xfrm>
          <a:off x="12763500" y="6724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130845</xdr:rowOff>
    </xdr:from>
    <xdr:ext cx="378565" cy="259045"/>
    <xdr:sp macro="" textlink="">
      <xdr:nvSpPr>
        <xdr:cNvPr id="538" name="テキスト ボックス 537"/>
        <xdr:cNvSpPr txBox="1"/>
      </xdr:nvSpPr>
      <xdr:spPr>
        <a:xfrm>
          <a:off x="12625017" y="68173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54316</xdr:rowOff>
    </xdr:from>
    <xdr:to>
      <xdr:col>85</xdr:col>
      <xdr:colOff>177800</xdr:colOff>
      <xdr:row>38</xdr:row>
      <xdr:rowOff>155916</xdr:rowOff>
    </xdr:to>
    <xdr:sp macro="" textlink="">
      <xdr:nvSpPr>
        <xdr:cNvPr id="544" name="楕円 543"/>
        <xdr:cNvSpPr/>
      </xdr:nvSpPr>
      <xdr:spPr>
        <a:xfrm>
          <a:off x="16268700" y="6569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77193</xdr:rowOff>
    </xdr:from>
    <xdr:ext cx="469744" cy="259045"/>
    <xdr:sp macro="" textlink="">
      <xdr:nvSpPr>
        <xdr:cNvPr id="545" name="災害復旧事業費該当値テキスト"/>
        <xdr:cNvSpPr txBox="1"/>
      </xdr:nvSpPr>
      <xdr:spPr>
        <a:xfrm>
          <a:off x="16370300" y="6420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22540</xdr:rowOff>
    </xdr:from>
    <xdr:to>
      <xdr:col>81</xdr:col>
      <xdr:colOff>101600</xdr:colOff>
      <xdr:row>38</xdr:row>
      <xdr:rowOff>124140</xdr:rowOff>
    </xdr:to>
    <xdr:sp macro="" textlink="">
      <xdr:nvSpPr>
        <xdr:cNvPr id="546" name="楕円 545"/>
        <xdr:cNvSpPr/>
      </xdr:nvSpPr>
      <xdr:spPr>
        <a:xfrm>
          <a:off x="15430500" y="653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140668</xdr:rowOff>
    </xdr:from>
    <xdr:ext cx="469744" cy="259045"/>
    <xdr:sp macro="" textlink="">
      <xdr:nvSpPr>
        <xdr:cNvPr id="547" name="テキスト ボックス 546"/>
        <xdr:cNvSpPr txBox="1"/>
      </xdr:nvSpPr>
      <xdr:spPr>
        <a:xfrm>
          <a:off x="15246428" y="6312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150557</xdr:rowOff>
    </xdr:from>
    <xdr:to>
      <xdr:col>76</xdr:col>
      <xdr:colOff>165100</xdr:colOff>
      <xdr:row>39</xdr:row>
      <xdr:rowOff>80707</xdr:rowOff>
    </xdr:to>
    <xdr:sp macro="" textlink="">
      <xdr:nvSpPr>
        <xdr:cNvPr id="548" name="楕円 547"/>
        <xdr:cNvSpPr/>
      </xdr:nvSpPr>
      <xdr:spPr>
        <a:xfrm>
          <a:off x="14541500" y="6665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97234</xdr:rowOff>
    </xdr:from>
    <xdr:ext cx="469744" cy="259045"/>
    <xdr:sp macro="" textlink="">
      <xdr:nvSpPr>
        <xdr:cNvPr id="549" name="テキスト ボックス 548"/>
        <xdr:cNvSpPr txBox="1"/>
      </xdr:nvSpPr>
      <xdr:spPr>
        <a:xfrm>
          <a:off x="14357428" y="6440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33710</xdr:rowOff>
    </xdr:from>
    <xdr:to>
      <xdr:col>72</xdr:col>
      <xdr:colOff>38100</xdr:colOff>
      <xdr:row>39</xdr:row>
      <xdr:rowOff>135310</xdr:rowOff>
    </xdr:to>
    <xdr:sp macro="" textlink="">
      <xdr:nvSpPr>
        <xdr:cNvPr id="550" name="楕円 549"/>
        <xdr:cNvSpPr/>
      </xdr:nvSpPr>
      <xdr:spPr>
        <a:xfrm>
          <a:off x="13652500" y="672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151837</xdr:rowOff>
    </xdr:from>
    <xdr:ext cx="378565" cy="259045"/>
    <xdr:sp macro="" textlink="">
      <xdr:nvSpPr>
        <xdr:cNvPr id="551" name="テキスト ボックス 550"/>
        <xdr:cNvSpPr txBox="1"/>
      </xdr:nvSpPr>
      <xdr:spPr>
        <a:xfrm>
          <a:off x="13514017" y="6495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25545</xdr:rowOff>
    </xdr:from>
    <xdr:to>
      <xdr:col>67</xdr:col>
      <xdr:colOff>101600</xdr:colOff>
      <xdr:row>39</xdr:row>
      <xdr:rowOff>127145</xdr:rowOff>
    </xdr:to>
    <xdr:sp macro="" textlink="">
      <xdr:nvSpPr>
        <xdr:cNvPr id="552" name="楕円 551"/>
        <xdr:cNvSpPr/>
      </xdr:nvSpPr>
      <xdr:spPr>
        <a:xfrm>
          <a:off x="12763500" y="671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143672</xdr:rowOff>
    </xdr:from>
    <xdr:ext cx="378565" cy="259045"/>
    <xdr:sp macro="" textlink="">
      <xdr:nvSpPr>
        <xdr:cNvPr id="553" name="テキスト ボックス 552"/>
        <xdr:cNvSpPr txBox="1"/>
      </xdr:nvSpPr>
      <xdr:spPr>
        <a:xfrm>
          <a:off x="12625017" y="64873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3" name="テキスト ボックス 612"/>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139700</xdr:rowOff>
    </xdr:from>
    <xdr:to>
      <xdr:col>89</xdr:col>
      <xdr:colOff>177800</xdr:colOff>
      <xdr:row>79</xdr:row>
      <xdr:rowOff>139700</xdr:rowOff>
    </xdr:to>
    <xdr:cxnSp macro="">
      <xdr:nvCxnSpPr>
        <xdr:cNvPr id="614" name="直線コネクタ 613"/>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168927</xdr:rowOff>
    </xdr:from>
    <xdr:ext cx="531299" cy="259045"/>
    <xdr:sp macro="" textlink="">
      <xdr:nvSpPr>
        <xdr:cNvPr id="615" name="テキスト ボックス 614"/>
        <xdr:cNvSpPr txBox="1"/>
      </xdr:nvSpPr>
      <xdr:spPr>
        <a:xfrm>
          <a:off x="11914701" y="1354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25400</xdr:rowOff>
    </xdr:from>
    <xdr:to>
      <xdr:col>89</xdr:col>
      <xdr:colOff>177800</xdr:colOff>
      <xdr:row>78</xdr:row>
      <xdr:rowOff>25400</xdr:rowOff>
    </xdr:to>
    <xdr:cxnSp macro="">
      <xdr:nvCxnSpPr>
        <xdr:cNvPr id="616" name="直線コネクタ 615"/>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54627</xdr:rowOff>
    </xdr:from>
    <xdr:ext cx="531299" cy="259045"/>
    <xdr:sp macro="" textlink="">
      <xdr:nvSpPr>
        <xdr:cNvPr id="617" name="テキスト ボックス 616"/>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82550</xdr:rowOff>
    </xdr:from>
    <xdr:to>
      <xdr:col>89</xdr:col>
      <xdr:colOff>177800</xdr:colOff>
      <xdr:row>76</xdr:row>
      <xdr:rowOff>82550</xdr:rowOff>
    </xdr:to>
    <xdr:cxnSp macro="">
      <xdr:nvCxnSpPr>
        <xdr:cNvPr id="618" name="直線コネクタ 617"/>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111777</xdr:rowOff>
    </xdr:from>
    <xdr:ext cx="531299" cy="259045"/>
    <xdr:sp macro="" textlink="">
      <xdr:nvSpPr>
        <xdr:cNvPr id="619" name="テキスト ボックス 618"/>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25400</xdr:rowOff>
    </xdr:from>
    <xdr:to>
      <xdr:col>89</xdr:col>
      <xdr:colOff>177800</xdr:colOff>
      <xdr:row>73</xdr:row>
      <xdr:rowOff>25400</xdr:rowOff>
    </xdr:to>
    <xdr:cxnSp macro="">
      <xdr:nvCxnSpPr>
        <xdr:cNvPr id="622" name="直線コネクタ 621"/>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54627</xdr:rowOff>
    </xdr:from>
    <xdr:ext cx="531299" cy="259045"/>
    <xdr:sp macro="" textlink="">
      <xdr:nvSpPr>
        <xdr:cNvPr id="623" name="テキスト ボックス 622"/>
        <xdr:cNvSpPr txBox="1"/>
      </xdr:nvSpPr>
      <xdr:spPr>
        <a:xfrm>
          <a:off x="11914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4" name="直線コネクタ 623"/>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25" name="テキスト ボックス 624"/>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69</xdr:row>
      <xdr:rowOff>139700</xdr:rowOff>
    </xdr:from>
    <xdr:to>
      <xdr:col>89</xdr:col>
      <xdr:colOff>177800</xdr:colOff>
      <xdr:row>69</xdr:row>
      <xdr:rowOff>139700</xdr:rowOff>
    </xdr:to>
    <xdr:cxnSp macro="">
      <xdr:nvCxnSpPr>
        <xdr:cNvPr id="626" name="直線コネクタ 625"/>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68</xdr:row>
      <xdr:rowOff>168927</xdr:rowOff>
    </xdr:from>
    <xdr:ext cx="531299" cy="259045"/>
    <xdr:sp macro="" textlink="">
      <xdr:nvSpPr>
        <xdr:cNvPr id="627" name="テキスト ボックス 626"/>
        <xdr:cNvSpPr txBox="1"/>
      </xdr:nvSpPr>
      <xdr:spPr>
        <a:xfrm>
          <a:off x="11914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161417</xdr:rowOff>
    </xdr:from>
    <xdr:to>
      <xdr:col>85</xdr:col>
      <xdr:colOff>126364</xdr:colOff>
      <xdr:row>78</xdr:row>
      <xdr:rowOff>129099</xdr:rowOff>
    </xdr:to>
    <xdr:cxnSp macro="">
      <xdr:nvCxnSpPr>
        <xdr:cNvPr id="631" name="直線コネクタ 630"/>
        <xdr:cNvCxnSpPr/>
      </xdr:nvCxnSpPr>
      <xdr:spPr>
        <a:xfrm flipV="1">
          <a:off x="16317595" y="12162917"/>
          <a:ext cx="1269" cy="1339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132926</xdr:rowOff>
    </xdr:from>
    <xdr:ext cx="534377" cy="259045"/>
    <xdr:sp macro="" textlink="">
      <xdr:nvSpPr>
        <xdr:cNvPr id="632" name="公債費最小値テキスト"/>
        <xdr:cNvSpPr txBox="1"/>
      </xdr:nvSpPr>
      <xdr:spPr>
        <a:xfrm>
          <a:off x="16370300" y="13506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129099</xdr:rowOff>
    </xdr:from>
    <xdr:to>
      <xdr:col>86</xdr:col>
      <xdr:colOff>25400</xdr:colOff>
      <xdr:row>78</xdr:row>
      <xdr:rowOff>129099</xdr:rowOff>
    </xdr:to>
    <xdr:cxnSp macro="">
      <xdr:nvCxnSpPr>
        <xdr:cNvPr id="633" name="直線コネクタ 632"/>
        <xdr:cNvCxnSpPr/>
      </xdr:nvCxnSpPr>
      <xdr:spPr>
        <a:xfrm>
          <a:off x="16230600" y="13502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108094</xdr:rowOff>
    </xdr:from>
    <xdr:ext cx="534377" cy="259045"/>
    <xdr:sp macro="" textlink="">
      <xdr:nvSpPr>
        <xdr:cNvPr id="634" name="公債費最大値テキスト"/>
        <xdr:cNvSpPr txBox="1"/>
      </xdr:nvSpPr>
      <xdr:spPr>
        <a:xfrm>
          <a:off x="16370300" y="1193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161417</xdr:rowOff>
    </xdr:from>
    <xdr:to>
      <xdr:col>86</xdr:col>
      <xdr:colOff>25400</xdr:colOff>
      <xdr:row>70</xdr:row>
      <xdr:rowOff>161417</xdr:rowOff>
    </xdr:to>
    <xdr:cxnSp macro="">
      <xdr:nvCxnSpPr>
        <xdr:cNvPr id="635" name="直線コネクタ 634"/>
        <xdr:cNvCxnSpPr/>
      </xdr:nvCxnSpPr>
      <xdr:spPr>
        <a:xfrm>
          <a:off x="16230600" y="12162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151416</xdr:rowOff>
    </xdr:from>
    <xdr:to>
      <xdr:col>85</xdr:col>
      <xdr:colOff>127000</xdr:colOff>
      <xdr:row>72</xdr:row>
      <xdr:rowOff>157445</xdr:rowOff>
    </xdr:to>
    <xdr:cxnSp macro="">
      <xdr:nvCxnSpPr>
        <xdr:cNvPr id="636" name="直線コネクタ 635"/>
        <xdr:cNvCxnSpPr/>
      </xdr:nvCxnSpPr>
      <xdr:spPr>
        <a:xfrm>
          <a:off x="15481300" y="12495816"/>
          <a:ext cx="838200" cy="6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141308</xdr:rowOff>
    </xdr:from>
    <xdr:ext cx="534377" cy="259045"/>
    <xdr:sp macro="" textlink="">
      <xdr:nvSpPr>
        <xdr:cNvPr id="637" name="公債費平均値テキスト"/>
        <xdr:cNvSpPr txBox="1"/>
      </xdr:nvSpPr>
      <xdr:spPr>
        <a:xfrm>
          <a:off x="16370300" y="128286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162881</xdr:rowOff>
    </xdr:from>
    <xdr:to>
      <xdr:col>85</xdr:col>
      <xdr:colOff>177800</xdr:colOff>
      <xdr:row>75</xdr:row>
      <xdr:rowOff>93031</xdr:rowOff>
    </xdr:to>
    <xdr:sp macro="" textlink="">
      <xdr:nvSpPr>
        <xdr:cNvPr id="638" name="フローチャート: 判断 637"/>
        <xdr:cNvSpPr/>
      </xdr:nvSpPr>
      <xdr:spPr>
        <a:xfrm>
          <a:off x="16268700" y="12850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109325</xdr:rowOff>
    </xdr:from>
    <xdr:to>
      <xdr:col>81</xdr:col>
      <xdr:colOff>50800</xdr:colOff>
      <xdr:row>72</xdr:row>
      <xdr:rowOff>151416</xdr:rowOff>
    </xdr:to>
    <xdr:cxnSp macro="">
      <xdr:nvCxnSpPr>
        <xdr:cNvPr id="639" name="直線コネクタ 638"/>
        <xdr:cNvCxnSpPr/>
      </xdr:nvCxnSpPr>
      <xdr:spPr>
        <a:xfrm>
          <a:off x="14592300" y="12453725"/>
          <a:ext cx="889000" cy="42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145964</xdr:rowOff>
    </xdr:from>
    <xdr:to>
      <xdr:col>81</xdr:col>
      <xdr:colOff>101600</xdr:colOff>
      <xdr:row>75</xdr:row>
      <xdr:rowOff>76114</xdr:rowOff>
    </xdr:to>
    <xdr:sp macro="" textlink="">
      <xdr:nvSpPr>
        <xdr:cNvPr id="640" name="フローチャート: 判断 639"/>
        <xdr:cNvSpPr/>
      </xdr:nvSpPr>
      <xdr:spPr>
        <a:xfrm>
          <a:off x="15430500" y="1283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67241</xdr:rowOff>
    </xdr:from>
    <xdr:ext cx="534377" cy="259045"/>
    <xdr:sp macro="" textlink="">
      <xdr:nvSpPr>
        <xdr:cNvPr id="641" name="テキスト ボックス 640"/>
        <xdr:cNvSpPr txBox="1"/>
      </xdr:nvSpPr>
      <xdr:spPr>
        <a:xfrm>
          <a:off x="15214111" y="1292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109325</xdr:rowOff>
    </xdr:from>
    <xdr:to>
      <xdr:col>76</xdr:col>
      <xdr:colOff>114300</xdr:colOff>
      <xdr:row>72</xdr:row>
      <xdr:rowOff>121412</xdr:rowOff>
    </xdr:to>
    <xdr:cxnSp macro="">
      <xdr:nvCxnSpPr>
        <xdr:cNvPr id="642" name="直線コネクタ 641"/>
        <xdr:cNvCxnSpPr/>
      </xdr:nvCxnSpPr>
      <xdr:spPr>
        <a:xfrm flipV="1">
          <a:off x="13703300" y="12453725"/>
          <a:ext cx="889000" cy="12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163224</xdr:rowOff>
    </xdr:from>
    <xdr:to>
      <xdr:col>76</xdr:col>
      <xdr:colOff>165100</xdr:colOff>
      <xdr:row>76</xdr:row>
      <xdr:rowOff>93374</xdr:rowOff>
    </xdr:to>
    <xdr:sp macro="" textlink="">
      <xdr:nvSpPr>
        <xdr:cNvPr id="643" name="フローチャート: 判断 642"/>
        <xdr:cNvSpPr/>
      </xdr:nvSpPr>
      <xdr:spPr>
        <a:xfrm>
          <a:off x="14541500" y="1302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84501</xdr:rowOff>
    </xdr:from>
    <xdr:ext cx="534377" cy="259045"/>
    <xdr:sp macro="" textlink="">
      <xdr:nvSpPr>
        <xdr:cNvPr id="644" name="テキスト ボックス 643"/>
        <xdr:cNvSpPr txBox="1"/>
      </xdr:nvSpPr>
      <xdr:spPr>
        <a:xfrm>
          <a:off x="14325111" y="1311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46117</xdr:rowOff>
    </xdr:from>
    <xdr:to>
      <xdr:col>71</xdr:col>
      <xdr:colOff>177800</xdr:colOff>
      <xdr:row>72</xdr:row>
      <xdr:rowOff>121412</xdr:rowOff>
    </xdr:to>
    <xdr:cxnSp macro="">
      <xdr:nvCxnSpPr>
        <xdr:cNvPr id="645" name="直線コネクタ 644"/>
        <xdr:cNvCxnSpPr/>
      </xdr:nvCxnSpPr>
      <xdr:spPr>
        <a:xfrm>
          <a:off x="12814300" y="12390517"/>
          <a:ext cx="889000" cy="75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149565</xdr:rowOff>
    </xdr:from>
    <xdr:to>
      <xdr:col>72</xdr:col>
      <xdr:colOff>38100</xdr:colOff>
      <xdr:row>76</xdr:row>
      <xdr:rowOff>79715</xdr:rowOff>
    </xdr:to>
    <xdr:sp macro="" textlink="">
      <xdr:nvSpPr>
        <xdr:cNvPr id="646" name="フローチャート: 判断 645"/>
        <xdr:cNvSpPr/>
      </xdr:nvSpPr>
      <xdr:spPr>
        <a:xfrm>
          <a:off x="13652500" y="13008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70842</xdr:rowOff>
    </xdr:from>
    <xdr:ext cx="534377" cy="259045"/>
    <xdr:sp macro="" textlink="">
      <xdr:nvSpPr>
        <xdr:cNvPr id="647" name="テキスト ボックス 646"/>
        <xdr:cNvSpPr txBox="1"/>
      </xdr:nvSpPr>
      <xdr:spPr>
        <a:xfrm>
          <a:off x="13436111" y="13101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102130</xdr:rowOff>
    </xdr:from>
    <xdr:to>
      <xdr:col>67</xdr:col>
      <xdr:colOff>101600</xdr:colOff>
      <xdr:row>76</xdr:row>
      <xdr:rowOff>32280</xdr:rowOff>
    </xdr:to>
    <xdr:sp macro="" textlink="">
      <xdr:nvSpPr>
        <xdr:cNvPr id="648" name="フローチャート: 判断 647"/>
        <xdr:cNvSpPr/>
      </xdr:nvSpPr>
      <xdr:spPr>
        <a:xfrm>
          <a:off x="12763500" y="12960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23407</xdr:rowOff>
    </xdr:from>
    <xdr:ext cx="534377" cy="259045"/>
    <xdr:sp macro="" textlink="">
      <xdr:nvSpPr>
        <xdr:cNvPr id="649" name="テキスト ボックス 648"/>
        <xdr:cNvSpPr txBox="1"/>
      </xdr:nvSpPr>
      <xdr:spPr>
        <a:xfrm>
          <a:off x="12547111" y="13053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106645</xdr:rowOff>
    </xdr:from>
    <xdr:to>
      <xdr:col>85</xdr:col>
      <xdr:colOff>177800</xdr:colOff>
      <xdr:row>73</xdr:row>
      <xdr:rowOff>36795</xdr:rowOff>
    </xdr:to>
    <xdr:sp macro="" textlink="">
      <xdr:nvSpPr>
        <xdr:cNvPr id="655" name="楕円 654"/>
        <xdr:cNvSpPr/>
      </xdr:nvSpPr>
      <xdr:spPr>
        <a:xfrm>
          <a:off x="16268700" y="1245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129522</xdr:rowOff>
    </xdr:from>
    <xdr:ext cx="534377" cy="259045"/>
    <xdr:sp macro="" textlink="">
      <xdr:nvSpPr>
        <xdr:cNvPr id="656" name="公債費該当値テキスト"/>
        <xdr:cNvSpPr txBox="1"/>
      </xdr:nvSpPr>
      <xdr:spPr>
        <a:xfrm>
          <a:off x="16370300" y="12302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100616</xdr:rowOff>
    </xdr:from>
    <xdr:to>
      <xdr:col>81</xdr:col>
      <xdr:colOff>101600</xdr:colOff>
      <xdr:row>73</xdr:row>
      <xdr:rowOff>30766</xdr:rowOff>
    </xdr:to>
    <xdr:sp macro="" textlink="">
      <xdr:nvSpPr>
        <xdr:cNvPr id="657" name="楕円 656"/>
        <xdr:cNvSpPr/>
      </xdr:nvSpPr>
      <xdr:spPr>
        <a:xfrm>
          <a:off x="15430500" y="1244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71</xdr:row>
      <xdr:rowOff>47293</xdr:rowOff>
    </xdr:from>
    <xdr:ext cx="534377" cy="259045"/>
    <xdr:sp macro="" textlink="">
      <xdr:nvSpPr>
        <xdr:cNvPr id="658" name="テキスト ボックス 657"/>
        <xdr:cNvSpPr txBox="1"/>
      </xdr:nvSpPr>
      <xdr:spPr>
        <a:xfrm>
          <a:off x="15214111" y="12220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58525</xdr:rowOff>
    </xdr:from>
    <xdr:to>
      <xdr:col>76</xdr:col>
      <xdr:colOff>165100</xdr:colOff>
      <xdr:row>72</xdr:row>
      <xdr:rowOff>160125</xdr:rowOff>
    </xdr:to>
    <xdr:sp macro="" textlink="">
      <xdr:nvSpPr>
        <xdr:cNvPr id="659" name="楕円 658"/>
        <xdr:cNvSpPr/>
      </xdr:nvSpPr>
      <xdr:spPr>
        <a:xfrm>
          <a:off x="14541500" y="1240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5202</xdr:rowOff>
    </xdr:from>
    <xdr:ext cx="534377" cy="259045"/>
    <xdr:sp macro="" textlink="">
      <xdr:nvSpPr>
        <xdr:cNvPr id="660" name="テキスト ボックス 659"/>
        <xdr:cNvSpPr txBox="1"/>
      </xdr:nvSpPr>
      <xdr:spPr>
        <a:xfrm>
          <a:off x="14325111" y="12178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70612</xdr:rowOff>
    </xdr:from>
    <xdr:to>
      <xdr:col>72</xdr:col>
      <xdr:colOff>38100</xdr:colOff>
      <xdr:row>73</xdr:row>
      <xdr:rowOff>762</xdr:rowOff>
    </xdr:to>
    <xdr:sp macro="" textlink="">
      <xdr:nvSpPr>
        <xdr:cNvPr id="661" name="楕円 660"/>
        <xdr:cNvSpPr/>
      </xdr:nvSpPr>
      <xdr:spPr>
        <a:xfrm>
          <a:off x="13652500" y="12415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71</xdr:row>
      <xdr:rowOff>17289</xdr:rowOff>
    </xdr:from>
    <xdr:ext cx="534377" cy="259045"/>
    <xdr:sp macro="" textlink="">
      <xdr:nvSpPr>
        <xdr:cNvPr id="662" name="テキスト ボックス 661"/>
        <xdr:cNvSpPr txBox="1"/>
      </xdr:nvSpPr>
      <xdr:spPr>
        <a:xfrm>
          <a:off x="13436111" y="12190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166767</xdr:rowOff>
    </xdr:from>
    <xdr:to>
      <xdr:col>67</xdr:col>
      <xdr:colOff>101600</xdr:colOff>
      <xdr:row>72</xdr:row>
      <xdr:rowOff>96917</xdr:rowOff>
    </xdr:to>
    <xdr:sp macro="" textlink="">
      <xdr:nvSpPr>
        <xdr:cNvPr id="663" name="楕円 662"/>
        <xdr:cNvSpPr/>
      </xdr:nvSpPr>
      <xdr:spPr>
        <a:xfrm>
          <a:off x="12763500" y="12339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70</xdr:row>
      <xdr:rowOff>113444</xdr:rowOff>
    </xdr:from>
    <xdr:ext cx="534377" cy="259045"/>
    <xdr:sp macro="" textlink="">
      <xdr:nvSpPr>
        <xdr:cNvPr id="664" name="テキスト ボックス 663"/>
        <xdr:cNvSpPr txBox="1"/>
      </xdr:nvSpPr>
      <xdr:spPr>
        <a:xfrm>
          <a:off x="12547111" y="12114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5" name="直線コネクタ 67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6" name="テキスト ボックス 67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7" name="直線コネクタ 67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8" name="テキスト ボックス 677"/>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9" name="直線コネクタ 67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0" name="テキスト ボックス 679"/>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1" name="直線コネクタ 68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2" name="テキスト ボックス 681"/>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4" name="テキスト ボックス 683"/>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166629</xdr:rowOff>
    </xdr:from>
    <xdr:to>
      <xdr:col>85</xdr:col>
      <xdr:colOff>126364</xdr:colOff>
      <xdr:row>98</xdr:row>
      <xdr:rowOff>131425</xdr:rowOff>
    </xdr:to>
    <xdr:cxnSp macro="">
      <xdr:nvCxnSpPr>
        <xdr:cNvPr id="686" name="直線コネクタ 685"/>
        <xdr:cNvCxnSpPr/>
      </xdr:nvCxnSpPr>
      <xdr:spPr>
        <a:xfrm flipV="1">
          <a:off x="16317595" y="15597129"/>
          <a:ext cx="1269" cy="1336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135252</xdr:rowOff>
    </xdr:from>
    <xdr:ext cx="378565" cy="259045"/>
    <xdr:sp macro="" textlink="">
      <xdr:nvSpPr>
        <xdr:cNvPr id="687" name="積立金最小値テキスト"/>
        <xdr:cNvSpPr txBox="1"/>
      </xdr:nvSpPr>
      <xdr:spPr>
        <a:xfrm>
          <a:off x="16370300" y="169373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131425</xdr:rowOff>
    </xdr:from>
    <xdr:to>
      <xdr:col>86</xdr:col>
      <xdr:colOff>25400</xdr:colOff>
      <xdr:row>98</xdr:row>
      <xdr:rowOff>131425</xdr:rowOff>
    </xdr:to>
    <xdr:cxnSp macro="">
      <xdr:nvCxnSpPr>
        <xdr:cNvPr id="688" name="直線コネクタ 687"/>
        <xdr:cNvCxnSpPr/>
      </xdr:nvCxnSpPr>
      <xdr:spPr>
        <a:xfrm>
          <a:off x="16230600" y="16933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113306</xdr:rowOff>
    </xdr:from>
    <xdr:ext cx="534377" cy="259045"/>
    <xdr:sp macro="" textlink="">
      <xdr:nvSpPr>
        <xdr:cNvPr id="689" name="積立金最大値テキスト"/>
        <xdr:cNvSpPr txBox="1"/>
      </xdr:nvSpPr>
      <xdr:spPr>
        <a:xfrm>
          <a:off x="16370300" y="15372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166629</xdr:rowOff>
    </xdr:from>
    <xdr:to>
      <xdr:col>86</xdr:col>
      <xdr:colOff>25400</xdr:colOff>
      <xdr:row>90</xdr:row>
      <xdr:rowOff>166629</xdr:rowOff>
    </xdr:to>
    <xdr:cxnSp macro="">
      <xdr:nvCxnSpPr>
        <xdr:cNvPr id="690" name="直線コネクタ 689"/>
        <xdr:cNvCxnSpPr/>
      </xdr:nvCxnSpPr>
      <xdr:spPr>
        <a:xfrm>
          <a:off x="16230600" y="15597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108474</xdr:rowOff>
    </xdr:from>
    <xdr:to>
      <xdr:col>85</xdr:col>
      <xdr:colOff>127000</xdr:colOff>
      <xdr:row>97</xdr:row>
      <xdr:rowOff>123744</xdr:rowOff>
    </xdr:to>
    <xdr:cxnSp macro="">
      <xdr:nvCxnSpPr>
        <xdr:cNvPr id="691" name="直線コネクタ 690"/>
        <xdr:cNvCxnSpPr/>
      </xdr:nvCxnSpPr>
      <xdr:spPr>
        <a:xfrm flipV="1">
          <a:off x="15481300" y="16739124"/>
          <a:ext cx="838200" cy="15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5797</xdr:rowOff>
    </xdr:from>
    <xdr:ext cx="469744" cy="259045"/>
    <xdr:sp macro="" textlink="">
      <xdr:nvSpPr>
        <xdr:cNvPr id="692" name="積立金平均値テキスト"/>
        <xdr:cNvSpPr txBox="1"/>
      </xdr:nvSpPr>
      <xdr:spPr>
        <a:xfrm>
          <a:off x="16370300" y="16464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154370</xdr:rowOff>
    </xdr:from>
    <xdr:to>
      <xdr:col>85</xdr:col>
      <xdr:colOff>177800</xdr:colOff>
      <xdr:row>97</xdr:row>
      <xdr:rowOff>84520</xdr:rowOff>
    </xdr:to>
    <xdr:sp macro="" textlink="">
      <xdr:nvSpPr>
        <xdr:cNvPr id="693" name="フローチャート: 判断 692"/>
        <xdr:cNvSpPr/>
      </xdr:nvSpPr>
      <xdr:spPr>
        <a:xfrm>
          <a:off x="16268700" y="1661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123744</xdr:rowOff>
    </xdr:from>
    <xdr:to>
      <xdr:col>81</xdr:col>
      <xdr:colOff>50800</xdr:colOff>
      <xdr:row>97</xdr:row>
      <xdr:rowOff>152822</xdr:rowOff>
    </xdr:to>
    <xdr:cxnSp macro="">
      <xdr:nvCxnSpPr>
        <xdr:cNvPr id="694" name="直線コネクタ 693"/>
        <xdr:cNvCxnSpPr/>
      </xdr:nvCxnSpPr>
      <xdr:spPr>
        <a:xfrm flipV="1">
          <a:off x="14592300" y="16754394"/>
          <a:ext cx="889000" cy="29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161412</xdr:rowOff>
    </xdr:from>
    <xdr:to>
      <xdr:col>81</xdr:col>
      <xdr:colOff>101600</xdr:colOff>
      <xdr:row>97</xdr:row>
      <xdr:rowOff>91562</xdr:rowOff>
    </xdr:to>
    <xdr:sp macro="" textlink="">
      <xdr:nvSpPr>
        <xdr:cNvPr id="695" name="フローチャート: 判断 694"/>
        <xdr:cNvSpPr/>
      </xdr:nvSpPr>
      <xdr:spPr>
        <a:xfrm>
          <a:off x="15430500" y="1662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108089</xdr:rowOff>
    </xdr:from>
    <xdr:ext cx="469744" cy="259045"/>
    <xdr:sp macro="" textlink="">
      <xdr:nvSpPr>
        <xdr:cNvPr id="696" name="テキスト ボックス 695"/>
        <xdr:cNvSpPr txBox="1"/>
      </xdr:nvSpPr>
      <xdr:spPr>
        <a:xfrm>
          <a:off x="15246428" y="16395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90323</xdr:rowOff>
    </xdr:from>
    <xdr:to>
      <xdr:col>76</xdr:col>
      <xdr:colOff>114300</xdr:colOff>
      <xdr:row>97</xdr:row>
      <xdr:rowOff>152822</xdr:rowOff>
    </xdr:to>
    <xdr:cxnSp macro="">
      <xdr:nvCxnSpPr>
        <xdr:cNvPr id="697" name="直線コネクタ 696"/>
        <xdr:cNvCxnSpPr/>
      </xdr:nvCxnSpPr>
      <xdr:spPr>
        <a:xfrm>
          <a:off x="13703300" y="16720973"/>
          <a:ext cx="889000" cy="62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22743</xdr:rowOff>
    </xdr:from>
    <xdr:to>
      <xdr:col>76</xdr:col>
      <xdr:colOff>165100</xdr:colOff>
      <xdr:row>97</xdr:row>
      <xdr:rowOff>124343</xdr:rowOff>
    </xdr:to>
    <xdr:sp macro="" textlink="">
      <xdr:nvSpPr>
        <xdr:cNvPr id="698" name="フローチャート: 判断 697"/>
        <xdr:cNvSpPr/>
      </xdr:nvSpPr>
      <xdr:spPr>
        <a:xfrm>
          <a:off x="14541500" y="16653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140870</xdr:rowOff>
    </xdr:from>
    <xdr:ext cx="469744" cy="259045"/>
    <xdr:sp macro="" textlink="">
      <xdr:nvSpPr>
        <xdr:cNvPr id="699" name="テキスト ボックス 698"/>
        <xdr:cNvSpPr txBox="1"/>
      </xdr:nvSpPr>
      <xdr:spPr>
        <a:xfrm>
          <a:off x="14357428" y="16428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135630</xdr:rowOff>
    </xdr:from>
    <xdr:to>
      <xdr:col>71</xdr:col>
      <xdr:colOff>177800</xdr:colOff>
      <xdr:row>97</xdr:row>
      <xdr:rowOff>90323</xdr:rowOff>
    </xdr:to>
    <xdr:cxnSp macro="">
      <xdr:nvCxnSpPr>
        <xdr:cNvPr id="700" name="直線コネクタ 699"/>
        <xdr:cNvCxnSpPr/>
      </xdr:nvCxnSpPr>
      <xdr:spPr>
        <a:xfrm>
          <a:off x="12814300" y="16423380"/>
          <a:ext cx="889000" cy="297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171379</xdr:rowOff>
    </xdr:from>
    <xdr:to>
      <xdr:col>72</xdr:col>
      <xdr:colOff>38100</xdr:colOff>
      <xdr:row>97</xdr:row>
      <xdr:rowOff>101529</xdr:rowOff>
    </xdr:to>
    <xdr:sp macro="" textlink="">
      <xdr:nvSpPr>
        <xdr:cNvPr id="701" name="フローチャート: 判断 700"/>
        <xdr:cNvSpPr/>
      </xdr:nvSpPr>
      <xdr:spPr>
        <a:xfrm>
          <a:off x="13652500" y="1663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118056</xdr:rowOff>
    </xdr:from>
    <xdr:ext cx="469744" cy="259045"/>
    <xdr:sp macro="" textlink="">
      <xdr:nvSpPr>
        <xdr:cNvPr id="702" name="テキスト ボックス 701"/>
        <xdr:cNvSpPr txBox="1"/>
      </xdr:nvSpPr>
      <xdr:spPr>
        <a:xfrm>
          <a:off x="13468428" y="16405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97129</xdr:rowOff>
    </xdr:from>
    <xdr:to>
      <xdr:col>67</xdr:col>
      <xdr:colOff>101600</xdr:colOff>
      <xdr:row>97</xdr:row>
      <xdr:rowOff>27279</xdr:rowOff>
    </xdr:to>
    <xdr:sp macro="" textlink="">
      <xdr:nvSpPr>
        <xdr:cNvPr id="703" name="フローチャート: 判断 702"/>
        <xdr:cNvSpPr/>
      </xdr:nvSpPr>
      <xdr:spPr>
        <a:xfrm>
          <a:off x="12763500" y="16556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18406</xdr:rowOff>
    </xdr:from>
    <xdr:ext cx="469744" cy="259045"/>
    <xdr:sp macro="" textlink="">
      <xdr:nvSpPr>
        <xdr:cNvPr id="704" name="テキスト ボックス 703"/>
        <xdr:cNvSpPr txBox="1"/>
      </xdr:nvSpPr>
      <xdr:spPr>
        <a:xfrm>
          <a:off x="12579428" y="16649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57674</xdr:rowOff>
    </xdr:from>
    <xdr:to>
      <xdr:col>85</xdr:col>
      <xdr:colOff>177800</xdr:colOff>
      <xdr:row>97</xdr:row>
      <xdr:rowOff>159274</xdr:rowOff>
    </xdr:to>
    <xdr:sp macro="" textlink="">
      <xdr:nvSpPr>
        <xdr:cNvPr id="710" name="楕円 709"/>
        <xdr:cNvSpPr/>
      </xdr:nvSpPr>
      <xdr:spPr>
        <a:xfrm>
          <a:off x="16268700" y="16688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36101</xdr:rowOff>
    </xdr:from>
    <xdr:ext cx="469744" cy="259045"/>
    <xdr:sp macro="" textlink="">
      <xdr:nvSpPr>
        <xdr:cNvPr id="711" name="積立金該当値テキスト"/>
        <xdr:cNvSpPr txBox="1"/>
      </xdr:nvSpPr>
      <xdr:spPr>
        <a:xfrm>
          <a:off x="16370300" y="16666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72944</xdr:rowOff>
    </xdr:from>
    <xdr:to>
      <xdr:col>81</xdr:col>
      <xdr:colOff>101600</xdr:colOff>
      <xdr:row>98</xdr:row>
      <xdr:rowOff>3094</xdr:rowOff>
    </xdr:to>
    <xdr:sp macro="" textlink="">
      <xdr:nvSpPr>
        <xdr:cNvPr id="712" name="楕円 711"/>
        <xdr:cNvSpPr/>
      </xdr:nvSpPr>
      <xdr:spPr>
        <a:xfrm>
          <a:off x="15430500" y="16703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165671</xdr:rowOff>
    </xdr:from>
    <xdr:ext cx="469744" cy="259045"/>
    <xdr:sp macro="" textlink="">
      <xdr:nvSpPr>
        <xdr:cNvPr id="713" name="テキスト ボックス 712"/>
        <xdr:cNvSpPr txBox="1"/>
      </xdr:nvSpPr>
      <xdr:spPr>
        <a:xfrm>
          <a:off x="15246428" y="16796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102022</xdr:rowOff>
    </xdr:from>
    <xdr:to>
      <xdr:col>76</xdr:col>
      <xdr:colOff>165100</xdr:colOff>
      <xdr:row>98</xdr:row>
      <xdr:rowOff>32172</xdr:rowOff>
    </xdr:to>
    <xdr:sp macro="" textlink="">
      <xdr:nvSpPr>
        <xdr:cNvPr id="714" name="楕円 713"/>
        <xdr:cNvSpPr/>
      </xdr:nvSpPr>
      <xdr:spPr>
        <a:xfrm>
          <a:off x="14541500" y="16732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23299</xdr:rowOff>
    </xdr:from>
    <xdr:ext cx="469744" cy="259045"/>
    <xdr:sp macro="" textlink="">
      <xdr:nvSpPr>
        <xdr:cNvPr id="715" name="テキスト ボックス 714"/>
        <xdr:cNvSpPr txBox="1"/>
      </xdr:nvSpPr>
      <xdr:spPr>
        <a:xfrm>
          <a:off x="14357428" y="16825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39523</xdr:rowOff>
    </xdr:from>
    <xdr:to>
      <xdr:col>72</xdr:col>
      <xdr:colOff>38100</xdr:colOff>
      <xdr:row>97</xdr:row>
      <xdr:rowOff>141123</xdr:rowOff>
    </xdr:to>
    <xdr:sp macro="" textlink="">
      <xdr:nvSpPr>
        <xdr:cNvPr id="716" name="楕円 715"/>
        <xdr:cNvSpPr/>
      </xdr:nvSpPr>
      <xdr:spPr>
        <a:xfrm>
          <a:off x="13652500" y="16670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132250</xdr:rowOff>
    </xdr:from>
    <xdr:ext cx="469744" cy="259045"/>
    <xdr:sp macro="" textlink="">
      <xdr:nvSpPr>
        <xdr:cNvPr id="717" name="テキスト ボックス 716"/>
        <xdr:cNvSpPr txBox="1"/>
      </xdr:nvSpPr>
      <xdr:spPr>
        <a:xfrm>
          <a:off x="13468428" y="16762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84830</xdr:rowOff>
    </xdr:from>
    <xdr:to>
      <xdr:col>67</xdr:col>
      <xdr:colOff>101600</xdr:colOff>
      <xdr:row>96</xdr:row>
      <xdr:rowOff>14980</xdr:rowOff>
    </xdr:to>
    <xdr:sp macro="" textlink="">
      <xdr:nvSpPr>
        <xdr:cNvPr id="718" name="楕円 717"/>
        <xdr:cNvSpPr/>
      </xdr:nvSpPr>
      <xdr:spPr>
        <a:xfrm>
          <a:off x="12763500" y="1637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31507</xdr:rowOff>
    </xdr:from>
    <xdr:ext cx="534377" cy="259045"/>
    <xdr:sp macro="" textlink="">
      <xdr:nvSpPr>
        <xdr:cNvPr id="719" name="テキスト ボックス 718"/>
        <xdr:cNvSpPr txBox="1"/>
      </xdr:nvSpPr>
      <xdr:spPr>
        <a:xfrm>
          <a:off x="12547111" y="16147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3" name="テキスト ボックス 73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5" name="テキスト ボックス 73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7" name="テキスト ボックス 73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9" name="テキスト ボックス 738"/>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134874</xdr:rowOff>
    </xdr:from>
    <xdr:to>
      <xdr:col>116</xdr:col>
      <xdr:colOff>62864</xdr:colOff>
      <xdr:row>39</xdr:row>
      <xdr:rowOff>44450</xdr:rowOff>
    </xdr:to>
    <xdr:cxnSp macro="">
      <xdr:nvCxnSpPr>
        <xdr:cNvPr id="743" name="直線コネクタ 742"/>
        <xdr:cNvCxnSpPr/>
      </xdr:nvCxnSpPr>
      <xdr:spPr>
        <a:xfrm flipV="1">
          <a:off x="22159595" y="5449824"/>
          <a:ext cx="1269" cy="1281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4"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81551</xdr:rowOff>
    </xdr:from>
    <xdr:ext cx="534377" cy="259045"/>
    <xdr:sp macro="" textlink="">
      <xdr:nvSpPr>
        <xdr:cNvPr id="746" name="投資及び出資金最大値テキスト"/>
        <xdr:cNvSpPr txBox="1"/>
      </xdr:nvSpPr>
      <xdr:spPr>
        <a:xfrm>
          <a:off x="22212300" y="522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134874</xdr:rowOff>
    </xdr:from>
    <xdr:to>
      <xdr:col>116</xdr:col>
      <xdr:colOff>152400</xdr:colOff>
      <xdr:row>31</xdr:row>
      <xdr:rowOff>134874</xdr:rowOff>
    </xdr:to>
    <xdr:cxnSp macro="">
      <xdr:nvCxnSpPr>
        <xdr:cNvPr id="747" name="直線コネクタ 746"/>
        <xdr:cNvCxnSpPr/>
      </xdr:nvCxnSpPr>
      <xdr:spPr>
        <a:xfrm>
          <a:off x="22072600" y="5449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98298</xdr:rowOff>
    </xdr:from>
    <xdr:to>
      <xdr:col>116</xdr:col>
      <xdr:colOff>63500</xdr:colOff>
      <xdr:row>35</xdr:row>
      <xdr:rowOff>111125</xdr:rowOff>
    </xdr:to>
    <xdr:cxnSp macro="">
      <xdr:nvCxnSpPr>
        <xdr:cNvPr id="748" name="直線コネクタ 747"/>
        <xdr:cNvCxnSpPr/>
      </xdr:nvCxnSpPr>
      <xdr:spPr>
        <a:xfrm>
          <a:off x="21323300" y="6099048"/>
          <a:ext cx="838200" cy="12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54500</xdr:rowOff>
    </xdr:from>
    <xdr:ext cx="469744" cy="259045"/>
    <xdr:sp macro="" textlink="">
      <xdr:nvSpPr>
        <xdr:cNvPr id="749" name="投資及び出資金平均値テキスト"/>
        <xdr:cNvSpPr txBox="1"/>
      </xdr:nvSpPr>
      <xdr:spPr>
        <a:xfrm>
          <a:off x="22212300" y="63981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76073</xdr:rowOff>
    </xdr:from>
    <xdr:to>
      <xdr:col>116</xdr:col>
      <xdr:colOff>114300</xdr:colOff>
      <xdr:row>38</xdr:row>
      <xdr:rowOff>6223</xdr:rowOff>
    </xdr:to>
    <xdr:sp macro="" textlink="">
      <xdr:nvSpPr>
        <xdr:cNvPr id="750" name="フローチャート: 判断 749"/>
        <xdr:cNvSpPr/>
      </xdr:nvSpPr>
      <xdr:spPr>
        <a:xfrm>
          <a:off x="22110700" y="6419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98298</xdr:rowOff>
    </xdr:from>
    <xdr:to>
      <xdr:col>111</xdr:col>
      <xdr:colOff>177800</xdr:colOff>
      <xdr:row>36</xdr:row>
      <xdr:rowOff>45720</xdr:rowOff>
    </xdr:to>
    <xdr:cxnSp macro="">
      <xdr:nvCxnSpPr>
        <xdr:cNvPr id="751" name="直線コネクタ 750"/>
        <xdr:cNvCxnSpPr/>
      </xdr:nvCxnSpPr>
      <xdr:spPr>
        <a:xfrm flipV="1">
          <a:off x="20434300" y="6099048"/>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72263</xdr:rowOff>
    </xdr:from>
    <xdr:to>
      <xdr:col>112</xdr:col>
      <xdr:colOff>38100</xdr:colOff>
      <xdr:row>38</xdr:row>
      <xdr:rowOff>2413</xdr:rowOff>
    </xdr:to>
    <xdr:sp macro="" textlink="">
      <xdr:nvSpPr>
        <xdr:cNvPr id="752" name="フローチャート: 判断 751"/>
        <xdr:cNvSpPr/>
      </xdr:nvSpPr>
      <xdr:spPr>
        <a:xfrm>
          <a:off x="21272500" y="641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164990</xdr:rowOff>
    </xdr:from>
    <xdr:ext cx="469744" cy="259045"/>
    <xdr:sp macro="" textlink="">
      <xdr:nvSpPr>
        <xdr:cNvPr id="753" name="テキスト ボックス 752"/>
        <xdr:cNvSpPr txBox="1"/>
      </xdr:nvSpPr>
      <xdr:spPr>
        <a:xfrm>
          <a:off x="21088428" y="6508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45085</xdr:rowOff>
    </xdr:from>
    <xdr:to>
      <xdr:col>107</xdr:col>
      <xdr:colOff>50800</xdr:colOff>
      <xdr:row>36</xdr:row>
      <xdr:rowOff>45720</xdr:rowOff>
    </xdr:to>
    <xdr:cxnSp macro="">
      <xdr:nvCxnSpPr>
        <xdr:cNvPr id="754" name="直線コネクタ 753"/>
        <xdr:cNvCxnSpPr/>
      </xdr:nvCxnSpPr>
      <xdr:spPr>
        <a:xfrm>
          <a:off x="19545300" y="6217285"/>
          <a:ext cx="889000" cy="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16383</xdr:rowOff>
    </xdr:from>
    <xdr:to>
      <xdr:col>107</xdr:col>
      <xdr:colOff>101600</xdr:colOff>
      <xdr:row>38</xdr:row>
      <xdr:rowOff>117983</xdr:rowOff>
    </xdr:to>
    <xdr:sp macro="" textlink="">
      <xdr:nvSpPr>
        <xdr:cNvPr id="755" name="フローチャート: 判断 754"/>
        <xdr:cNvSpPr/>
      </xdr:nvSpPr>
      <xdr:spPr>
        <a:xfrm>
          <a:off x="20383500" y="653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109110</xdr:rowOff>
    </xdr:from>
    <xdr:ext cx="469744" cy="259045"/>
    <xdr:sp macro="" textlink="">
      <xdr:nvSpPr>
        <xdr:cNvPr id="756" name="テキスト ボックス 755"/>
        <xdr:cNvSpPr txBox="1"/>
      </xdr:nvSpPr>
      <xdr:spPr>
        <a:xfrm>
          <a:off x="20199428" y="6624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17272</xdr:rowOff>
    </xdr:from>
    <xdr:to>
      <xdr:col>102</xdr:col>
      <xdr:colOff>114300</xdr:colOff>
      <xdr:row>36</xdr:row>
      <xdr:rowOff>45085</xdr:rowOff>
    </xdr:to>
    <xdr:cxnSp macro="">
      <xdr:nvCxnSpPr>
        <xdr:cNvPr id="757" name="直線コネクタ 756"/>
        <xdr:cNvCxnSpPr/>
      </xdr:nvCxnSpPr>
      <xdr:spPr>
        <a:xfrm>
          <a:off x="18656300" y="6189472"/>
          <a:ext cx="889000" cy="27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168656</xdr:rowOff>
    </xdr:from>
    <xdr:to>
      <xdr:col>102</xdr:col>
      <xdr:colOff>165100</xdr:colOff>
      <xdr:row>38</xdr:row>
      <xdr:rowOff>98806</xdr:rowOff>
    </xdr:to>
    <xdr:sp macro="" textlink="">
      <xdr:nvSpPr>
        <xdr:cNvPr id="758" name="フローチャート: 判断 757"/>
        <xdr:cNvSpPr/>
      </xdr:nvSpPr>
      <xdr:spPr>
        <a:xfrm>
          <a:off x="19494500" y="651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89933</xdr:rowOff>
    </xdr:from>
    <xdr:ext cx="469744" cy="259045"/>
    <xdr:sp macro="" textlink="">
      <xdr:nvSpPr>
        <xdr:cNvPr id="759" name="テキスト ボックス 758"/>
        <xdr:cNvSpPr txBox="1"/>
      </xdr:nvSpPr>
      <xdr:spPr>
        <a:xfrm>
          <a:off x="19310428" y="6605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162179</xdr:rowOff>
    </xdr:from>
    <xdr:to>
      <xdr:col>98</xdr:col>
      <xdr:colOff>38100</xdr:colOff>
      <xdr:row>38</xdr:row>
      <xdr:rowOff>92329</xdr:rowOff>
    </xdr:to>
    <xdr:sp macro="" textlink="">
      <xdr:nvSpPr>
        <xdr:cNvPr id="760" name="フローチャート: 判断 759"/>
        <xdr:cNvSpPr/>
      </xdr:nvSpPr>
      <xdr:spPr>
        <a:xfrm>
          <a:off x="18605500" y="6505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83456</xdr:rowOff>
    </xdr:from>
    <xdr:ext cx="469744" cy="259045"/>
    <xdr:sp macro="" textlink="">
      <xdr:nvSpPr>
        <xdr:cNvPr id="761" name="テキスト ボックス 760"/>
        <xdr:cNvSpPr txBox="1"/>
      </xdr:nvSpPr>
      <xdr:spPr>
        <a:xfrm>
          <a:off x="18421428" y="6598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60325</xdr:rowOff>
    </xdr:from>
    <xdr:to>
      <xdr:col>116</xdr:col>
      <xdr:colOff>114300</xdr:colOff>
      <xdr:row>35</xdr:row>
      <xdr:rowOff>161925</xdr:rowOff>
    </xdr:to>
    <xdr:sp macro="" textlink="">
      <xdr:nvSpPr>
        <xdr:cNvPr id="767" name="楕円 766"/>
        <xdr:cNvSpPr/>
      </xdr:nvSpPr>
      <xdr:spPr>
        <a:xfrm>
          <a:off x="22110700" y="6061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83202</xdr:rowOff>
    </xdr:from>
    <xdr:ext cx="469744" cy="259045"/>
    <xdr:sp macro="" textlink="">
      <xdr:nvSpPr>
        <xdr:cNvPr id="768" name="投資及び出資金該当値テキスト"/>
        <xdr:cNvSpPr txBox="1"/>
      </xdr:nvSpPr>
      <xdr:spPr>
        <a:xfrm>
          <a:off x="22212300" y="5912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47498</xdr:rowOff>
    </xdr:from>
    <xdr:to>
      <xdr:col>112</xdr:col>
      <xdr:colOff>38100</xdr:colOff>
      <xdr:row>35</xdr:row>
      <xdr:rowOff>149098</xdr:rowOff>
    </xdr:to>
    <xdr:sp macro="" textlink="">
      <xdr:nvSpPr>
        <xdr:cNvPr id="769" name="楕円 768"/>
        <xdr:cNvSpPr/>
      </xdr:nvSpPr>
      <xdr:spPr>
        <a:xfrm>
          <a:off x="21272500" y="6048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33</xdr:row>
      <xdr:rowOff>165625</xdr:rowOff>
    </xdr:from>
    <xdr:ext cx="469744" cy="259045"/>
    <xdr:sp macro="" textlink="">
      <xdr:nvSpPr>
        <xdr:cNvPr id="770" name="テキスト ボックス 769"/>
        <xdr:cNvSpPr txBox="1"/>
      </xdr:nvSpPr>
      <xdr:spPr>
        <a:xfrm>
          <a:off x="21088428" y="582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166370</xdr:rowOff>
    </xdr:from>
    <xdr:to>
      <xdr:col>107</xdr:col>
      <xdr:colOff>101600</xdr:colOff>
      <xdr:row>36</xdr:row>
      <xdr:rowOff>96520</xdr:rowOff>
    </xdr:to>
    <xdr:sp macro="" textlink="">
      <xdr:nvSpPr>
        <xdr:cNvPr id="771" name="楕円 770"/>
        <xdr:cNvSpPr/>
      </xdr:nvSpPr>
      <xdr:spPr>
        <a:xfrm>
          <a:off x="20383500" y="616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113047</xdr:rowOff>
    </xdr:from>
    <xdr:ext cx="469744" cy="259045"/>
    <xdr:sp macro="" textlink="">
      <xdr:nvSpPr>
        <xdr:cNvPr id="772" name="テキスト ボックス 771"/>
        <xdr:cNvSpPr txBox="1"/>
      </xdr:nvSpPr>
      <xdr:spPr>
        <a:xfrm>
          <a:off x="20199428" y="594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165735</xdr:rowOff>
    </xdr:from>
    <xdr:to>
      <xdr:col>102</xdr:col>
      <xdr:colOff>165100</xdr:colOff>
      <xdr:row>36</xdr:row>
      <xdr:rowOff>95885</xdr:rowOff>
    </xdr:to>
    <xdr:sp macro="" textlink="">
      <xdr:nvSpPr>
        <xdr:cNvPr id="773" name="楕円 772"/>
        <xdr:cNvSpPr/>
      </xdr:nvSpPr>
      <xdr:spPr>
        <a:xfrm>
          <a:off x="19494500" y="6166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112412</xdr:rowOff>
    </xdr:from>
    <xdr:ext cx="469744" cy="259045"/>
    <xdr:sp macro="" textlink="">
      <xdr:nvSpPr>
        <xdr:cNvPr id="774" name="テキスト ボックス 773"/>
        <xdr:cNvSpPr txBox="1"/>
      </xdr:nvSpPr>
      <xdr:spPr>
        <a:xfrm>
          <a:off x="19310428" y="5941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137922</xdr:rowOff>
    </xdr:from>
    <xdr:to>
      <xdr:col>98</xdr:col>
      <xdr:colOff>38100</xdr:colOff>
      <xdr:row>36</xdr:row>
      <xdr:rowOff>68072</xdr:rowOff>
    </xdr:to>
    <xdr:sp macro="" textlink="">
      <xdr:nvSpPr>
        <xdr:cNvPr id="775" name="楕円 774"/>
        <xdr:cNvSpPr/>
      </xdr:nvSpPr>
      <xdr:spPr>
        <a:xfrm>
          <a:off x="186055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84599</xdr:rowOff>
    </xdr:from>
    <xdr:ext cx="469744" cy="259045"/>
    <xdr:sp macro="" textlink="">
      <xdr:nvSpPr>
        <xdr:cNvPr id="776" name="テキスト ボックス 775"/>
        <xdr:cNvSpPr txBox="1"/>
      </xdr:nvSpPr>
      <xdr:spPr>
        <a:xfrm>
          <a:off x="18421428" y="5913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7" name="直線コネクタ 786"/>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8" name="テキスト ボックス 787"/>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9" name="直線コネクタ 788"/>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90" name="テキスト ボックス 789"/>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1" name="直線コネクタ 790"/>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92" name="テキスト ボックス 791"/>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3" name="直線コネクタ 792"/>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4" name="テキスト ボックス 793"/>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6" name="テキスト ボックス 79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53</xdr:row>
      <xdr:rowOff>113182</xdr:rowOff>
    </xdr:from>
    <xdr:to>
      <xdr:col>116</xdr:col>
      <xdr:colOff>62864</xdr:colOff>
      <xdr:row>58</xdr:row>
      <xdr:rowOff>138260</xdr:rowOff>
    </xdr:to>
    <xdr:cxnSp macro="">
      <xdr:nvCxnSpPr>
        <xdr:cNvPr id="798" name="直線コネクタ 797"/>
        <xdr:cNvCxnSpPr/>
      </xdr:nvCxnSpPr>
      <xdr:spPr>
        <a:xfrm flipV="1">
          <a:off x="22159595" y="9200032"/>
          <a:ext cx="1269" cy="882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142087</xdr:rowOff>
    </xdr:from>
    <xdr:ext cx="313932" cy="259045"/>
    <xdr:sp macro="" textlink="">
      <xdr:nvSpPr>
        <xdr:cNvPr id="799" name="貸付金最小値テキスト"/>
        <xdr:cNvSpPr txBox="1"/>
      </xdr:nvSpPr>
      <xdr:spPr>
        <a:xfrm>
          <a:off x="22212300" y="100861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138260</xdr:rowOff>
    </xdr:from>
    <xdr:to>
      <xdr:col>116</xdr:col>
      <xdr:colOff>152400</xdr:colOff>
      <xdr:row>58</xdr:row>
      <xdr:rowOff>138260</xdr:rowOff>
    </xdr:to>
    <xdr:cxnSp macro="">
      <xdr:nvCxnSpPr>
        <xdr:cNvPr id="800" name="直線コネクタ 799"/>
        <xdr:cNvCxnSpPr/>
      </xdr:nvCxnSpPr>
      <xdr:spPr>
        <a:xfrm>
          <a:off x="22072600" y="10082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52</xdr:row>
      <xdr:rowOff>59859</xdr:rowOff>
    </xdr:from>
    <xdr:ext cx="534377" cy="259045"/>
    <xdr:sp macro="" textlink="">
      <xdr:nvSpPr>
        <xdr:cNvPr id="801" name="貸付金最大値テキスト"/>
        <xdr:cNvSpPr txBox="1"/>
      </xdr:nvSpPr>
      <xdr:spPr>
        <a:xfrm>
          <a:off x="22212300" y="8975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53</xdr:row>
      <xdr:rowOff>113182</xdr:rowOff>
    </xdr:from>
    <xdr:to>
      <xdr:col>116</xdr:col>
      <xdr:colOff>152400</xdr:colOff>
      <xdr:row>53</xdr:row>
      <xdr:rowOff>113182</xdr:rowOff>
    </xdr:to>
    <xdr:cxnSp macro="">
      <xdr:nvCxnSpPr>
        <xdr:cNvPr id="802" name="直線コネクタ 801"/>
        <xdr:cNvCxnSpPr/>
      </xdr:nvCxnSpPr>
      <xdr:spPr>
        <a:xfrm>
          <a:off x="22072600" y="9200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52</xdr:row>
      <xdr:rowOff>43734</xdr:rowOff>
    </xdr:from>
    <xdr:to>
      <xdr:col>116</xdr:col>
      <xdr:colOff>63500</xdr:colOff>
      <xdr:row>53</xdr:row>
      <xdr:rowOff>113182</xdr:rowOff>
    </xdr:to>
    <xdr:cxnSp macro="">
      <xdr:nvCxnSpPr>
        <xdr:cNvPr id="803" name="直線コネクタ 802"/>
        <xdr:cNvCxnSpPr/>
      </xdr:nvCxnSpPr>
      <xdr:spPr>
        <a:xfrm>
          <a:off x="21323300" y="8959134"/>
          <a:ext cx="838200" cy="240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93799</xdr:rowOff>
    </xdr:from>
    <xdr:ext cx="469744" cy="259045"/>
    <xdr:sp macro="" textlink="">
      <xdr:nvSpPr>
        <xdr:cNvPr id="804" name="貸付金平均値テキスト"/>
        <xdr:cNvSpPr txBox="1"/>
      </xdr:nvSpPr>
      <xdr:spPr>
        <a:xfrm>
          <a:off x="22212300" y="98664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115372</xdr:rowOff>
    </xdr:from>
    <xdr:to>
      <xdr:col>116</xdr:col>
      <xdr:colOff>114300</xdr:colOff>
      <xdr:row>58</xdr:row>
      <xdr:rowOff>45522</xdr:rowOff>
    </xdr:to>
    <xdr:sp macro="" textlink="">
      <xdr:nvSpPr>
        <xdr:cNvPr id="805" name="フローチャート: 判断 804"/>
        <xdr:cNvSpPr/>
      </xdr:nvSpPr>
      <xdr:spPr>
        <a:xfrm>
          <a:off x="22110700" y="988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51</xdr:row>
      <xdr:rowOff>91283</xdr:rowOff>
    </xdr:from>
    <xdr:to>
      <xdr:col>111</xdr:col>
      <xdr:colOff>177800</xdr:colOff>
      <xdr:row>52</xdr:row>
      <xdr:rowOff>43734</xdr:rowOff>
    </xdr:to>
    <xdr:cxnSp macro="">
      <xdr:nvCxnSpPr>
        <xdr:cNvPr id="806" name="直線コネクタ 805"/>
        <xdr:cNvCxnSpPr/>
      </xdr:nvCxnSpPr>
      <xdr:spPr>
        <a:xfrm>
          <a:off x="20434300" y="8835233"/>
          <a:ext cx="889000" cy="123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107302</xdr:rowOff>
    </xdr:from>
    <xdr:to>
      <xdr:col>112</xdr:col>
      <xdr:colOff>38100</xdr:colOff>
      <xdr:row>58</xdr:row>
      <xdr:rowOff>37452</xdr:rowOff>
    </xdr:to>
    <xdr:sp macro="" textlink="">
      <xdr:nvSpPr>
        <xdr:cNvPr id="807" name="フローチャート: 判断 806"/>
        <xdr:cNvSpPr/>
      </xdr:nvSpPr>
      <xdr:spPr>
        <a:xfrm>
          <a:off x="21272500" y="987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28579</xdr:rowOff>
    </xdr:from>
    <xdr:ext cx="469744" cy="259045"/>
    <xdr:sp macro="" textlink="">
      <xdr:nvSpPr>
        <xdr:cNvPr id="808" name="テキスト ボックス 807"/>
        <xdr:cNvSpPr txBox="1"/>
      </xdr:nvSpPr>
      <xdr:spPr>
        <a:xfrm>
          <a:off x="21088428" y="9972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51</xdr:row>
      <xdr:rowOff>91283</xdr:rowOff>
    </xdr:from>
    <xdr:to>
      <xdr:col>107</xdr:col>
      <xdr:colOff>50800</xdr:colOff>
      <xdr:row>51</xdr:row>
      <xdr:rowOff>141300</xdr:rowOff>
    </xdr:to>
    <xdr:cxnSp macro="">
      <xdr:nvCxnSpPr>
        <xdr:cNvPr id="809" name="直線コネクタ 808"/>
        <xdr:cNvCxnSpPr/>
      </xdr:nvCxnSpPr>
      <xdr:spPr>
        <a:xfrm flipV="1">
          <a:off x="19545300" y="8835233"/>
          <a:ext cx="889000" cy="50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111897</xdr:rowOff>
    </xdr:from>
    <xdr:to>
      <xdr:col>107</xdr:col>
      <xdr:colOff>101600</xdr:colOff>
      <xdr:row>58</xdr:row>
      <xdr:rowOff>42047</xdr:rowOff>
    </xdr:to>
    <xdr:sp macro="" textlink="">
      <xdr:nvSpPr>
        <xdr:cNvPr id="810" name="フローチャート: 判断 809"/>
        <xdr:cNvSpPr/>
      </xdr:nvSpPr>
      <xdr:spPr>
        <a:xfrm>
          <a:off x="20383500" y="988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33174</xdr:rowOff>
    </xdr:from>
    <xdr:ext cx="469744" cy="259045"/>
    <xdr:sp macro="" textlink="">
      <xdr:nvSpPr>
        <xdr:cNvPr id="811" name="テキスト ボックス 810"/>
        <xdr:cNvSpPr txBox="1"/>
      </xdr:nvSpPr>
      <xdr:spPr>
        <a:xfrm>
          <a:off x="20199428" y="9977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51</xdr:row>
      <xdr:rowOff>141300</xdr:rowOff>
    </xdr:from>
    <xdr:to>
      <xdr:col>102</xdr:col>
      <xdr:colOff>114300</xdr:colOff>
      <xdr:row>52</xdr:row>
      <xdr:rowOff>73954</xdr:rowOff>
    </xdr:to>
    <xdr:cxnSp macro="">
      <xdr:nvCxnSpPr>
        <xdr:cNvPr id="812" name="直線コネクタ 811"/>
        <xdr:cNvCxnSpPr/>
      </xdr:nvCxnSpPr>
      <xdr:spPr>
        <a:xfrm flipV="1">
          <a:off x="18656300" y="8885250"/>
          <a:ext cx="889000" cy="104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96398</xdr:rowOff>
    </xdr:from>
    <xdr:to>
      <xdr:col>102</xdr:col>
      <xdr:colOff>165100</xdr:colOff>
      <xdr:row>58</xdr:row>
      <xdr:rowOff>26548</xdr:rowOff>
    </xdr:to>
    <xdr:sp macro="" textlink="">
      <xdr:nvSpPr>
        <xdr:cNvPr id="813" name="フローチャート: 判断 812"/>
        <xdr:cNvSpPr/>
      </xdr:nvSpPr>
      <xdr:spPr>
        <a:xfrm>
          <a:off x="19494500" y="9869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17675</xdr:rowOff>
    </xdr:from>
    <xdr:ext cx="469744" cy="259045"/>
    <xdr:sp macro="" textlink="">
      <xdr:nvSpPr>
        <xdr:cNvPr id="814" name="テキスト ボックス 813"/>
        <xdr:cNvSpPr txBox="1"/>
      </xdr:nvSpPr>
      <xdr:spPr>
        <a:xfrm>
          <a:off x="19310428" y="9961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66703</xdr:rowOff>
    </xdr:from>
    <xdr:to>
      <xdr:col>98</xdr:col>
      <xdr:colOff>38100</xdr:colOff>
      <xdr:row>57</xdr:row>
      <xdr:rowOff>168303</xdr:rowOff>
    </xdr:to>
    <xdr:sp macro="" textlink="">
      <xdr:nvSpPr>
        <xdr:cNvPr id="815" name="フローチャート: 判断 814"/>
        <xdr:cNvSpPr/>
      </xdr:nvSpPr>
      <xdr:spPr>
        <a:xfrm>
          <a:off x="18605500" y="9839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159430</xdr:rowOff>
    </xdr:from>
    <xdr:ext cx="469744" cy="259045"/>
    <xdr:sp macro="" textlink="">
      <xdr:nvSpPr>
        <xdr:cNvPr id="816" name="テキスト ボックス 815"/>
        <xdr:cNvSpPr txBox="1"/>
      </xdr:nvSpPr>
      <xdr:spPr>
        <a:xfrm>
          <a:off x="18421428" y="9932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53</xdr:row>
      <xdr:rowOff>62382</xdr:rowOff>
    </xdr:from>
    <xdr:to>
      <xdr:col>116</xdr:col>
      <xdr:colOff>114300</xdr:colOff>
      <xdr:row>53</xdr:row>
      <xdr:rowOff>163982</xdr:rowOff>
    </xdr:to>
    <xdr:sp macro="" textlink="">
      <xdr:nvSpPr>
        <xdr:cNvPr id="822" name="楕円 821"/>
        <xdr:cNvSpPr/>
      </xdr:nvSpPr>
      <xdr:spPr>
        <a:xfrm>
          <a:off x="22110700" y="9149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15409</xdr:rowOff>
    </xdr:from>
    <xdr:ext cx="534377" cy="259045"/>
    <xdr:sp macro="" textlink="">
      <xdr:nvSpPr>
        <xdr:cNvPr id="823" name="貸付金該当値テキスト"/>
        <xdr:cNvSpPr txBox="1"/>
      </xdr:nvSpPr>
      <xdr:spPr>
        <a:xfrm>
          <a:off x="22212300" y="9102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51</xdr:row>
      <xdr:rowOff>164384</xdr:rowOff>
    </xdr:from>
    <xdr:to>
      <xdr:col>112</xdr:col>
      <xdr:colOff>38100</xdr:colOff>
      <xdr:row>52</xdr:row>
      <xdr:rowOff>94534</xdr:rowOff>
    </xdr:to>
    <xdr:sp macro="" textlink="">
      <xdr:nvSpPr>
        <xdr:cNvPr id="824" name="楕円 823"/>
        <xdr:cNvSpPr/>
      </xdr:nvSpPr>
      <xdr:spPr>
        <a:xfrm>
          <a:off x="21272500" y="8908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50</xdr:row>
      <xdr:rowOff>111061</xdr:rowOff>
    </xdr:from>
    <xdr:ext cx="534377" cy="259045"/>
    <xdr:sp macro="" textlink="">
      <xdr:nvSpPr>
        <xdr:cNvPr id="825" name="テキスト ボックス 824"/>
        <xdr:cNvSpPr txBox="1"/>
      </xdr:nvSpPr>
      <xdr:spPr>
        <a:xfrm>
          <a:off x="21056111" y="8683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51</xdr:row>
      <xdr:rowOff>40483</xdr:rowOff>
    </xdr:from>
    <xdr:to>
      <xdr:col>107</xdr:col>
      <xdr:colOff>101600</xdr:colOff>
      <xdr:row>51</xdr:row>
      <xdr:rowOff>142083</xdr:rowOff>
    </xdr:to>
    <xdr:sp macro="" textlink="">
      <xdr:nvSpPr>
        <xdr:cNvPr id="826" name="楕円 825"/>
        <xdr:cNvSpPr/>
      </xdr:nvSpPr>
      <xdr:spPr>
        <a:xfrm>
          <a:off x="20383500" y="8784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49</xdr:row>
      <xdr:rowOff>158610</xdr:rowOff>
    </xdr:from>
    <xdr:ext cx="534377" cy="259045"/>
    <xdr:sp macro="" textlink="">
      <xdr:nvSpPr>
        <xdr:cNvPr id="827" name="テキスト ボックス 826"/>
        <xdr:cNvSpPr txBox="1"/>
      </xdr:nvSpPr>
      <xdr:spPr>
        <a:xfrm>
          <a:off x="20167111" y="8559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51</xdr:row>
      <xdr:rowOff>90500</xdr:rowOff>
    </xdr:from>
    <xdr:to>
      <xdr:col>102</xdr:col>
      <xdr:colOff>165100</xdr:colOff>
      <xdr:row>52</xdr:row>
      <xdr:rowOff>20650</xdr:rowOff>
    </xdr:to>
    <xdr:sp macro="" textlink="">
      <xdr:nvSpPr>
        <xdr:cNvPr id="828" name="楕円 827"/>
        <xdr:cNvSpPr/>
      </xdr:nvSpPr>
      <xdr:spPr>
        <a:xfrm>
          <a:off x="19494500" y="883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50</xdr:row>
      <xdr:rowOff>37177</xdr:rowOff>
    </xdr:from>
    <xdr:ext cx="534377" cy="259045"/>
    <xdr:sp macro="" textlink="">
      <xdr:nvSpPr>
        <xdr:cNvPr id="829" name="テキスト ボックス 828"/>
        <xdr:cNvSpPr txBox="1"/>
      </xdr:nvSpPr>
      <xdr:spPr>
        <a:xfrm>
          <a:off x="19278111" y="8609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52</xdr:row>
      <xdr:rowOff>23154</xdr:rowOff>
    </xdr:from>
    <xdr:to>
      <xdr:col>98</xdr:col>
      <xdr:colOff>38100</xdr:colOff>
      <xdr:row>52</xdr:row>
      <xdr:rowOff>124754</xdr:rowOff>
    </xdr:to>
    <xdr:sp macro="" textlink="">
      <xdr:nvSpPr>
        <xdr:cNvPr id="830" name="楕円 829"/>
        <xdr:cNvSpPr/>
      </xdr:nvSpPr>
      <xdr:spPr>
        <a:xfrm>
          <a:off x="18605500" y="893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50</xdr:row>
      <xdr:rowOff>141281</xdr:rowOff>
    </xdr:from>
    <xdr:ext cx="534377" cy="259045"/>
    <xdr:sp macro="" textlink="">
      <xdr:nvSpPr>
        <xdr:cNvPr id="831" name="テキスト ボックス 830"/>
        <xdr:cNvSpPr txBox="1"/>
      </xdr:nvSpPr>
      <xdr:spPr>
        <a:xfrm>
          <a:off x="18389111" y="8713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2" name="正方形/長方形 83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3" name="正方形/長方形 83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4" name="正方形/長方形 83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5" name="正方形/長方形 83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6" name="正方形/長方形 83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7" name="正方形/長方形 83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8" name="正方形/長方形 83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9" name="正方形/長方形 83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0" name="テキスト ボックス 83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1" name="直線コネクタ 84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2" name="テキスト ボックス 841"/>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3" name="直線コネクタ 842"/>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4" name="テキスト ボックス 843"/>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5" name="直線コネクタ 844"/>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6" name="テキスト ボックス 845"/>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7" name="直線コネクタ 846"/>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8" name="テキスト ボックス 847"/>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9" name="直線コネクタ 848"/>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50" name="テキスト ボックス 849"/>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2" name="テキスト ボックス 851"/>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42407</xdr:rowOff>
    </xdr:from>
    <xdr:to>
      <xdr:col>116</xdr:col>
      <xdr:colOff>62864</xdr:colOff>
      <xdr:row>78</xdr:row>
      <xdr:rowOff>50867</xdr:rowOff>
    </xdr:to>
    <xdr:cxnSp macro="">
      <xdr:nvCxnSpPr>
        <xdr:cNvPr id="854" name="直線コネクタ 853"/>
        <xdr:cNvCxnSpPr/>
      </xdr:nvCxnSpPr>
      <xdr:spPr>
        <a:xfrm flipV="1">
          <a:off x="22159595" y="12043907"/>
          <a:ext cx="1269" cy="1380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54694</xdr:rowOff>
    </xdr:from>
    <xdr:ext cx="534377" cy="259045"/>
    <xdr:sp macro="" textlink="">
      <xdr:nvSpPr>
        <xdr:cNvPr id="855" name="繰出金最小値テキスト"/>
        <xdr:cNvSpPr txBox="1"/>
      </xdr:nvSpPr>
      <xdr:spPr>
        <a:xfrm>
          <a:off x="22212300" y="13427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50867</xdr:rowOff>
    </xdr:from>
    <xdr:to>
      <xdr:col>116</xdr:col>
      <xdr:colOff>152400</xdr:colOff>
      <xdr:row>78</xdr:row>
      <xdr:rowOff>50867</xdr:rowOff>
    </xdr:to>
    <xdr:cxnSp macro="">
      <xdr:nvCxnSpPr>
        <xdr:cNvPr id="856" name="直線コネクタ 855"/>
        <xdr:cNvCxnSpPr/>
      </xdr:nvCxnSpPr>
      <xdr:spPr>
        <a:xfrm>
          <a:off x="22072600" y="13423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160534</xdr:rowOff>
    </xdr:from>
    <xdr:ext cx="534377" cy="259045"/>
    <xdr:sp macro="" textlink="">
      <xdr:nvSpPr>
        <xdr:cNvPr id="857" name="繰出金最大値テキスト"/>
        <xdr:cNvSpPr txBox="1"/>
      </xdr:nvSpPr>
      <xdr:spPr>
        <a:xfrm>
          <a:off x="22212300" y="11819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42407</xdr:rowOff>
    </xdr:from>
    <xdr:to>
      <xdr:col>116</xdr:col>
      <xdr:colOff>152400</xdr:colOff>
      <xdr:row>70</xdr:row>
      <xdr:rowOff>42407</xdr:rowOff>
    </xdr:to>
    <xdr:cxnSp macro="">
      <xdr:nvCxnSpPr>
        <xdr:cNvPr id="858" name="直線コネクタ 857"/>
        <xdr:cNvCxnSpPr/>
      </xdr:nvCxnSpPr>
      <xdr:spPr>
        <a:xfrm>
          <a:off x="22072600" y="12043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45517</xdr:rowOff>
    </xdr:from>
    <xdr:to>
      <xdr:col>116</xdr:col>
      <xdr:colOff>63500</xdr:colOff>
      <xdr:row>74</xdr:row>
      <xdr:rowOff>103718</xdr:rowOff>
    </xdr:to>
    <xdr:cxnSp macro="">
      <xdr:nvCxnSpPr>
        <xdr:cNvPr id="859" name="直線コネクタ 858"/>
        <xdr:cNvCxnSpPr/>
      </xdr:nvCxnSpPr>
      <xdr:spPr>
        <a:xfrm flipV="1">
          <a:off x="21323300" y="12732817"/>
          <a:ext cx="838200" cy="58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20647</xdr:rowOff>
    </xdr:from>
    <xdr:ext cx="534377" cy="259045"/>
    <xdr:sp macro="" textlink="">
      <xdr:nvSpPr>
        <xdr:cNvPr id="860" name="繰出金平均値テキスト"/>
        <xdr:cNvSpPr txBox="1"/>
      </xdr:nvSpPr>
      <xdr:spPr>
        <a:xfrm>
          <a:off x="22212300" y="127079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42220</xdr:rowOff>
    </xdr:from>
    <xdr:to>
      <xdr:col>116</xdr:col>
      <xdr:colOff>114300</xdr:colOff>
      <xdr:row>74</xdr:row>
      <xdr:rowOff>143820</xdr:rowOff>
    </xdr:to>
    <xdr:sp macro="" textlink="">
      <xdr:nvSpPr>
        <xdr:cNvPr id="861" name="フローチャート: 判断 860"/>
        <xdr:cNvSpPr/>
      </xdr:nvSpPr>
      <xdr:spPr>
        <a:xfrm>
          <a:off x="22110700" y="1272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103718</xdr:rowOff>
    </xdr:from>
    <xdr:to>
      <xdr:col>111</xdr:col>
      <xdr:colOff>177800</xdr:colOff>
      <xdr:row>74</xdr:row>
      <xdr:rowOff>108931</xdr:rowOff>
    </xdr:to>
    <xdr:cxnSp macro="">
      <xdr:nvCxnSpPr>
        <xdr:cNvPr id="862" name="直線コネクタ 861"/>
        <xdr:cNvCxnSpPr/>
      </xdr:nvCxnSpPr>
      <xdr:spPr>
        <a:xfrm flipV="1">
          <a:off x="20434300" y="12791018"/>
          <a:ext cx="889000" cy="5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59227</xdr:rowOff>
    </xdr:from>
    <xdr:to>
      <xdr:col>112</xdr:col>
      <xdr:colOff>38100</xdr:colOff>
      <xdr:row>74</xdr:row>
      <xdr:rowOff>160827</xdr:rowOff>
    </xdr:to>
    <xdr:sp macro="" textlink="">
      <xdr:nvSpPr>
        <xdr:cNvPr id="863" name="フローチャート: 判断 862"/>
        <xdr:cNvSpPr/>
      </xdr:nvSpPr>
      <xdr:spPr>
        <a:xfrm>
          <a:off x="21272500" y="12746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151954</xdr:rowOff>
    </xdr:from>
    <xdr:ext cx="534377" cy="259045"/>
    <xdr:sp macro="" textlink="">
      <xdr:nvSpPr>
        <xdr:cNvPr id="864" name="テキスト ボックス 863"/>
        <xdr:cNvSpPr txBox="1"/>
      </xdr:nvSpPr>
      <xdr:spPr>
        <a:xfrm>
          <a:off x="21056111" y="12839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160274</xdr:rowOff>
    </xdr:from>
    <xdr:to>
      <xdr:col>107</xdr:col>
      <xdr:colOff>50800</xdr:colOff>
      <xdr:row>74</xdr:row>
      <xdr:rowOff>108931</xdr:rowOff>
    </xdr:to>
    <xdr:cxnSp macro="">
      <xdr:nvCxnSpPr>
        <xdr:cNvPr id="865" name="直線コネクタ 864"/>
        <xdr:cNvCxnSpPr/>
      </xdr:nvCxnSpPr>
      <xdr:spPr>
        <a:xfrm>
          <a:off x="19545300" y="12676124"/>
          <a:ext cx="889000" cy="120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26446</xdr:rowOff>
    </xdr:from>
    <xdr:to>
      <xdr:col>107</xdr:col>
      <xdr:colOff>101600</xdr:colOff>
      <xdr:row>75</xdr:row>
      <xdr:rowOff>128046</xdr:rowOff>
    </xdr:to>
    <xdr:sp macro="" textlink="">
      <xdr:nvSpPr>
        <xdr:cNvPr id="866" name="フローチャート: 判断 865"/>
        <xdr:cNvSpPr/>
      </xdr:nvSpPr>
      <xdr:spPr>
        <a:xfrm>
          <a:off x="20383500" y="1288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119173</xdr:rowOff>
    </xdr:from>
    <xdr:ext cx="534377" cy="259045"/>
    <xdr:sp macro="" textlink="">
      <xdr:nvSpPr>
        <xdr:cNvPr id="867" name="テキスト ボックス 866"/>
        <xdr:cNvSpPr txBox="1"/>
      </xdr:nvSpPr>
      <xdr:spPr>
        <a:xfrm>
          <a:off x="20167111" y="12977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160274</xdr:rowOff>
    </xdr:from>
    <xdr:to>
      <xdr:col>102</xdr:col>
      <xdr:colOff>114300</xdr:colOff>
      <xdr:row>74</xdr:row>
      <xdr:rowOff>4140</xdr:rowOff>
    </xdr:to>
    <xdr:cxnSp macro="">
      <xdr:nvCxnSpPr>
        <xdr:cNvPr id="868" name="直線コネクタ 867"/>
        <xdr:cNvCxnSpPr/>
      </xdr:nvCxnSpPr>
      <xdr:spPr>
        <a:xfrm flipV="1">
          <a:off x="18656300" y="12676124"/>
          <a:ext cx="889000" cy="15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147056</xdr:rowOff>
    </xdr:from>
    <xdr:to>
      <xdr:col>102</xdr:col>
      <xdr:colOff>165100</xdr:colOff>
      <xdr:row>75</xdr:row>
      <xdr:rowOff>77206</xdr:rowOff>
    </xdr:to>
    <xdr:sp macro="" textlink="">
      <xdr:nvSpPr>
        <xdr:cNvPr id="869" name="フローチャート: 判断 868"/>
        <xdr:cNvSpPr/>
      </xdr:nvSpPr>
      <xdr:spPr>
        <a:xfrm>
          <a:off x="19494500" y="1283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68333</xdr:rowOff>
    </xdr:from>
    <xdr:ext cx="534377" cy="259045"/>
    <xdr:sp macro="" textlink="">
      <xdr:nvSpPr>
        <xdr:cNvPr id="870" name="テキスト ボックス 869"/>
        <xdr:cNvSpPr txBox="1"/>
      </xdr:nvSpPr>
      <xdr:spPr>
        <a:xfrm>
          <a:off x="19278111" y="12927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76327</xdr:rowOff>
    </xdr:from>
    <xdr:to>
      <xdr:col>98</xdr:col>
      <xdr:colOff>38100</xdr:colOff>
      <xdr:row>75</xdr:row>
      <xdr:rowOff>6477</xdr:rowOff>
    </xdr:to>
    <xdr:sp macro="" textlink="">
      <xdr:nvSpPr>
        <xdr:cNvPr id="871" name="フローチャート: 判断 870"/>
        <xdr:cNvSpPr/>
      </xdr:nvSpPr>
      <xdr:spPr>
        <a:xfrm>
          <a:off x="18605500" y="1276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169054</xdr:rowOff>
    </xdr:from>
    <xdr:ext cx="534377" cy="259045"/>
    <xdr:sp macro="" textlink="">
      <xdr:nvSpPr>
        <xdr:cNvPr id="872" name="テキスト ボックス 871"/>
        <xdr:cNvSpPr txBox="1"/>
      </xdr:nvSpPr>
      <xdr:spPr>
        <a:xfrm>
          <a:off x="18389111" y="12856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166167</xdr:rowOff>
    </xdr:from>
    <xdr:to>
      <xdr:col>116</xdr:col>
      <xdr:colOff>114300</xdr:colOff>
      <xdr:row>74</xdr:row>
      <xdr:rowOff>96317</xdr:rowOff>
    </xdr:to>
    <xdr:sp macro="" textlink="">
      <xdr:nvSpPr>
        <xdr:cNvPr id="878" name="楕円 877"/>
        <xdr:cNvSpPr/>
      </xdr:nvSpPr>
      <xdr:spPr>
        <a:xfrm>
          <a:off x="22110700" y="12682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17594</xdr:rowOff>
    </xdr:from>
    <xdr:ext cx="534377" cy="259045"/>
    <xdr:sp macro="" textlink="">
      <xdr:nvSpPr>
        <xdr:cNvPr id="879" name="繰出金該当値テキスト"/>
        <xdr:cNvSpPr txBox="1"/>
      </xdr:nvSpPr>
      <xdr:spPr>
        <a:xfrm>
          <a:off x="22212300" y="12533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52918</xdr:rowOff>
    </xdr:from>
    <xdr:to>
      <xdr:col>112</xdr:col>
      <xdr:colOff>38100</xdr:colOff>
      <xdr:row>74</xdr:row>
      <xdr:rowOff>154518</xdr:rowOff>
    </xdr:to>
    <xdr:sp macro="" textlink="">
      <xdr:nvSpPr>
        <xdr:cNvPr id="880" name="楕円 879"/>
        <xdr:cNvSpPr/>
      </xdr:nvSpPr>
      <xdr:spPr>
        <a:xfrm>
          <a:off x="21272500" y="12740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171045</xdr:rowOff>
    </xdr:from>
    <xdr:ext cx="534377" cy="259045"/>
    <xdr:sp macro="" textlink="">
      <xdr:nvSpPr>
        <xdr:cNvPr id="881" name="テキスト ボックス 880"/>
        <xdr:cNvSpPr txBox="1"/>
      </xdr:nvSpPr>
      <xdr:spPr>
        <a:xfrm>
          <a:off x="21056111" y="12515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58131</xdr:rowOff>
    </xdr:from>
    <xdr:to>
      <xdr:col>107</xdr:col>
      <xdr:colOff>101600</xdr:colOff>
      <xdr:row>74</xdr:row>
      <xdr:rowOff>159731</xdr:rowOff>
    </xdr:to>
    <xdr:sp macro="" textlink="">
      <xdr:nvSpPr>
        <xdr:cNvPr id="882" name="楕円 881"/>
        <xdr:cNvSpPr/>
      </xdr:nvSpPr>
      <xdr:spPr>
        <a:xfrm>
          <a:off x="20383500" y="12745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4808</xdr:rowOff>
    </xdr:from>
    <xdr:ext cx="534377" cy="259045"/>
    <xdr:sp macro="" textlink="">
      <xdr:nvSpPr>
        <xdr:cNvPr id="883" name="テキスト ボックス 882"/>
        <xdr:cNvSpPr txBox="1"/>
      </xdr:nvSpPr>
      <xdr:spPr>
        <a:xfrm>
          <a:off x="20167111" y="1252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109474</xdr:rowOff>
    </xdr:from>
    <xdr:to>
      <xdr:col>102</xdr:col>
      <xdr:colOff>165100</xdr:colOff>
      <xdr:row>74</xdr:row>
      <xdr:rowOff>39624</xdr:rowOff>
    </xdr:to>
    <xdr:sp macro="" textlink="">
      <xdr:nvSpPr>
        <xdr:cNvPr id="884" name="楕円 883"/>
        <xdr:cNvSpPr/>
      </xdr:nvSpPr>
      <xdr:spPr>
        <a:xfrm>
          <a:off x="19494500" y="12625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56151</xdr:rowOff>
    </xdr:from>
    <xdr:ext cx="534377" cy="259045"/>
    <xdr:sp macro="" textlink="">
      <xdr:nvSpPr>
        <xdr:cNvPr id="885" name="テキスト ボックス 884"/>
        <xdr:cNvSpPr txBox="1"/>
      </xdr:nvSpPr>
      <xdr:spPr>
        <a:xfrm>
          <a:off x="19278111" y="12400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124790</xdr:rowOff>
    </xdr:from>
    <xdr:to>
      <xdr:col>98</xdr:col>
      <xdr:colOff>38100</xdr:colOff>
      <xdr:row>74</xdr:row>
      <xdr:rowOff>54940</xdr:rowOff>
    </xdr:to>
    <xdr:sp macro="" textlink="">
      <xdr:nvSpPr>
        <xdr:cNvPr id="886" name="楕円 885"/>
        <xdr:cNvSpPr/>
      </xdr:nvSpPr>
      <xdr:spPr>
        <a:xfrm>
          <a:off x="18605500" y="1264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71467</xdr:rowOff>
    </xdr:from>
    <xdr:ext cx="534377" cy="259045"/>
    <xdr:sp macro="" textlink="">
      <xdr:nvSpPr>
        <xdr:cNvPr id="887" name="テキスト ボックス 886"/>
        <xdr:cNvSpPr txBox="1"/>
      </xdr:nvSpPr>
      <xdr:spPr>
        <a:xfrm>
          <a:off x="18389111" y="12415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3" name="直線コネクタ 90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3" name="テキスト ボックス 912"/>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6" name="テキスト ボックス 915"/>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9" name="テキスト ボックス 918"/>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1" name="テキスト ボックス 920"/>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0" name="テキスト ボックス 929"/>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2" name="テキスト ボックス 931"/>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4" name="テキスト ボックス 933"/>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6" name="テキスト ボックス 935"/>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546,460</a:t>
          </a:r>
          <a:r>
            <a:rPr kumimoji="1" lang="ja-JP" altLang="en-US" sz="1300">
              <a:latin typeface="ＭＳ Ｐゴシック" panose="020B0600070205080204" pitchFamily="50" charset="-128"/>
              <a:ea typeface="ＭＳ Ｐゴシック" panose="020B0600070205080204" pitchFamily="50" charset="-128"/>
            </a:rPr>
            <a:t>円となっている。補助費等については住民一人当たり</a:t>
          </a:r>
          <a:r>
            <a:rPr kumimoji="1" lang="en-US" altLang="ja-JP" sz="1300">
              <a:latin typeface="ＭＳ Ｐゴシック" panose="020B0600070205080204" pitchFamily="50" charset="-128"/>
              <a:ea typeface="ＭＳ Ｐゴシック" panose="020B0600070205080204" pitchFamily="50" charset="-128"/>
            </a:rPr>
            <a:t>80,536</a:t>
          </a:r>
          <a:r>
            <a:rPr kumimoji="1" lang="ja-JP" altLang="en-US" sz="1300">
              <a:latin typeface="ＭＳ Ｐゴシック" panose="020B0600070205080204" pitchFamily="50" charset="-128"/>
              <a:ea typeface="ＭＳ Ｐゴシック" panose="020B0600070205080204" pitchFamily="50" charset="-128"/>
            </a:rPr>
            <a:t>円、貸付金については住民一人当たり</a:t>
          </a:r>
          <a:r>
            <a:rPr kumimoji="1" lang="en-US" altLang="ja-JP" sz="1300">
              <a:latin typeface="ＭＳ Ｐゴシック" panose="020B0600070205080204" pitchFamily="50" charset="-128"/>
              <a:ea typeface="ＭＳ Ｐゴシック" panose="020B0600070205080204" pitchFamily="50" charset="-128"/>
            </a:rPr>
            <a:t>38,660</a:t>
          </a:r>
          <a:r>
            <a:rPr kumimoji="1" lang="ja-JP" altLang="en-US" sz="1300">
              <a:latin typeface="ＭＳ Ｐゴシック" panose="020B0600070205080204" pitchFamily="50" charset="-128"/>
              <a:ea typeface="ＭＳ Ｐゴシック" panose="020B0600070205080204" pitchFamily="50" charset="-128"/>
            </a:rPr>
            <a:t>円で、類似団体内で一人当たりコストが非常に高い状況となっている。</a:t>
          </a:r>
        </a:p>
        <a:p>
          <a:r>
            <a:rPr kumimoji="1" lang="ja-JP" altLang="en-US" sz="1300">
              <a:latin typeface="ＭＳ Ｐゴシック" panose="020B0600070205080204" pitchFamily="50" charset="-128"/>
              <a:ea typeface="ＭＳ Ｐゴシック" panose="020B0600070205080204" pitchFamily="50" charset="-128"/>
            </a:rPr>
            <a:t>　これは、補助費等は可燃物処理施設の整備に伴う広域負担金などの増が要因となっている。また貸付金については、日本遺産「麒麟のまち」推進協議会に対する整備資金貸付や工場等新設に伴う融資による預託額（企業立地促進資金貸付）が増となる一方、地域の活性化を目的としたふるさと融資（地域総合整備資金貸付）や中小企業の経営の安定化を目的とした制度融資資金が実績減となったことにより、貸付金全体としては前年度に比べ減であるものの、なお類似団体平均を超えていることを踏まえ、補助金・貸付金の公平性・透明性の確保や事業の支出効果の検証などにより、引き続き必要に応じて事業の見直しを行っていく。</a:t>
          </a:r>
        </a:p>
        <a:p>
          <a:r>
            <a:rPr kumimoji="1" lang="ja-JP" altLang="en-US" sz="1300">
              <a:latin typeface="ＭＳ Ｐゴシック" panose="020B0600070205080204" pitchFamily="50" charset="-128"/>
              <a:ea typeface="ＭＳ Ｐゴシック" panose="020B0600070205080204" pitchFamily="50" charset="-128"/>
            </a:rPr>
            <a:t>　また、普通建設事業費のうち新規整備は住民一人当たり</a:t>
          </a:r>
          <a:r>
            <a:rPr kumimoji="1" lang="en-US" altLang="ja-JP" sz="1300">
              <a:latin typeface="ＭＳ Ｐゴシック" panose="020B0600070205080204" pitchFamily="50" charset="-128"/>
              <a:ea typeface="ＭＳ Ｐゴシック" panose="020B0600070205080204" pitchFamily="50" charset="-128"/>
            </a:rPr>
            <a:t>18,282</a:t>
          </a:r>
          <a:r>
            <a:rPr kumimoji="1" lang="ja-JP" altLang="en-US" sz="1300">
              <a:latin typeface="ＭＳ Ｐゴシック" panose="020B0600070205080204" pitchFamily="50" charset="-128"/>
              <a:ea typeface="ＭＳ Ｐゴシック" panose="020B0600070205080204" pitchFamily="50" charset="-128"/>
            </a:rPr>
            <a:t>円となっており、前年度の</a:t>
          </a:r>
          <a:r>
            <a:rPr kumimoji="1" lang="en-US" altLang="ja-JP" sz="1300">
              <a:latin typeface="ＭＳ Ｐゴシック" panose="020B0600070205080204" pitchFamily="50" charset="-128"/>
              <a:ea typeface="ＭＳ Ｐゴシック" panose="020B0600070205080204" pitchFamily="50" charset="-128"/>
            </a:rPr>
            <a:t>9,851</a:t>
          </a:r>
          <a:r>
            <a:rPr kumimoji="1" lang="ja-JP" altLang="en-US" sz="1300">
              <a:latin typeface="ＭＳ Ｐゴシック" panose="020B0600070205080204" pitchFamily="50" charset="-128"/>
              <a:ea typeface="ＭＳ Ｐゴシック" panose="020B0600070205080204" pitchFamily="50" charset="-128"/>
            </a:rPr>
            <a:t>円に比べて大きく増加しているが、これは、市内全小中学校を対象としたエアコン整備事業（</a:t>
          </a:r>
          <a:r>
            <a:rPr kumimoji="1" lang="en-US" altLang="ja-JP" sz="1300">
              <a:latin typeface="ＭＳ Ｐゴシック" panose="020B0600070205080204" pitchFamily="50" charset="-128"/>
              <a:ea typeface="ＭＳ Ｐゴシック" panose="020B0600070205080204" pitchFamily="50" charset="-128"/>
            </a:rPr>
            <a:t>19.9</a:t>
          </a:r>
          <a:r>
            <a:rPr kumimoji="1" lang="ja-JP" altLang="en-US" sz="1300">
              <a:latin typeface="ＭＳ Ｐゴシック" panose="020B0600070205080204" pitchFamily="50" charset="-128"/>
              <a:ea typeface="ＭＳ Ｐゴシック" panose="020B0600070205080204" pitchFamily="50" charset="-128"/>
            </a:rPr>
            <a:t>億円）や、地域情報化推進のための</a:t>
          </a:r>
          <a:r>
            <a:rPr kumimoji="1" lang="en-US" altLang="ja-JP" sz="1300">
              <a:latin typeface="ＭＳ Ｐゴシック" panose="020B0600070205080204" pitchFamily="50" charset="-128"/>
              <a:ea typeface="ＭＳ Ｐゴシック" panose="020B0600070205080204" pitchFamily="50" charset="-128"/>
            </a:rPr>
            <a:t>FM</a:t>
          </a:r>
          <a:r>
            <a:rPr kumimoji="1" lang="ja-JP" altLang="en-US" sz="1300">
              <a:latin typeface="ＭＳ Ｐゴシック" panose="020B0600070205080204" pitchFamily="50" charset="-128"/>
              <a:ea typeface="ＭＳ Ｐゴシック" panose="020B0600070205080204" pitchFamily="50" charset="-128"/>
            </a:rPr>
            <a:t>中継局工事（</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億円）などによるものである。</a:t>
          </a:r>
        </a:p>
        <a:p>
          <a:r>
            <a:rPr kumimoji="1" lang="ja-JP" altLang="en-US" sz="1300">
              <a:latin typeface="ＭＳ Ｐゴシック" panose="020B0600070205080204" pitchFamily="50" charset="-128"/>
              <a:ea typeface="ＭＳ Ｐゴシック" panose="020B0600070205080204" pitchFamily="50" charset="-128"/>
            </a:rPr>
            <a:t>　今後も可燃物処理施設建設等の大型事業への負担の増等により投資的経費の増加が見込まれるが、国県補助金等の有利な財源の活用や徹底した行財政改革の取り組みなどを行い経費の抑制・財政の健全化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鳥取県鳥取市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186,960
185,440
765.31
104,317,163
102,166,213
1,910,686
50,441,991
110,750,466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69.6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52070</xdr:rowOff>
    </xdr:from>
    <xdr:to>
      <xdr:col>24</xdr:col>
      <xdr:colOff>62865</xdr:colOff>
      <xdr:row>38</xdr:row>
      <xdr:rowOff>7112</xdr:rowOff>
    </xdr:to>
    <xdr:cxnSp macro="">
      <xdr:nvCxnSpPr>
        <xdr:cNvPr id="56" name="直線コネクタ 55"/>
        <xdr:cNvCxnSpPr/>
      </xdr:nvCxnSpPr>
      <xdr:spPr>
        <a:xfrm flipV="1">
          <a:off x="4633595" y="5367020"/>
          <a:ext cx="1270" cy="1155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10939</xdr:rowOff>
    </xdr:from>
    <xdr:ext cx="469744" cy="259045"/>
    <xdr:sp macro="" textlink="">
      <xdr:nvSpPr>
        <xdr:cNvPr id="57" name="議会費最小値テキスト"/>
        <xdr:cNvSpPr txBox="1"/>
      </xdr:nvSpPr>
      <xdr:spPr>
        <a:xfrm>
          <a:off x="4686300" y="6526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7112</xdr:rowOff>
    </xdr:from>
    <xdr:to>
      <xdr:col>24</xdr:col>
      <xdr:colOff>152400</xdr:colOff>
      <xdr:row>38</xdr:row>
      <xdr:rowOff>7112</xdr:rowOff>
    </xdr:to>
    <xdr:cxnSp macro="">
      <xdr:nvCxnSpPr>
        <xdr:cNvPr id="58" name="直線コネクタ 57"/>
        <xdr:cNvCxnSpPr/>
      </xdr:nvCxnSpPr>
      <xdr:spPr>
        <a:xfrm>
          <a:off x="4546600" y="6522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170197</xdr:rowOff>
    </xdr:from>
    <xdr:ext cx="469744" cy="259045"/>
    <xdr:sp macro="" textlink="">
      <xdr:nvSpPr>
        <xdr:cNvPr id="59" name="議会費最大値テキスト"/>
        <xdr:cNvSpPr txBox="1"/>
      </xdr:nvSpPr>
      <xdr:spPr>
        <a:xfrm>
          <a:off x="4686300" y="5142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52070</xdr:rowOff>
    </xdr:from>
    <xdr:to>
      <xdr:col>24</xdr:col>
      <xdr:colOff>152400</xdr:colOff>
      <xdr:row>31</xdr:row>
      <xdr:rowOff>52070</xdr:rowOff>
    </xdr:to>
    <xdr:cxnSp macro="">
      <xdr:nvCxnSpPr>
        <xdr:cNvPr id="60" name="直線コネクタ 59"/>
        <xdr:cNvCxnSpPr/>
      </xdr:nvCxnSpPr>
      <xdr:spPr>
        <a:xfrm>
          <a:off x="4546600" y="5367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12446</xdr:rowOff>
    </xdr:from>
    <xdr:to>
      <xdr:col>24</xdr:col>
      <xdr:colOff>63500</xdr:colOff>
      <xdr:row>33</xdr:row>
      <xdr:rowOff>26162</xdr:rowOff>
    </xdr:to>
    <xdr:cxnSp macro="">
      <xdr:nvCxnSpPr>
        <xdr:cNvPr id="61" name="直線コネクタ 60"/>
        <xdr:cNvCxnSpPr/>
      </xdr:nvCxnSpPr>
      <xdr:spPr>
        <a:xfrm flipV="1">
          <a:off x="3797300" y="567029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170959</xdr:rowOff>
    </xdr:from>
    <xdr:ext cx="469744" cy="259045"/>
    <xdr:sp macro="" textlink="">
      <xdr:nvSpPr>
        <xdr:cNvPr id="62" name="議会費平均値テキスト"/>
        <xdr:cNvSpPr txBox="1"/>
      </xdr:nvSpPr>
      <xdr:spPr>
        <a:xfrm>
          <a:off x="4686300" y="60002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21082</xdr:rowOff>
    </xdr:from>
    <xdr:to>
      <xdr:col>24</xdr:col>
      <xdr:colOff>114300</xdr:colOff>
      <xdr:row>35</xdr:row>
      <xdr:rowOff>122682</xdr:rowOff>
    </xdr:to>
    <xdr:sp macro="" textlink="">
      <xdr:nvSpPr>
        <xdr:cNvPr id="63" name="フローチャート: 判断 62"/>
        <xdr:cNvSpPr/>
      </xdr:nvSpPr>
      <xdr:spPr>
        <a:xfrm>
          <a:off x="4584700" y="602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12446</xdr:rowOff>
    </xdr:from>
    <xdr:to>
      <xdr:col>19</xdr:col>
      <xdr:colOff>177800</xdr:colOff>
      <xdr:row>33</xdr:row>
      <xdr:rowOff>26162</xdr:rowOff>
    </xdr:to>
    <xdr:cxnSp macro="">
      <xdr:nvCxnSpPr>
        <xdr:cNvPr id="64" name="直線コネクタ 63"/>
        <xdr:cNvCxnSpPr/>
      </xdr:nvCxnSpPr>
      <xdr:spPr>
        <a:xfrm>
          <a:off x="2908300" y="567029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29464</xdr:rowOff>
    </xdr:from>
    <xdr:to>
      <xdr:col>20</xdr:col>
      <xdr:colOff>38100</xdr:colOff>
      <xdr:row>35</xdr:row>
      <xdr:rowOff>131064</xdr:rowOff>
    </xdr:to>
    <xdr:sp macro="" textlink="">
      <xdr:nvSpPr>
        <xdr:cNvPr id="65" name="フローチャート: 判断 64"/>
        <xdr:cNvSpPr/>
      </xdr:nvSpPr>
      <xdr:spPr>
        <a:xfrm>
          <a:off x="3746500" y="603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122191</xdr:rowOff>
    </xdr:from>
    <xdr:ext cx="469744" cy="259045"/>
    <xdr:sp macro="" textlink="">
      <xdr:nvSpPr>
        <xdr:cNvPr id="66" name="テキスト ボックス 65"/>
        <xdr:cNvSpPr txBox="1"/>
      </xdr:nvSpPr>
      <xdr:spPr>
        <a:xfrm>
          <a:off x="3562428" y="6122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8636</xdr:rowOff>
    </xdr:from>
    <xdr:to>
      <xdr:col>15</xdr:col>
      <xdr:colOff>50800</xdr:colOff>
      <xdr:row>33</xdr:row>
      <xdr:rowOff>12446</xdr:rowOff>
    </xdr:to>
    <xdr:cxnSp macro="">
      <xdr:nvCxnSpPr>
        <xdr:cNvPr id="67" name="直線コネクタ 66"/>
        <xdr:cNvCxnSpPr/>
      </xdr:nvCxnSpPr>
      <xdr:spPr>
        <a:xfrm>
          <a:off x="2019300" y="5666486"/>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118618</xdr:rowOff>
    </xdr:from>
    <xdr:to>
      <xdr:col>15</xdr:col>
      <xdr:colOff>101600</xdr:colOff>
      <xdr:row>35</xdr:row>
      <xdr:rowOff>48768</xdr:rowOff>
    </xdr:to>
    <xdr:sp macro="" textlink="">
      <xdr:nvSpPr>
        <xdr:cNvPr id="68" name="フローチャート: 判断 67"/>
        <xdr:cNvSpPr/>
      </xdr:nvSpPr>
      <xdr:spPr>
        <a:xfrm>
          <a:off x="2857500" y="5947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39895</xdr:rowOff>
    </xdr:from>
    <xdr:ext cx="469744" cy="259045"/>
    <xdr:sp macro="" textlink="">
      <xdr:nvSpPr>
        <xdr:cNvPr id="69" name="テキスト ボックス 68"/>
        <xdr:cNvSpPr txBox="1"/>
      </xdr:nvSpPr>
      <xdr:spPr>
        <a:xfrm>
          <a:off x="2673428" y="6040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37592</xdr:rowOff>
    </xdr:from>
    <xdr:to>
      <xdr:col>10</xdr:col>
      <xdr:colOff>114300</xdr:colOff>
      <xdr:row>33</xdr:row>
      <xdr:rowOff>8636</xdr:rowOff>
    </xdr:to>
    <xdr:cxnSp macro="">
      <xdr:nvCxnSpPr>
        <xdr:cNvPr id="70" name="直線コネクタ 69"/>
        <xdr:cNvCxnSpPr/>
      </xdr:nvCxnSpPr>
      <xdr:spPr>
        <a:xfrm>
          <a:off x="1130300" y="5523992"/>
          <a:ext cx="889000" cy="142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111760</xdr:rowOff>
    </xdr:from>
    <xdr:to>
      <xdr:col>10</xdr:col>
      <xdr:colOff>165100</xdr:colOff>
      <xdr:row>35</xdr:row>
      <xdr:rowOff>41910</xdr:rowOff>
    </xdr:to>
    <xdr:sp macro="" textlink="">
      <xdr:nvSpPr>
        <xdr:cNvPr id="71" name="フローチャート: 判断 70"/>
        <xdr:cNvSpPr/>
      </xdr:nvSpPr>
      <xdr:spPr>
        <a:xfrm>
          <a:off x="1968500" y="594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33037</xdr:rowOff>
    </xdr:from>
    <xdr:ext cx="469744" cy="259045"/>
    <xdr:sp macro="" textlink="">
      <xdr:nvSpPr>
        <xdr:cNvPr id="72" name="テキスト ボックス 71"/>
        <xdr:cNvSpPr txBox="1"/>
      </xdr:nvSpPr>
      <xdr:spPr>
        <a:xfrm>
          <a:off x="1784428" y="6033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145288</xdr:rowOff>
    </xdr:from>
    <xdr:to>
      <xdr:col>6</xdr:col>
      <xdr:colOff>38100</xdr:colOff>
      <xdr:row>34</xdr:row>
      <xdr:rowOff>75438</xdr:rowOff>
    </xdr:to>
    <xdr:sp macro="" textlink="">
      <xdr:nvSpPr>
        <xdr:cNvPr id="73" name="フローチャート: 判断 72"/>
        <xdr:cNvSpPr/>
      </xdr:nvSpPr>
      <xdr:spPr>
        <a:xfrm>
          <a:off x="1079500" y="5803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66565</xdr:rowOff>
    </xdr:from>
    <xdr:ext cx="469744" cy="259045"/>
    <xdr:sp macro="" textlink="">
      <xdr:nvSpPr>
        <xdr:cNvPr id="74" name="テキスト ボックス 73"/>
        <xdr:cNvSpPr txBox="1"/>
      </xdr:nvSpPr>
      <xdr:spPr>
        <a:xfrm>
          <a:off x="895428" y="5895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133096</xdr:rowOff>
    </xdr:from>
    <xdr:to>
      <xdr:col>24</xdr:col>
      <xdr:colOff>114300</xdr:colOff>
      <xdr:row>33</xdr:row>
      <xdr:rowOff>63246</xdr:rowOff>
    </xdr:to>
    <xdr:sp macro="" textlink="">
      <xdr:nvSpPr>
        <xdr:cNvPr id="80" name="楕円 79"/>
        <xdr:cNvSpPr/>
      </xdr:nvSpPr>
      <xdr:spPr>
        <a:xfrm>
          <a:off x="4584700" y="561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155973</xdr:rowOff>
    </xdr:from>
    <xdr:ext cx="469744" cy="259045"/>
    <xdr:sp macro="" textlink="">
      <xdr:nvSpPr>
        <xdr:cNvPr id="81" name="議会費該当値テキスト"/>
        <xdr:cNvSpPr txBox="1"/>
      </xdr:nvSpPr>
      <xdr:spPr>
        <a:xfrm>
          <a:off x="4686300" y="5470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146812</xdr:rowOff>
    </xdr:from>
    <xdr:to>
      <xdr:col>20</xdr:col>
      <xdr:colOff>38100</xdr:colOff>
      <xdr:row>33</xdr:row>
      <xdr:rowOff>76962</xdr:rowOff>
    </xdr:to>
    <xdr:sp macro="" textlink="">
      <xdr:nvSpPr>
        <xdr:cNvPr id="82" name="楕円 81"/>
        <xdr:cNvSpPr/>
      </xdr:nvSpPr>
      <xdr:spPr>
        <a:xfrm>
          <a:off x="3746500" y="5633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93489</xdr:rowOff>
    </xdr:from>
    <xdr:ext cx="469744" cy="259045"/>
    <xdr:sp macro="" textlink="">
      <xdr:nvSpPr>
        <xdr:cNvPr id="83" name="テキスト ボックス 82"/>
        <xdr:cNvSpPr txBox="1"/>
      </xdr:nvSpPr>
      <xdr:spPr>
        <a:xfrm>
          <a:off x="3562428" y="5408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133096</xdr:rowOff>
    </xdr:from>
    <xdr:to>
      <xdr:col>15</xdr:col>
      <xdr:colOff>101600</xdr:colOff>
      <xdr:row>33</xdr:row>
      <xdr:rowOff>63246</xdr:rowOff>
    </xdr:to>
    <xdr:sp macro="" textlink="">
      <xdr:nvSpPr>
        <xdr:cNvPr id="84" name="楕円 83"/>
        <xdr:cNvSpPr/>
      </xdr:nvSpPr>
      <xdr:spPr>
        <a:xfrm>
          <a:off x="2857500" y="561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79773</xdr:rowOff>
    </xdr:from>
    <xdr:ext cx="469744" cy="259045"/>
    <xdr:sp macro="" textlink="">
      <xdr:nvSpPr>
        <xdr:cNvPr id="85" name="テキスト ボックス 84"/>
        <xdr:cNvSpPr txBox="1"/>
      </xdr:nvSpPr>
      <xdr:spPr>
        <a:xfrm>
          <a:off x="2673428" y="5394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129286</xdr:rowOff>
    </xdr:from>
    <xdr:to>
      <xdr:col>10</xdr:col>
      <xdr:colOff>165100</xdr:colOff>
      <xdr:row>33</xdr:row>
      <xdr:rowOff>59436</xdr:rowOff>
    </xdr:to>
    <xdr:sp macro="" textlink="">
      <xdr:nvSpPr>
        <xdr:cNvPr id="86" name="楕円 85"/>
        <xdr:cNvSpPr/>
      </xdr:nvSpPr>
      <xdr:spPr>
        <a:xfrm>
          <a:off x="1968500" y="5615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75963</xdr:rowOff>
    </xdr:from>
    <xdr:ext cx="469744" cy="259045"/>
    <xdr:sp macro="" textlink="">
      <xdr:nvSpPr>
        <xdr:cNvPr id="87" name="テキスト ボックス 86"/>
        <xdr:cNvSpPr txBox="1"/>
      </xdr:nvSpPr>
      <xdr:spPr>
        <a:xfrm>
          <a:off x="1784428" y="5390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158242</xdr:rowOff>
    </xdr:from>
    <xdr:to>
      <xdr:col>6</xdr:col>
      <xdr:colOff>38100</xdr:colOff>
      <xdr:row>32</xdr:row>
      <xdr:rowOff>88392</xdr:rowOff>
    </xdr:to>
    <xdr:sp macro="" textlink="">
      <xdr:nvSpPr>
        <xdr:cNvPr id="88" name="楕円 87"/>
        <xdr:cNvSpPr/>
      </xdr:nvSpPr>
      <xdr:spPr>
        <a:xfrm>
          <a:off x="1079500" y="5473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104919</xdr:rowOff>
    </xdr:from>
    <xdr:ext cx="469744" cy="259045"/>
    <xdr:sp macro="" textlink="">
      <xdr:nvSpPr>
        <xdr:cNvPr id="89" name="テキスト ボックス 88"/>
        <xdr:cNvSpPr txBox="1"/>
      </xdr:nvSpPr>
      <xdr:spPr>
        <a:xfrm>
          <a:off x="895428" y="5248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138023</xdr:rowOff>
    </xdr:from>
    <xdr:to>
      <xdr:col>24</xdr:col>
      <xdr:colOff>62865</xdr:colOff>
      <xdr:row>59</xdr:row>
      <xdr:rowOff>3207</xdr:rowOff>
    </xdr:to>
    <xdr:cxnSp macro="">
      <xdr:nvCxnSpPr>
        <xdr:cNvPr id="114" name="直線コネクタ 113"/>
        <xdr:cNvCxnSpPr/>
      </xdr:nvCxnSpPr>
      <xdr:spPr>
        <a:xfrm flipV="1">
          <a:off x="4633595" y="8881973"/>
          <a:ext cx="1270" cy="1236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7034</xdr:rowOff>
    </xdr:from>
    <xdr:ext cx="534377" cy="259045"/>
    <xdr:sp macro="" textlink="">
      <xdr:nvSpPr>
        <xdr:cNvPr id="115" name="総務費最小値テキスト"/>
        <xdr:cNvSpPr txBox="1"/>
      </xdr:nvSpPr>
      <xdr:spPr>
        <a:xfrm>
          <a:off x="4686300" y="10122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3207</xdr:rowOff>
    </xdr:from>
    <xdr:to>
      <xdr:col>24</xdr:col>
      <xdr:colOff>152400</xdr:colOff>
      <xdr:row>59</xdr:row>
      <xdr:rowOff>3207</xdr:rowOff>
    </xdr:to>
    <xdr:cxnSp macro="">
      <xdr:nvCxnSpPr>
        <xdr:cNvPr id="116" name="直線コネクタ 115"/>
        <xdr:cNvCxnSpPr/>
      </xdr:nvCxnSpPr>
      <xdr:spPr>
        <a:xfrm>
          <a:off x="4546600" y="10118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84700</xdr:rowOff>
    </xdr:from>
    <xdr:ext cx="534377" cy="259045"/>
    <xdr:sp macro="" textlink="">
      <xdr:nvSpPr>
        <xdr:cNvPr id="117" name="総務費最大値テキスト"/>
        <xdr:cNvSpPr txBox="1"/>
      </xdr:nvSpPr>
      <xdr:spPr>
        <a:xfrm>
          <a:off x="4686300" y="865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87,088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138023</xdr:rowOff>
    </xdr:from>
    <xdr:to>
      <xdr:col>24</xdr:col>
      <xdr:colOff>152400</xdr:colOff>
      <xdr:row>51</xdr:row>
      <xdr:rowOff>138023</xdr:rowOff>
    </xdr:to>
    <xdr:cxnSp macro="">
      <xdr:nvCxnSpPr>
        <xdr:cNvPr id="118" name="直線コネクタ 117"/>
        <xdr:cNvCxnSpPr/>
      </xdr:nvCxnSpPr>
      <xdr:spPr>
        <a:xfrm>
          <a:off x="4546600" y="888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101714</xdr:rowOff>
    </xdr:from>
    <xdr:to>
      <xdr:col>24</xdr:col>
      <xdr:colOff>63500</xdr:colOff>
      <xdr:row>54</xdr:row>
      <xdr:rowOff>100743</xdr:rowOff>
    </xdr:to>
    <xdr:cxnSp macro="">
      <xdr:nvCxnSpPr>
        <xdr:cNvPr id="119" name="直線コネクタ 118"/>
        <xdr:cNvCxnSpPr/>
      </xdr:nvCxnSpPr>
      <xdr:spPr>
        <a:xfrm flipV="1">
          <a:off x="3797300" y="9017114"/>
          <a:ext cx="838200" cy="341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142403</xdr:rowOff>
    </xdr:from>
    <xdr:ext cx="534377" cy="259045"/>
    <xdr:sp macro="" textlink="">
      <xdr:nvSpPr>
        <xdr:cNvPr id="120" name="総務費平均値テキスト"/>
        <xdr:cNvSpPr txBox="1"/>
      </xdr:nvSpPr>
      <xdr:spPr>
        <a:xfrm>
          <a:off x="4686300" y="97436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163976</xdr:rowOff>
    </xdr:from>
    <xdr:to>
      <xdr:col>24</xdr:col>
      <xdr:colOff>114300</xdr:colOff>
      <xdr:row>57</xdr:row>
      <xdr:rowOff>94126</xdr:rowOff>
    </xdr:to>
    <xdr:sp macro="" textlink="">
      <xdr:nvSpPr>
        <xdr:cNvPr id="121" name="フローチャート: 判断 120"/>
        <xdr:cNvSpPr/>
      </xdr:nvSpPr>
      <xdr:spPr>
        <a:xfrm>
          <a:off x="4584700" y="976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48165</xdr:rowOff>
    </xdr:from>
    <xdr:to>
      <xdr:col>19</xdr:col>
      <xdr:colOff>177800</xdr:colOff>
      <xdr:row>54</xdr:row>
      <xdr:rowOff>100743</xdr:rowOff>
    </xdr:to>
    <xdr:cxnSp macro="">
      <xdr:nvCxnSpPr>
        <xdr:cNvPr id="122" name="直線コネクタ 121"/>
        <xdr:cNvCxnSpPr/>
      </xdr:nvCxnSpPr>
      <xdr:spPr>
        <a:xfrm>
          <a:off x="2908300" y="9306465"/>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36837</xdr:rowOff>
    </xdr:from>
    <xdr:to>
      <xdr:col>20</xdr:col>
      <xdr:colOff>38100</xdr:colOff>
      <xdr:row>57</xdr:row>
      <xdr:rowOff>138437</xdr:rowOff>
    </xdr:to>
    <xdr:sp macro="" textlink="">
      <xdr:nvSpPr>
        <xdr:cNvPr id="123" name="フローチャート: 判断 122"/>
        <xdr:cNvSpPr/>
      </xdr:nvSpPr>
      <xdr:spPr>
        <a:xfrm>
          <a:off x="3746500" y="9809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129564</xdr:rowOff>
    </xdr:from>
    <xdr:ext cx="534377" cy="259045"/>
    <xdr:sp macro="" textlink="">
      <xdr:nvSpPr>
        <xdr:cNvPr id="124" name="テキスト ボックス 123"/>
        <xdr:cNvSpPr txBox="1"/>
      </xdr:nvSpPr>
      <xdr:spPr>
        <a:xfrm>
          <a:off x="3530111" y="9902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48165</xdr:rowOff>
    </xdr:from>
    <xdr:to>
      <xdr:col>15</xdr:col>
      <xdr:colOff>50800</xdr:colOff>
      <xdr:row>56</xdr:row>
      <xdr:rowOff>80969</xdr:rowOff>
    </xdr:to>
    <xdr:cxnSp macro="">
      <xdr:nvCxnSpPr>
        <xdr:cNvPr id="125" name="直線コネクタ 124"/>
        <xdr:cNvCxnSpPr/>
      </xdr:nvCxnSpPr>
      <xdr:spPr>
        <a:xfrm flipV="1">
          <a:off x="2019300" y="9306465"/>
          <a:ext cx="889000" cy="375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26968</xdr:rowOff>
    </xdr:from>
    <xdr:to>
      <xdr:col>15</xdr:col>
      <xdr:colOff>101600</xdr:colOff>
      <xdr:row>57</xdr:row>
      <xdr:rowOff>128568</xdr:rowOff>
    </xdr:to>
    <xdr:sp macro="" textlink="">
      <xdr:nvSpPr>
        <xdr:cNvPr id="126" name="フローチャート: 判断 125"/>
        <xdr:cNvSpPr/>
      </xdr:nvSpPr>
      <xdr:spPr>
        <a:xfrm>
          <a:off x="2857500" y="9799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119695</xdr:rowOff>
    </xdr:from>
    <xdr:ext cx="534377" cy="259045"/>
    <xdr:sp macro="" textlink="">
      <xdr:nvSpPr>
        <xdr:cNvPr id="127" name="テキスト ボックス 126"/>
        <xdr:cNvSpPr txBox="1"/>
      </xdr:nvSpPr>
      <xdr:spPr>
        <a:xfrm>
          <a:off x="2641111" y="9892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161207</xdr:rowOff>
    </xdr:from>
    <xdr:to>
      <xdr:col>10</xdr:col>
      <xdr:colOff>114300</xdr:colOff>
      <xdr:row>56</xdr:row>
      <xdr:rowOff>80969</xdr:rowOff>
    </xdr:to>
    <xdr:cxnSp macro="">
      <xdr:nvCxnSpPr>
        <xdr:cNvPr id="128" name="直線コネクタ 127"/>
        <xdr:cNvCxnSpPr/>
      </xdr:nvCxnSpPr>
      <xdr:spPr>
        <a:xfrm>
          <a:off x="1130300" y="9590957"/>
          <a:ext cx="889000" cy="91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29464</xdr:rowOff>
    </xdr:from>
    <xdr:to>
      <xdr:col>10</xdr:col>
      <xdr:colOff>165100</xdr:colOff>
      <xdr:row>57</xdr:row>
      <xdr:rowOff>131064</xdr:rowOff>
    </xdr:to>
    <xdr:sp macro="" textlink="">
      <xdr:nvSpPr>
        <xdr:cNvPr id="129" name="フローチャート: 判断 128"/>
        <xdr:cNvSpPr/>
      </xdr:nvSpPr>
      <xdr:spPr>
        <a:xfrm>
          <a:off x="1968500" y="980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122191</xdr:rowOff>
    </xdr:from>
    <xdr:ext cx="534377" cy="259045"/>
    <xdr:sp macro="" textlink="">
      <xdr:nvSpPr>
        <xdr:cNvPr id="130" name="テキスト ボックス 129"/>
        <xdr:cNvSpPr txBox="1"/>
      </xdr:nvSpPr>
      <xdr:spPr>
        <a:xfrm>
          <a:off x="1752111" y="9894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117018</xdr:rowOff>
    </xdr:from>
    <xdr:to>
      <xdr:col>6</xdr:col>
      <xdr:colOff>38100</xdr:colOff>
      <xdr:row>57</xdr:row>
      <xdr:rowOff>47168</xdr:rowOff>
    </xdr:to>
    <xdr:sp macro="" textlink="">
      <xdr:nvSpPr>
        <xdr:cNvPr id="131" name="フローチャート: 判断 130"/>
        <xdr:cNvSpPr/>
      </xdr:nvSpPr>
      <xdr:spPr>
        <a:xfrm>
          <a:off x="1079500" y="9718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38295</xdr:rowOff>
    </xdr:from>
    <xdr:ext cx="534377" cy="259045"/>
    <xdr:sp macro="" textlink="">
      <xdr:nvSpPr>
        <xdr:cNvPr id="132" name="テキスト ボックス 131"/>
        <xdr:cNvSpPr txBox="1"/>
      </xdr:nvSpPr>
      <xdr:spPr>
        <a:xfrm>
          <a:off x="863111" y="9810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50914</xdr:rowOff>
    </xdr:from>
    <xdr:to>
      <xdr:col>24</xdr:col>
      <xdr:colOff>114300</xdr:colOff>
      <xdr:row>52</xdr:row>
      <xdr:rowOff>152514</xdr:rowOff>
    </xdr:to>
    <xdr:sp macro="" textlink="">
      <xdr:nvSpPr>
        <xdr:cNvPr id="138" name="楕円 137"/>
        <xdr:cNvSpPr/>
      </xdr:nvSpPr>
      <xdr:spPr>
        <a:xfrm>
          <a:off x="4584700" y="896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73791</xdr:rowOff>
    </xdr:from>
    <xdr:ext cx="534377" cy="259045"/>
    <xdr:sp macro="" textlink="">
      <xdr:nvSpPr>
        <xdr:cNvPr id="139" name="総務費該当値テキスト"/>
        <xdr:cNvSpPr txBox="1"/>
      </xdr:nvSpPr>
      <xdr:spPr>
        <a:xfrm>
          <a:off x="4686300" y="8817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49943</xdr:rowOff>
    </xdr:from>
    <xdr:to>
      <xdr:col>20</xdr:col>
      <xdr:colOff>38100</xdr:colOff>
      <xdr:row>54</xdr:row>
      <xdr:rowOff>151543</xdr:rowOff>
    </xdr:to>
    <xdr:sp macro="" textlink="">
      <xdr:nvSpPr>
        <xdr:cNvPr id="140" name="楕円 139"/>
        <xdr:cNvSpPr/>
      </xdr:nvSpPr>
      <xdr:spPr>
        <a:xfrm>
          <a:off x="3746500" y="9308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168070</xdr:rowOff>
    </xdr:from>
    <xdr:ext cx="534377" cy="259045"/>
    <xdr:sp macro="" textlink="">
      <xdr:nvSpPr>
        <xdr:cNvPr id="141" name="テキスト ボックス 140"/>
        <xdr:cNvSpPr txBox="1"/>
      </xdr:nvSpPr>
      <xdr:spPr>
        <a:xfrm>
          <a:off x="3530111" y="9083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168815</xdr:rowOff>
    </xdr:from>
    <xdr:to>
      <xdr:col>15</xdr:col>
      <xdr:colOff>101600</xdr:colOff>
      <xdr:row>54</xdr:row>
      <xdr:rowOff>98965</xdr:rowOff>
    </xdr:to>
    <xdr:sp macro="" textlink="">
      <xdr:nvSpPr>
        <xdr:cNvPr id="142" name="楕円 141"/>
        <xdr:cNvSpPr/>
      </xdr:nvSpPr>
      <xdr:spPr>
        <a:xfrm>
          <a:off x="2857500" y="925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115492</xdr:rowOff>
    </xdr:from>
    <xdr:ext cx="534377" cy="259045"/>
    <xdr:sp macro="" textlink="">
      <xdr:nvSpPr>
        <xdr:cNvPr id="143" name="テキスト ボックス 142"/>
        <xdr:cNvSpPr txBox="1"/>
      </xdr:nvSpPr>
      <xdr:spPr>
        <a:xfrm>
          <a:off x="2641111" y="9030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30169</xdr:rowOff>
    </xdr:from>
    <xdr:to>
      <xdr:col>10</xdr:col>
      <xdr:colOff>165100</xdr:colOff>
      <xdr:row>56</xdr:row>
      <xdr:rowOff>131769</xdr:rowOff>
    </xdr:to>
    <xdr:sp macro="" textlink="">
      <xdr:nvSpPr>
        <xdr:cNvPr id="144" name="楕円 143"/>
        <xdr:cNvSpPr/>
      </xdr:nvSpPr>
      <xdr:spPr>
        <a:xfrm>
          <a:off x="1968500" y="9631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148296</xdr:rowOff>
    </xdr:from>
    <xdr:ext cx="534377" cy="259045"/>
    <xdr:sp macro="" textlink="">
      <xdr:nvSpPr>
        <xdr:cNvPr id="145" name="テキスト ボックス 144"/>
        <xdr:cNvSpPr txBox="1"/>
      </xdr:nvSpPr>
      <xdr:spPr>
        <a:xfrm>
          <a:off x="1752111" y="9406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110407</xdr:rowOff>
    </xdr:from>
    <xdr:to>
      <xdr:col>6</xdr:col>
      <xdr:colOff>38100</xdr:colOff>
      <xdr:row>56</xdr:row>
      <xdr:rowOff>40557</xdr:rowOff>
    </xdr:to>
    <xdr:sp macro="" textlink="">
      <xdr:nvSpPr>
        <xdr:cNvPr id="146" name="楕円 145"/>
        <xdr:cNvSpPr/>
      </xdr:nvSpPr>
      <xdr:spPr>
        <a:xfrm>
          <a:off x="1079500" y="954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57084</xdr:rowOff>
    </xdr:from>
    <xdr:ext cx="534377" cy="259045"/>
    <xdr:sp macro="" textlink="">
      <xdr:nvSpPr>
        <xdr:cNvPr id="147" name="テキスト ボックス 146"/>
        <xdr:cNvSpPr txBox="1"/>
      </xdr:nvSpPr>
      <xdr:spPr>
        <a:xfrm>
          <a:off x="863111" y="9315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2413</xdr:rowOff>
    </xdr:from>
    <xdr:to>
      <xdr:col>24</xdr:col>
      <xdr:colOff>62865</xdr:colOff>
      <xdr:row>79</xdr:row>
      <xdr:rowOff>71540</xdr:rowOff>
    </xdr:to>
    <xdr:cxnSp macro="">
      <xdr:nvCxnSpPr>
        <xdr:cNvPr id="172" name="直線コネクタ 171"/>
        <xdr:cNvCxnSpPr/>
      </xdr:nvCxnSpPr>
      <xdr:spPr>
        <a:xfrm flipV="1">
          <a:off x="4633595" y="12003913"/>
          <a:ext cx="1270" cy="1612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75367</xdr:rowOff>
    </xdr:from>
    <xdr:ext cx="599010" cy="259045"/>
    <xdr:sp macro="" textlink="">
      <xdr:nvSpPr>
        <xdr:cNvPr id="173" name="民生費最小値テキスト"/>
        <xdr:cNvSpPr txBox="1"/>
      </xdr:nvSpPr>
      <xdr:spPr>
        <a:xfrm>
          <a:off x="4686300" y="13619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71540</xdr:rowOff>
    </xdr:from>
    <xdr:to>
      <xdr:col>24</xdr:col>
      <xdr:colOff>152400</xdr:colOff>
      <xdr:row>79</xdr:row>
      <xdr:rowOff>71540</xdr:rowOff>
    </xdr:to>
    <xdr:cxnSp macro="">
      <xdr:nvCxnSpPr>
        <xdr:cNvPr id="174" name="直線コネクタ 173"/>
        <xdr:cNvCxnSpPr/>
      </xdr:nvCxnSpPr>
      <xdr:spPr>
        <a:xfrm>
          <a:off x="4546600" y="13616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120540</xdr:rowOff>
    </xdr:from>
    <xdr:ext cx="599010" cy="259045"/>
    <xdr:sp macro="" textlink="">
      <xdr:nvSpPr>
        <xdr:cNvPr id="175" name="民生費最大値テキスト"/>
        <xdr:cNvSpPr txBox="1"/>
      </xdr:nvSpPr>
      <xdr:spPr>
        <a:xfrm>
          <a:off x="4686300" y="11779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244,810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2413</xdr:rowOff>
    </xdr:from>
    <xdr:to>
      <xdr:col>24</xdr:col>
      <xdr:colOff>152400</xdr:colOff>
      <xdr:row>70</xdr:row>
      <xdr:rowOff>2413</xdr:rowOff>
    </xdr:to>
    <xdr:cxnSp macro="">
      <xdr:nvCxnSpPr>
        <xdr:cNvPr id="176" name="直線コネクタ 175"/>
        <xdr:cNvCxnSpPr/>
      </xdr:nvCxnSpPr>
      <xdr:spPr>
        <a:xfrm>
          <a:off x="4546600" y="12003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108662</xdr:rowOff>
    </xdr:from>
    <xdr:to>
      <xdr:col>24</xdr:col>
      <xdr:colOff>63500</xdr:colOff>
      <xdr:row>74</xdr:row>
      <xdr:rowOff>162713</xdr:rowOff>
    </xdr:to>
    <xdr:cxnSp macro="">
      <xdr:nvCxnSpPr>
        <xdr:cNvPr id="177" name="直線コネクタ 176"/>
        <xdr:cNvCxnSpPr/>
      </xdr:nvCxnSpPr>
      <xdr:spPr>
        <a:xfrm flipV="1">
          <a:off x="3797300" y="12795962"/>
          <a:ext cx="838200" cy="54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40517</xdr:rowOff>
    </xdr:from>
    <xdr:ext cx="599010" cy="259045"/>
    <xdr:sp macro="" textlink="">
      <xdr:nvSpPr>
        <xdr:cNvPr id="178" name="民生費平均値テキスト"/>
        <xdr:cNvSpPr txBox="1"/>
      </xdr:nvSpPr>
      <xdr:spPr>
        <a:xfrm>
          <a:off x="4686300" y="128992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62090</xdr:rowOff>
    </xdr:from>
    <xdr:to>
      <xdr:col>24</xdr:col>
      <xdr:colOff>114300</xdr:colOff>
      <xdr:row>75</xdr:row>
      <xdr:rowOff>163689</xdr:rowOff>
    </xdr:to>
    <xdr:sp macro="" textlink="">
      <xdr:nvSpPr>
        <xdr:cNvPr id="179" name="フローチャート: 判断 178"/>
        <xdr:cNvSpPr/>
      </xdr:nvSpPr>
      <xdr:spPr>
        <a:xfrm>
          <a:off x="4584700" y="129208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162713</xdr:rowOff>
    </xdr:from>
    <xdr:to>
      <xdr:col>19</xdr:col>
      <xdr:colOff>177800</xdr:colOff>
      <xdr:row>75</xdr:row>
      <xdr:rowOff>35204</xdr:rowOff>
    </xdr:to>
    <xdr:cxnSp macro="">
      <xdr:nvCxnSpPr>
        <xdr:cNvPr id="180" name="直線コネクタ 179"/>
        <xdr:cNvCxnSpPr/>
      </xdr:nvCxnSpPr>
      <xdr:spPr>
        <a:xfrm flipV="1">
          <a:off x="2908300" y="12850013"/>
          <a:ext cx="889000" cy="43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129248</xdr:rowOff>
    </xdr:from>
    <xdr:to>
      <xdr:col>20</xdr:col>
      <xdr:colOff>38100</xdr:colOff>
      <xdr:row>76</xdr:row>
      <xdr:rowOff>59398</xdr:rowOff>
    </xdr:to>
    <xdr:sp macro="" textlink="">
      <xdr:nvSpPr>
        <xdr:cNvPr id="181" name="フローチャート: 判断 180"/>
        <xdr:cNvSpPr/>
      </xdr:nvSpPr>
      <xdr:spPr>
        <a:xfrm>
          <a:off x="3746500" y="129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50525</xdr:rowOff>
    </xdr:from>
    <xdr:ext cx="599010" cy="259045"/>
    <xdr:sp macro="" textlink="">
      <xdr:nvSpPr>
        <xdr:cNvPr id="182" name="テキスト ボックス 181"/>
        <xdr:cNvSpPr txBox="1"/>
      </xdr:nvSpPr>
      <xdr:spPr>
        <a:xfrm>
          <a:off x="3497795" y="13080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35204</xdr:rowOff>
    </xdr:from>
    <xdr:to>
      <xdr:col>15</xdr:col>
      <xdr:colOff>50800</xdr:colOff>
      <xdr:row>75</xdr:row>
      <xdr:rowOff>108331</xdr:rowOff>
    </xdr:to>
    <xdr:cxnSp macro="">
      <xdr:nvCxnSpPr>
        <xdr:cNvPr id="183" name="直線コネクタ 182"/>
        <xdr:cNvCxnSpPr/>
      </xdr:nvCxnSpPr>
      <xdr:spPr>
        <a:xfrm flipV="1">
          <a:off x="2019300" y="12893954"/>
          <a:ext cx="889000" cy="73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1512</xdr:rowOff>
    </xdr:from>
    <xdr:to>
      <xdr:col>15</xdr:col>
      <xdr:colOff>101600</xdr:colOff>
      <xdr:row>77</xdr:row>
      <xdr:rowOff>103112</xdr:rowOff>
    </xdr:to>
    <xdr:sp macro="" textlink="">
      <xdr:nvSpPr>
        <xdr:cNvPr id="184" name="フローチャート: 判断 183"/>
        <xdr:cNvSpPr/>
      </xdr:nvSpPr>
      <xdr:spPr>
        <a:xfrm>
          <a:off x="2857500" y="13203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94239</xdr:rowOff>
    </xdr:from>
    <xdr:ext cx="599010" cy="259045"/>
    <xdr:sp macro="" textlink="">
      <xdr:nvSpPr>
        <xdr:cNvPr id="185" name="テキスト ボックス 184"/>
        <xdr:cNvSpPr txBox="1"/>
      </xdr:nvSpPr>
      <xdr:spPr>
        <a:xfrm>
          <a:off x="2608795" y="13295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108331</xdr:rowOff>
    </xdr:from>
    <xdr:to>
      <xdr:col>10</xdr:col>
      <xdr:colOff>114300</xdr:colOff>
      <xdr:row>75</xdr:row>
      <xdr:rowOff>153581</xdr:rowOff>
    </xdr:to>
    <xdr:cxnSp macro="">
      <xdr:nvCxnSpPr>
        <xdr:cNvPr id="186" name="直線コネクタ 185"/>
        <xdr:cNvCxnSpPr/>
      </xdr:nvCxnSpPr>
      <xdr:spPr>
        <a:xfrm flipV="1">
          <a:off x="1130300" y="12967081"/>
          <a:ext cx="889000" cy="4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42444</xdr:rowOff>
    </xdr:from>
    <xdr:to>
      <xdr:col>10</xdr:col>
      <xdr:colOff>165100</xdr:colOff>
      <xdr:row>77</xdr:row>
      <xdr:rowOff>144044</xdr:rowOff>
    </xdr:to>
    <xdr:sp macro="" textlink="">
      <xdr:nvSpPr>
        <xdr:cNvPr id="187" name="フローチャート: 判断 186"/>
        <xdr:cNvSpPr/>
      </xdr:nvSpPr>
      <xdr:spPr>
        <a:xfrm>
          <a:off x="1968500" y="13244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135171</xdr:rowOff>
    </xdr:from>
    <xdr:ext cx="599010" cy="259045"/>
    <xdr:sp macro="" textlink="">
      <xdr:nvSpPr>
        <xdr:cNvPr id="188" name="テキスト ボックス 187"/>
        <xdr:cNvSpPr txBox="1"/>
      </xdr:nvSpPr>
      <xdr:spPr>
        <a:xfrm>
          <a:off x="1719795" y="13336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90284</xdr:rowOff>
    </xdr:from>
    <xdr:to>
      <xdr:col>6</xdr:col>
      <xdr:colOff>38100</xdr:colOff>
      <xdr:row>78</xdr:row>
      <xdr:rowOff>20434</xdr:rowOff>
    </xdr:to>
    <xdr:sp macro="" textlink="">
      <xdr:nvSpPr>
        <xdr:cNvPr id="189" name="フローチャート: 判断 188"/>
        <xdr:cNvSpPr/>
      </xdr:nvSpPr>
      <xdr:spPr>
        <a:xfrm>
          <a:off x="1079500" y="13291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11561</xdr:rowOff>
    </xdr:from>
    <xdr:ext cx="599010" cy="259045"/>
    <xdr:sp macro="" textlink="">
      <xdr:nvSpPr>
        <xdr:cNvPr id="190" name="テキスト ボックス 189"/>
        <xdr:cNvSpPr txBox="1"/>
      </xdr:nvSpPr>
      <xdr:spPr>
        <a:xfrm>
          <a:off x="830795" y="13384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57862</xdr:rowOff>
    </xdr:from>
    <xdr:to>
      <xdr:col>24</xdr:col>
      <xdr:colOff>114300</xdr:colOff>
      <xdr:row>74</xdr:row>
      <xdr:rowOff>159462</xdr:rowOff>
    </xdr:to>
    <xdr:sp macro="" textlink="">
      <xdr:nvSpPr>
        <xdr:cNvPr id="196" name="楕円 195"/>
        <xdr:cNvSpPr/>
      </xdr:nvSpPr>
      <xdr:spPr>
        <a:xfrm>
          <a:off x="4584700" y="12745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80739</xdr:rowOff>
    </xdr:from>
    <xdr:ext cx="599010" cy="259045"/>
    <xdr:sp macro="" textlink="">
      <xdr:nvSpPr>
        <xdr:cNvPr id="197" name="民生費該当値テキスト"/>
        <xdr:cNvSpPr txBox="1"/>
      </xdr:nvSpPr>
      <xdr:spPr>
        <a:xfrm>
          <a:off x="4686300" y="12596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111913</xdr:rowOff>
    </xdr:from>
    <xdr:to>
      <xdr:col>20</xdr:col>
      <xdr:colOff>38100</xdr:colOff>
      <xdr:row>75</xdr:row>
      <xdr:rowOff>42063</xdr:rowOff>
    </xdr:to>
    <xdr:sp macro="" textlink="">
      <xdr:nvSpPr>
        <xdr:cNvPr id="198" name="楕円 197"/>
        <xdr:cNvSpPr/>
      </xdr:nvSpPr>
      <xdr:spPr>
        <a:xfrm>
          <a:off x="3746500" y="12799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58590</xdr:rowOff>
    </xdr:from>
    <xdr:ext cx="599010" cy="259045"/>
    <xdr:sp macro="" textlink="">
      <xdr:nvSpPr>
        <xdr:cNvPr id="199" name="テキスト ボックス 198"/>
        <xdr:cNvSpPr txBox="1"/>
      </xdr:nvSpPr>
      <xdr:spPr>
        <a:xfrm>
          <a:off x="3497795" y="12574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155854</xdr:rowOff>
    </xdr:from>
    <xdr:to>
      <xdr:col>15</xdr:col>
      <xdr:colOff>101600</xdr:colOff>
      <xdr:row>75</xdr:row>
      <xdr:rowOff>86004</xdr:rowOff>
    </xdr:to>
    <xdr:sp macro="" textlink="">
      <xdr:nvSpPr>
        <xdr:cNvPr id="200" name="楕円 199"/>
        <xdr:cNvSpPr/>
      </xdr:nvSpPr>
      <xdr:spPr>
        <a:xfrm>
          <a:off x="2857500" y="12843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102531</xdr:rowOff>
    </xdr:from>
    <xdr:ext cx="599010" cy="259045"/>
    <xdr:sp macro="" textlink="">
      <xdr:nvSpPr>
        <xdr:cNvPr id="201" name="テキスト ボックス 200"/>
        <xdr:cNvSpPr txBox="1"/>
      </xdr:nvSpPr>
      <xdr:spPr>
        <a:xfrm>
          <a:off x="2608795" y="12618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57531</xdr:rowOff>
    </xdr:from>
    <xdr:to>
      <xdr:col>10</xdr:col>
      <xdr:colOff>165100</xdr:colOff>
      <xdr:row>75</xdr:row>
      <xdr:rowOff>159131</xdr:rowOff>
    </xdr:to>
    <xdr:sp macro="" textlink="">
      <xdr:nvSpPr>
        <xdr:cNvPr id="202" name="楕円 201"/>
        <xdr:cNvSpPr/>
      </xdr:nvSpPr>
      <xdr:spPr>
        <a:xfrm>
          <a:off x="1968500" y="12916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4208</xdr:rowOff>
    </xdr:from>
    <xdr:ext cx="599010" cy="259045"/>
    <xdr:sp macro="" textlink="">
      <xdr:nvSpPr>
        <xdr:cNvPr id="203" name="テキスト ボックス 202"/>
        <xdr:cNvSpPr txBox="1"/>
      </xdr:nvSpPr>
      <xdr:spPr>
        <a:xfrm>
          <a:off x="1719795" y="12691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102781</xdr:rowOff>
    </xdr:from>
    <xdr:to>
      <xdr:col>6</xdr:col>
      <xdr:colOff>38100</xdr:colOff>
      <xdr:row>76</xdr:row>
      <xdr:rowOff>32931</xdr:rowOff>
    </xdr:to>
    <xdr:sp macro="" textlink="">
      <xdr:nvSpPr>
        <xdr:cNvPr id="204" name="楕円 203"/>
        <xdr:cNvSpPr/>
      </xdr:nvSpPr>
      <xdr:spPr>
        <a:xfrm>
          <a:off x="1079500" y="12961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49458</xdr:rowOff>
    </xdr:from>
    <xdr:ext cx="599010" cy="259045"/>
    <xdr:sp macro="" textlink="">
      <xdr:nvSpPr>
        <xdr:cNvPr id="205" name="テキスト ボックス 204"/>
        <xdr:cNvSpPr txBox="1"/>
      </xdr:nvSpPr>
      <xdr:spPr>
        <a:xfrm>
          <a:off x="830795" y="12736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7" name="直線コネクタ 216"/>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8" name="テキスト ボックス 217"/>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9" name="直線コネクタ 218"/>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0" name="テキスト ボックス 219"/>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1" name="直線コネクタ 220"/>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2" name="テキスト ボックス 221"/>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3" name="直線コネクタ 222"/>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4" name="テキスト ボックス 223"/>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92677</xdr:rowOff>
    </xdr:from>
    <xdr:to>
      <xdr:col>24</xdr:col>
      <xdr:colOff>62865</xdr:colOff>
      <xdr:row>98</xdr:row>
      <xdr:rowOff>165258</xdr:rowOff>
    </xdr:to>
    <xdr:cxnSp macro="">
      <xdr:nvCxnSpPr>
        <xdr:cNvPr id="228" name="直線コネクタ 227"/>
        <xdr:cNvCxnSpPr/>
      </xdr:nvCxnSpPr>
      <xdr:spPr>
        <a:xfrm flipV="1">
          <a:off x="4633595" y="15694627"/>
          <a:ext cx="1270" cy="1272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169085</xdr:rowOff>
    </xdr:from>
    <xdr:ext cx="534377" cy="259045"/>
    <xdr:sp macro="" textlink="">
      <xdr:nvSpPr>
        <xdr:cNvPr id="229" name="衛生費最小値テキスト"/>
        <xdr:cNvSpPr txBox="1"/>
      </xdr:nvSpPr>
      <xdr:spPr>
        <a:xfrm>
          <a:off x="4686300" y="16971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165258</xdr:rowOff>
    </xdr:from>
    <xdr:to>
      <xdr:col>24</xdr:col>
      <xdr:colOff>152400</xdr:colOff>
      <xdr:row>98</xdr:row>
      <xdr:rowOff>165258</xdr:rowOff>
    </xdr:to>
    <xdr:cxnSp macro="">
      <xdr:nvCxnSpPr>
        <xdr:cNvPr id="230" name="直線コネクタ 229"/>
        <xdr:cNvCxnSpPr/>
      </xdr:nvCxnSpPr>
      <xdr:spPr>
        <a:xfrm>
          <a:off x="4546600" y="16967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39354</xdr:rowOff>
    </xdr:from>
    <xdr:ext cx="534377" cy="259045"/>
    <xdr:sp macro="" textlink="">
      <xdr:nvSpPr>
        <xdr:cNvPr id="231" name="衛生費最大値テキスト"/>
        <xdr:cNvSpPr txBox="1"/>
      </xdr:nvSpPr>
      <xdr:spPr>
        <a:xfrm>
          <a:off x="4686300" y="1546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74,557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92677</xdr:rowOff>
    </xdr:from>
    <xdr:to>
      <xdr:col>24</xdr:col>
      <xdr:colOff>152400</xdr:colOff>
      <xdr:row>91</xdr:row>
      <xdr:rowOff>92677</xdr:rowOff>
    </xdr:to>
    <xdr:cxnSp macro="">
      <xdr:nvCxnSpPr>
        <xdr:cNvPr id="232" name="直線コネクタ 231"/>
        <xdr:cNvCxnSpPr/>
      </xdr:nvCxnSpPr>
      <xdr:spPr>
        <a:xfrm>
          <a:off x="4546600" y="15694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163040</xdr:rowOff>
    </xdr:from>
    <xdr:to>
      <xdr:col>24</xdr:col>
      <xdr:colOff>63500</xdr:colOff>
      <xdr:row>96</xdr:row>
      <xdr:rowOff>56215</xdr:rowOff>
    </xdr:to>
    <xdr:cxnSp macro="">
      <xdr:nvCxnSpPr>
        <xdr:cNvPr id="233" name="直線コネクタ 232"/>
        <xdr:cNvCxnSpPr/>
      </xdr:nvCxnSpPr>
      <xdr:spPr>
        <a:xfrm flipV="1">
          <a:off x="3797300" y="16450790"/>
          <a:ext cx="838200" cy="64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68356</xdr:rowOff>
    </xdr:from>
    <xdr:ext cx="534377" cy="259045"/>
    <xdr:sp macro="" textlink="">
      <xdr:nvSpPr>
        <xdr:cNvPr id="234" name="衛生費平均値テキスト"/>
        <xdr:cNvSpPr txBox="1"/>
      </xdr:nvSpPr>
      <xdr:spPr>
        <a:xfrm>
          <a:off x="4686300" y="165275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89929</xdr:rowOff>
    </xdr:from>
    <xdr:to>
      <xdr:col>24</xdr:col>
      <xdr:colOff>114300</xdr:colOff>
      <xdr:row>97</xdr:row>
      <xdr:rowOff>20079</xdr:rowOff>
    </xdr:to>
    <xdr:sp macro="" textlink="">
      <xdr:nvSpPr>
        <xdr:cNvPr id="235" name="フローチャート: 判断 234"/>
        <xdr:cNvSpPr/>
      </xdr:nvSpPr>
      <xdr:spPr>
        <a:xfrm>
          <a:off x="4584700" y="1654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56215</xdr:rowOff>
    </xdr:from>
    <xdr:to>
      <xdr:col>19</xdr:col>
      <xdr:colOff>177800</xdr:colOff>
      <xdr:row>96</xdr:row>
      <xdr:rowOff>64376</xdr:rowOff>
    </xdr:to>
    <xdr:cxnSp macro="">
      <xdr:nvCxnSpPr>
        <xdr:cNvPr id="236" name="直線コネクタ 235"/>
        <xdr:cNvCxnSpPr/>
      </xdr:nvCxnSpPr>
      <xdr:spPr>
        <a:xfrm flipV="1">
          <a:off x="2908300" y="16515415"/>
          <a:ext cx="889000" cy="8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105200</xdr:rowOff>
    </xdr:from>
    <xdr:to>
      <xdr:col>20</xdr:col>
      <xdr:colOff>38100</xdr:colOff>
      <xdr:row>97</xdr:row>
      <xdr:rowOff>35350</xdr:rowOff>
    </xdr:to>
    <xdr:sp macro="" textlink="">
      <xdr:nvSpPr>
        <xdr:cNvPr id="237" name="フローチャート: 判断 236"/>
        <xdr:cNvSpPr/>
      </xdr:nvSpPr>
      <xdr:spPr>
        <a:xfrm>
          <a:off x="3746500" y="1656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26477</xdr:rowOff>
    </xdr:from>
    <xdr:ext cx="534377" cy="259045"/>
    <xdr:sp macro="" textlink="">
      <xdr:nvSpPr>
        <xdr:cNvPr id="238" name="テキスト ボックス 237"/>
        <xdr:cNvSpPr txBox="1"/>
      </xdr:nvSpPr>
      <xdr:spPr>
        <a:xfrm>
          <a:off x="3530111" y="16657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64376</xdr:rowOff>
    </xdr:from>
    <xdr:to>
      <xdr:col>15</xdr:col>
      <xdr:colOff>50800</xdr:colOff>
      <xdr:row>97</xdr:row>
      <xdr:rowOff>33493</xdr:rowOff>
    </xdr:to>
    <xdr:cxnSp macro="">
      <xdr:nvCxnSpPr>
        <xdr:cNvPr id="239" name="直線コネクタ 238"/>
        <xdr:cNvCxnSpPr/>
      </xdr:nvCxnSpPr>
      <xdr:spPr>
        <a:xfrm flipV="1">
          <a:off x="2019300" y="16523576"/>
          <a:ext cx="889000" cy="140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165756</xdr:rowOff>
    </xdr:from>
    <xdr:to>
      <xdr:col>15</xdr:col>
      <xdr:colOff>101600</xdr:colOff>
      <xdr:row>97</xdr:row>
      <xdr:rowOff>95906</xdr:rowOff>
    </xdr:to>
    <xdr:sp macro="" textlink="">
      <xdr:nvSpPr>
        <xdr:cNvPr id="240" name="フローチャート: 判断 239"/>
        <xdr:cNvSpPr/>
      </xdr:nvSpPr>
      <xdr:spPr>
        <a:xfrm>
          <a:off x="2857500" y="1662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87033</xdr:rowOff>
    </xdr:from>
    <xdr:ext cx="534377" cy="259045"/>
    <xdr:sp macro="" textlink="">
      <xdr:nvSpPr>
        <xdr:cNvPr id="241" name="テキスト ボックス 240"/>
        <xdr:cNvSpPr txBox="1"/>
      </xdr:nvSpPr>
      <xdr:spPr>
        <a:xfrm>
          <a:off x="2641111" y="16717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118166</xdr:rowOff>
    </xdr:from>
    <xdr:to>
      <xdr:col>10</xdr:col>
      <xdr:colOff>114300</xdr:colOff>
      <xdr:row>97</xdr:row>
      <xdr:rowOff>33493</xdr:rowOff>
    </xdr:to>
    <xdr:cxnSp macro="">
      <xdr:nvCxnSpPr>
        <xdr:cNvPr id="242" name="直線コネクタ 241"/>
        <xdr:cNvCxnSpPr/>
      </xdr:nvCxnSpPr>
      <xdr:spPr>
        <a:xfrm>
          <a:off x="1130300" y="16577366"/>
          <a:ext cx="889000" cy="86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152085</xdr:rowOff>
    </xdr:from>
    <xdr:to>
      <xdr:col>10</xdr:col>
      <xdr:colOff>165100</xdr:colOff>
      <xdr:row>97</xdr:row>
      <xdr:rowOff>82235</xdr:rowOff>
    </xdr:to>
    <xdr:sp macro="" textlink="">
      <xdr:nvSpPr>
        <xdr:cNvPr id="243" name="フローチャート: 判断 242"/>
        <xdr:cNvSpPr/>
      </xdr:nvSpPr>
      <xdr:spPr>
        <a:xfrm>
          <a:off x="1968500" y="1661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98762</xdr:rowOff>
    </xdr:from>
    <xdr:ext cx="534377" cy="259045"/>
    <xdr:sp macro="" textlink="">
      <xdr:nvSpPr>
        <xdr:cNvPr id="244" name="テキスト ボックス 243"/>
        <xdr:cNvSpPr txBox="1"/>
      </xdr:nvSpPr>
      <xdr:spPr>
        <a:xfrm>
          <a:off x="1752111" y="16386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12182</xdr:rowOff>
    </xdr:from>
    <xdr:to>
      <xdr:col>6</xdr:col>
      <xdr:colOff>38100</xdr:colOff>
      <xdr:row>97</xdr:row>
      <xdr:rowOff>113782</xdr:rowOff>
    </xdr:to>
    <xdr:sp macro="" textlink="">
      <xdr:nvSpPr>
        <xdr:cNvPr id="245" name="フローチャート: 判断 244"/>
        <xdr:cNvSpPr/>
      </xdr:nvSpPr>
      <xdr:spPr>
        <a:xfrm>
          <a:off x="1079500" y="16642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104909</xdr:rowOff>
    </xdr:from>
    <xdr:ext cx="534377" cy="259045"/>
    <xdr:sp macro="" textlink="">
      <xdr:nvSpPr>
        <xdr:cNvPr id="246" name="テキスト ボックス 245"/>
        <xdr:cNvSpPr txBox="1"/>
      </xdr:nvSpPr>
      <xdr:spPr>
        <a:xfrm>
          <a:off x="863111" y="16735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112240</xdr:rowOff>
    </xdr:from>
    <xdr:to>
      <xdr:col>24</xdr:col>
      <xdr:colOff>114300</xdr:colOff>
      <xdr:row>96</xdr:row>
      <xdr:rowOff>42390</xdr:rowOff>
    </xdr:to>
    <xdr:sp macro="" textlink="">
      <xdr:nvSpPr>
        <xdr:cNvPr id="252" name="楕円 251"/>
        <xdr:cNvSpPr/>
      </xdr:nvSpPr>
      <xdr:spPr>
        <a:xfrm>
          <a:off x="4584700" y="1639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135117</xdr:rowOff>
    </xdr:from>
    <xdr:ext cx="534377" cy="259045"/>
    <xdr:sp macro="" textlink="">
      <xdr:nvSpPr>
        <xdr:cNvPr id="253" name="衛生費該当値テキスト"/>
        <xdr:cNvSpPr txBox="1"/>
      </xdr:nvSpPr>
      <xdr:spPr>
        <a:xfrm>
          <a:off x="4686300" y="1625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5415</xdr:rowOff>
    </xdr:from>
    <xdr:to>
      <xdr:col>20</xdr:col>
      <xdr:colOff>38100</xdr:colOff>
      <xdr:row>96</xdr:row>
      <xdr:rowOff>107015</xdr:rowOff>
    </xdr:to>
    <xdr:sp macro="" textlink="">
      <xdr:nvSpPr>
        <xdr:cNvPr id="254" name="楕円 253"/>
        <xdr:cNvSpPr/>
      </xdr:nvSpPr>
      <xdr:spPr>
        <a:xfrm>
          <a:off x="3746500" y="1646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123542</xdr:rowOff>
    </xdr:from>
    <xdr:ext cx="534377" cy="259045"/>
    <xdr:sp macro="" textlink="">
      <xdr:nvSpPr>
        <xdr:cNvPr id="255" name="テキスト ボックス 254"/>
        <xdr:cNvSpPr txBox="1"/>
      </xdr:nvSpPr>
      <xdr:spPr>
        <a:xfrm>
          <a:off x="3530111" y="16239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13576</xdr:rowOff>
    </xdr:from>
    <xdr:to>
      <xdr:col>15</xdr:col>
      <xdr:colOff>101600</xdr:colOff>
      <xdr:row>96</xdr:row>
      <xdr:rowOff>115176</xdr:rowOff>
    </xdr:to>
    <xdr:sp macro="" textlink="">
      <xdr:nvSpPr>
        <xdr:cNvPr id="256" name="楕円 255"/>
        <xdr:cNvSpPr/>
      </xdr:nvSpPr>
      <xdr:spPr>
        <a:xfrm>
          <a:off x="2857500" y="1647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131703</xdr:rowOff>
    </xdr:from>
    <xdr:ext cx="534377" cy="259045"/>
    <xdr:sp macro="" textlink="">
      <xdr:nvSpPr>
        <xdr:cNvPr id="257" name="テキスト ボックス 256"/>
        <xdr:cNvSpPr txBox="1"/>
      </xdr:nvSpPr>
      <xdr:spPr>
        <a:xfrm>
          <a:off x="2641111" y="16248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154143</xdr:rowOff>
    </xdr:from>
    <xdr:to>
      <xdr:col>10</xdr:col>
      <xdr:colOff>165100</xdr:colOff>
      <xdr:row>97</xdr:row>
      <xdr:rowOff>84293</xdr:rowOff>
    </xdr:to>
    <xdr:sp macro="" textlink="">
      <xdr:nvSpPr>
        <xdr:cNvPr id="258" name="楕円 257"/>
        <xdr:cNvSpPr/>
      </xdr:nvSpPr>
      <xdr:spPr>
        <a:xfrm>
          <a:off x="1968500" y="1661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75420</xdr:rowOff>
    </xdr:from>
    <xdr:ext cx="534377" cy="259045"/>
    <xdr:sp macro="" textlink="">
      <xdr:nvSpPr>
        <xdr:cNvPr id="259" name="テキスト ボックス 258"/>
        <xdr:cNvSpPr txBox="1"/>
      </xdr:nvSpPr>
      <xdr:spPr>
        <a:xfrm>
          <a:off x="1752111" y="16706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67366</xdr:rowOff>
    </xdr:from>
    <xdr:to>
      <xdr:col>6</xdr:col>
      <xdr:colOff>38100</xdr:colOff>
      <xdr:row>96</xdr:row>
      <xdr:rowOff>168966</xdr:rowOff>
    </xdr:to>
    <xdr:sp macro="" textlink="">
      <xdr:nvSpPr>
        <xdr:cNvPr id="260" name="楕円 259"/>
        <xdr:cNvSpPr/>
      </xdr:nvSpPr>
      <xdr:spPr>
        <a:xfrm>
          <a:off x="1079500" y="1652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14043</xdr:rowOff>
    </xdr:from>
    <xdr:ext cx="534377" cy="259045"/>
    <xdr:sp macro="" textlink="">
      <xdr:nvSpPr>
        <xdr:cNvPr id="261" name="テキスト ボックス 260"/>
        <xdr:cNvSpPr txBox="1"/>
      </xdr:nvSpPr>
      <xdr:spPr>
        <a:xfrm>
          <a:off x="863111" y="16301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2" name="直線コネクタ 271"/>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3" name="テキスト ボックス 272"/>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4" name="直線コネクタ 273"/>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5" name="テキスト ボックス 274"/>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6" name="直線コネクタ 275"/>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7" name="テキスト ボックス 276"/>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8" name="直線コネクタ 277"/>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9" name="テキスト ボックス 278"/>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137414</xdr:rowOff>
    </xdr:from>
    <xdr:to>
      <xdr:col>54</xdr:col>
      <xdr:colOff>189865</xdr:colOff>
      <xdr:row>38</xdr:row>
      <xdr:rowOff>139700</xdr:rowOff>
    </xdr:to>
    <xdr:cxnSp macro="">
      <xdr:nvCxnSpPr>
        <xdr:cNvPr id="283" name="直線コネクタ 282"/>
        <xdr:cNvCxnSpPr/>
      </xdr:nvCxnSpPr>
      <xdr:spPr>
        <a:xfrm flipV="1">
          <a:off x="10475595" y="5280914"/>
          <a:ext cx="1270" cy="1373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4"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5" name="直線コネクタ 284"/>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84091</xdr:rowOff>
    </xdr:from>
    <xdr:ext cx="469744" cy="259045"/>
    <xdr:sp macro="" textlink="">
      <xdr:nvSpPr>
        <xdr:cNvPr id="286" name="労働費最大値テキスト"/>
        <xdr:cNvSpPr txBox="1"/>
      </xdr:nvSpPr>
      <xdr:spPr>
        <a:xfrm>
          <a:off x="10528300" y="5056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3,005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137414</xdr:rowOff>
    </xdr:from>
    <xdr:to>
      <xdr:col>55</xdr:col>
      <xdr:colOff>88900</xdr:colOff>
      <xdr:row>30</xdr:row>
      <xdr:rowOff>137414</xdr:rowOff>
    </xdr:to>
    <xdr:cxnSp macro="">
      <xdr:nvCxnSpPr>
        <xdr:cNvPr id="287" name="直線コネクタ 286"/>
        <xdr:cNvCxnSpPr/>
      </xdr:nvCxnSpPr>
      <xdr:spPr>
        <a:xfrm>
          <a:off x="10388600" y="5280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88" name="直線コネクタ 287"/>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133723</xdr:rowOff>
    </xdr:from>
    <xdr:ext cx="378565" cy="259045"/>
    <xdr:sp macro="" textlink="">
      <xdr:nvSpPr>
        <xdr:cNvPr id="289" name="労働費平均値テキスト"/>
        <xdr:cNvSpPr txBox="1"/>
      </xdr:nvSpPr>
      <xdr:spPr>
        <a:xfrm>
          <a:off x="10528300" y="61344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110846</xdr:rowOff>
    </xdr:from>
    <xdr:to>
      <xdr:col>55</xdr:col>
      <xdr:colOff>50800</xdr:colOff>
      <xdr:row>37</xdr:row>
      <xdr:rowOff>40996</xdr:rowOff>
    </xdr:to>
    <xdr:sp macro="" textlink="">
      <xdr:nvSpPr>
        <xdr:cNvPr id="290" name="フローチャート: 判断 289"/>
        <xdr:cNvSpPr/>
      </xdr:nvSpPr>
      <xdr:spPr>
        <a:xfrm>
          <a:off x="10426700" y="628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1" name="直線コネクタ 290"/>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134620</xdr:rowOff>
    </xdr:from>
    <xdr:to>
      <xdr:col>50</xdr:col>
      <xdr:colOff>165100</xdr:colOff>
      <xdr:row>37</xdr:row>
      <xdr:rowOff>64770</xdr:rowOff>
    </xdr:to>
    <xdr:sp macro="" textlink="">
      <xdr:nvSpPr>
        <xdr:cNvPr id="292" name="フローチャート: 判断 291"/>
        <xdr:cNvSpPr/>
      </xdr:nvSpPr>
      <xdr:spPr>
        <a:xfrm>
          <a:off x="95885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81297</xdr:rowOff>
    </xdr:from>
    <xdr:ext cx="378565" cy="259045"/>
    <xdr:sp macro="" textlink="">
      <xdr:nvSpPr>
        <xdr:cNvPr id="293" name="テキスト ボックス 292"/>
        <xdr:cNvSpPr txBox="1"/>
      </xdr:nvSpPr>
      <xdr:spPr>
        <a:xfrm>
          <a:off x="9450017" y="60820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132385</xdr:rowOff>
    </xdr:from>
    <xdr:to>
      <xdr:col>45</xdr:col>
      <xdr:colOff>177800</xdr:colOff>
      <xdr:row>38</xdr:row>
      <xdr:rowOff>139700</xdr:rowOff>
    </xdr:to>
    <xdr:cxnSp macro="">
      <xdr:nvCxnSpPr>
        <xdr:cNvPr id="294" name="直線コネクタ 293"/>
        <xdr:cNvCxnSpPr/>
      </xdr:nvCxnSpPr>
      <xdr:spPr>
        <a:xfrm>
          <a:off x="7861300" y="6647485"/>
          <a:ext cx="8890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157480</xdr:rowOff>
    </xdr:from>
    <xdr:to>
      <xdr:col>46</xdr:col>
      <xdr:colOff>38100</xdr:colOff>
      <xdr:row>36</xdr:row>
      <xdr:rowOff>87630</xdr:rowOff>
    </xdr:to>
    <xdr:sp macro="" textlink="">
      <xdr:nvSpPr>
        <xdr:cNvPr id="295" name="フローチャート: 判断 294"/>
        <xdr:cNvSpPr/>
      </xdr:nvSpPr>
      <xdr:spPr>
        <a:xfrm>
          <a:off x="8699500" y="615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34</xdr:row>
      <xdr:rowOff>104157</xdr:rowOff>
    </xdr:from>
    <xdr:ext cx="378565" cy="259045"/>
    <xdr:sp macro="" textlink="">
      <xdr:nvSpPr>
        <xdr:cNvPr id="296" name="テキスト ボックス 295"/>
        <xdr:cNvSpPr txBox="1"/>
      </xdr:nvSpPr>
      <xdr:spPr>
        <a:xfrm>
          <a:off x="8561017" y="59334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34087</xdr:rowOff>
    </xdr:from>
    <xdr:to>
      <xdr:col>41</xdr:col>
      <xdr:colOff>50800</xdr:colOff>
      <xdr:row>38</xdr:row>
      <xdr:rowOff>132385</xdr:rowOff>
    </xdr:to>
    <xdr:cxnSp macro="">
      <xdr:nvCxnSpPr>
        <xdr:cNvPr id="297" name="直線コネクタ 296"/>
        <xdr:cNvCxnSpPr/>
      </xdr:nvCxnSpPr>
      <xdr:spPr>
        <a:xfrm>
          <a:off x="6972300" y="6549187"/>
          <a:ext cx="889000" cy="98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102616</xdr:rowOff>
    </xdr:from>
    <xdr:to>
      <xdr:col>41</xdr:col>
      <xdr:colOff>101600</xdr:colOff>
      <xdr:row>36</xdr:row>
      <xdr:rowOff>32766</xdr:rowOff>
    </xdr:to>
    <xdr:sp macro="" textlink="">
      <xdr:nvSpPr>
        <xdr:cNvPr id="298" name="フローチャート: 判断 297"/>
        <xdr:cNvSpPr/>
      </xdr:nvSpPr>
      <xdr:spPr>
        <a:xfrm>
          <a:off x="7810500" y="6103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49293</xdr:rowOff>
    </xdr:from>
    <xdr:ext cx="469744" cy="259045"/>
    <xdr:sp macro="" textlink="">
      <xdr:nvSpPr>
        <xdr:cNvPr id="299" name="テキスト ボックス 298"/>
        <xdr:cNvSpPr txBox="1"/>
      </xdr:nvSpPr>
      <xdr:spPr>
        <a:xfrm>
          <a:off x="7626428" y="5878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149251</xdr:rowOff>
    </xdr:from>
    <xdr:to>
      <xdr:col>36</xdr:col>
      <xdr:colOff>165100</xdr:colOff>
      <xdr:row>35</xdr:row>
      <xdr:rowOff>79401</xdr:rowOff>
    </xdr:to>
    <xdr:sp macro="" textlink="">
      <xdr:nvSpPr>
        <xdr:cNvPr id="300" name="フローチャート: 判断 299"/>
        <xdr:cNvSpPr/>
      </xdr:nvSpPr>
      <xdr:spPr>
        <a:xfrm>
          <a:off x="6921500" y="5978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95928</xdr:rowOff>
    </xdr:from>
    <xdr:ext cx="469744" cy="259045"/>
    <xdr:sp macro="" textlink="">
      <xdr:nvSpPr>
        <xdr:cNvPr id="301" name="テキスト ボックス 300"/>
        <xdr:cNvSpPr txBox="1"/>
      </xdr:nvSpPr>
      <xdr:spPr>
        <a:xfrm>
          <a:off x="6737428" y="5753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7" name="楕円 306"/>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08" name="労働費該当値テキスト"/>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09" name="楕円 308"/>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0" name="テキスト ボックス 309"/>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1" name="楕円 310"/>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2" name="テキスト ボックス 311"/>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81585</xdr:rowOff>
    </xdr:from>
    <xdr:to>
      <xdr:col>41</xdr:col>
      <xdr:colOff>101600</xdr:colOff>
      <xdr:row>39</xdr:row>
      <xdr:rowOff>11735</xdr:rowOff>
    </xdr:to>
    <xdr:sp macro="" textlink="">
      <xdr:nvSpPr>
        <xdr:cNvPr id="313" name="楕円 312"/>
        <xdr:cNvSpPr/>
      </xdr:nvSpPr>
      <xdr:spPr>
        <a:xfrm>
          <a:off x="7810500" y="659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2862</xdr:rowOff>
    </xdr:from>
    <xdr:ext cx="313932" cy="259045"/>
    <xdr:sp macro="" textlink="">
      <xdr:nvSpPr>
        <xdr:cNvPr id="314" name="テキスト ボックス 313"/>
        <xdr:cNvSpPr txBox="1"/>
      </xdr:nvSpPr>
      <xdr:spPr>
        <a:xfrm>
          <a:off x="7704333" y="66894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154737</xdr:rowOff>
    </xdr:from>
    <xdr:to>
      <xdr:col>36</xdr:col>
      <xdr:colOff>165100</xdr:colOff>
      <xdr:row>38</xdr:row>
      <xdr:rowOff>84886</xdr:rowOff>
    </xdr:to>
    <xdr:sp macro="" textlink="">
      <xdr:nvSpPr>
        <xdr:cNvPr id="315" name="楕円 314"/>
        <xdr:cNvSpPr/>
      </xdr:nvSpPr>
      <xdr:spPr>
        <a:xfrm>
          <a:off x="6921500" y="649838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76014</xdr:rowOff>
    </xdr:from>
    <xdr:ext cx="378565" cy="259045"/>
    <xdr:sp macro="" textlink="">
      <xdr:nvSpPr>
        <xdr:cNvPr id="316" name="テキスト ボックス 315"/>
        <xdr:cNvSpPr txBox="1"/>
      </xdr:nvSpPr>
      <xdr:spPr>
        <a:xfrm>
          <a:off x="6783017" y="65911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7" name="直線コネクタ 326"/>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8" name="テキスト ボックス 327"/>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9" name="直線コネクタ 328"/>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0" name="テキスト ボックス 329"/>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1" name="直線コネクタ 330"/>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2" name="テキスト ボックス 331"/>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3" name="直線コネクタ 332"/>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4" name="テキスト ボックス 333"/>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6" name="テキスト ボックス 335"/>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53</xdr:row>
      <xdr:rowOff>147930</xdr:rowOff>
    </xdr:from>
    <xdr:to>
      <xdr:col>54</xdr:col>
      <xdr:colOff>189865</xdr:colOff>
      <xdr:row>58</xdr:row>
      <xdr:rowOff>134488</xdr:rowOff>
    </xdr:to>
    <xdr:cxnSp macro="">
      <xdr:nvCxnSpPr>
        <xdr:cNvPr id="338" name="直線コネクタ 337"/>
        <xdr:cNvCxnSpPr/>
      </xdr:nvCxnSpPr>
      <xdr:spPr>
        <a:xfrm flipV="1">
          <a:off x="10475595" y="9234780"/>
          <a:ext cx="1270" cy="843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138315</xdr:rowOff>
    </xdr:from>
    <xdr:ext cx="378565" cy="259045"/>
    <xdr:sp macro="" textlink="">
      <xdr:nvSpPr>
        <xdr:cNvPr id="339" name="農林水産業費最小値テキスト"/>
        <xdr:cNvSpPr txBox="1"/>
      </xdr:nvSpPr>
      <xdr:spPr>
        <a:xfrm>
          <a:off x="10528300" y="100824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134488</xdr:rowOff>
    </xdr:from>
    <xdr:to>
      <xdr:col>55</xdr:col>
      <xdr:colOff>88900</xdr:colOff>
      <xdr:row>58</xdr:row>
      <xdr:rowOff>134488</xdr:rowOff>
    </xdr:to>
    <xdr:cxnSp macro="">
      <xdr:nvCxnSpPr>
        <xdr:cNvPr id="340" name="直線コネクタ 339"/>
        <xdr:cNvCxnSpPr/>
      </xdr:nvCxnSpPr>
      <xdr:spPr>
        <a:xfrm>
          <a:off x="10388600" y="10078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52</xdr:row>
      <xdr:rowOff>94607</xdr:rowOff>
    </xdr:from>
    <xdr:ext cx="534377" cy="259045"/>
    <xdr:sp macro="" textlink="">
      <xdr:nvSpPr>
        <xdr:cNvPr id="341" name="農林水産業費最大値テキスト"/>
        <xdr:cNvSpPr txBox="1"/>
      </xdr:nvSpPr>
      <xdr:spPr>
        <a:xfrm>
          <a:off x="10528300" y="9010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18,570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53</xdr:row>
      <xdr:rowOff>147930</xdr:rowOff>
    </xdr:from>
    <xdr:to>
      <xdr:col>55</xdr:col>
      <xdr:colOff>88900</xdr:colOff>
      <xdr:row>53</xdr:row>
      <xdr:rowOff>147930</xdr:rowOff>
    </xdr:to>
    <xdr:cxnSp macro="">
      <xdr:nvCxnSpPr>
        <xdr:cNvPr id="342" name="直線コネクタ 341"/>
        <xdr:cNvCxnSpPr/>
      </xdr:nvCxnSpPr>
      <xdr:spPr>
        <a:xfrm>
          <a:off x="10388600" y="9234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147930</xdr:rowOff>
    </xdr:from>
    <xdr:to>
      <xdr:col>55</xdr:col>
      <xdr:colOff>0</xdr:colOff>
      <xdr:row>54</xdr:row>
      <xdr:rowOff>30566</xdr:rowOff>
    </xdr:to>
    <xdr:cxnSp macro="">
      <xdr:nvCxnSpPr>
        <xdr:cNvPr id="343" name="直線コネクタ 342"/>
        <xdr:cNvCxnSpPr/>
      </xdr:nvCxnSpPr>
      <xdr:spPr>
        <a:xfrm flipV="1">
          <a:off x="9639300" y="9234780"/>
          <a:ext cx="838200" cy="54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165122</xdr:rowOff>
    </xdr:from>
    <xdr:ext cx="469744" cy="259045"/>
    <xdr:sp macro="" textlink="">
      <xdr:nvSpPr>
        <xdr:cNvPr id="344" name="農林水産業費平均値テキスト"/>
        <xdr:cNvSpPr txBox="1"/>
      </xdr:nvSpPr>
      <xdr:spPr>
        <a:xfrm>
          <a:off x="10528300" y="97663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15245</xdr:rowOff>
    </xdr:from>
    <xdr:to>
      <xdr:col>55</xdr:col>
      <xdr:colOff>50800</xdr:colOff>
      <xdr:row>57</xdr:row>
      <xdr:rowOff>116845</xdr:rowOff>
    </xdr:to>
    <xdr:sp macro="" textlink="">
      <xdr:nvSpPr>
        <xdr:cNvPr id="345" name="フローチャート: 判断 344"/>
        <xdr:cNvSpPr/>
      </xdr:nvSpPr>
      <xdr:spPr>
        <a:xfrm>
          <a:off x="10426700" y="9787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574</xdr:rowOff>
    </xdr:from>
    <xdr:to>
      <xdr:col>50</xdr:col>
      <xdr:colOff>114300</xdr:colOff>
      <xdr:row>54</xdr:row>
      <xdr:rowOff>30566</xdr:rowOff>
    </xdr:to>
    <xdr:cxnSp macro="">
      <xdr:nvCxnSpPr>
        <xdr:cNvPr id="346" name="直線コネクタ 345"/>
        <xdr:cNvCxnSpPr/>
      </xdr:nvCxnSpPr>
      <xdr:spPr>
        <a:xfrm>
          <a:off x="8750300" y="8915974"/>
          <a:ext cx="889000" cy="372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17988</xdr:rowOff>
    </xdr:from>
    <xdr:to>
      <xdr:col>50</xdr:col>
      <xdr:colOff>165100</xdr:colOff>
      <xdr:row>57</xdr:row>
      <xdr:rowOff>119588</xdr:rowOff>
    </xdr:to>
    <xdr:sp macro="" textlink="">
      <xdr:nvSpPr>
        <xdr:cNvPr id="347" name="フローチャート: 判断 346"/>
        <xdr:cNvSpPr/>
      </xdr:nvSpPr>
      <xdr:spPr>
        <a:xfrm>
          <a:off x="9588500" y="979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110715</xdr:rowOff>
    </xdr:from>
    <xdr:ext cx="469744" cy="259045"/>
    <xdr:sp macro="" textlink="">
      <xdr:nvSpPr>
        <xdr:cNvPr id="348" name="テキスト ボックス 347"/>
        <xdr:cNvSpPr txBox="1"/>
      </xdr:nvSpPr>
      <xdr:spPr>
        <a:xfrm>
          <a:off x="9404428" y="9883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574</xdr:rowOff>
    </xdr:from>
    <xdr:to>
      <xdr:col>45</xdr:col>
      <xdr:colOff>177800</xdr:colOff>
      <xdr:row>53</xdr:row>
      <xdr:rowOff>119309</xdr:rowOff>
    </xdr:to>
    <xdr:cxnSp macro="">
      <xdr:nvCxnSpPr>
        <xdr:cNvPr id="349" name="直線コネクタ 348"/>
        <xdr:cNvCxnSpPr/>
      </xdr:nvCxnSpPr>
      <xdr:spPr>
        <a:xfrm flipV="1">
          <a:off x="7861300" y="8915974"/>
          <a:ext cx="889000" cy="290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30835</xdr:rowOff>
    </xdr:from>
    <xdr:to>
      <xdr:col>46</xdr:col>
      <xdr:colOff>38100</xdr:colOff>
      <xdr:row>57</xdr:row>
      <xdr:rowOff>132435</xdr:rowOff>
    </xdr:to>
    <xdr:sp macro="" textlink="">
      <xdr:nvSpPr>
        <xdr:cNvPr id="350" name="フローチャート: 判断 349"/>
        <xdr:cNvSpPr/>
      </xdr:nvSpPr>
      <xdr:spPr>
        <a:xfrm>
          <a:off x="8699500" y="980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123562</xdr:rowOff>
    </xdr:from>
    <xdr:ext cx="469744" cy="259045"/>
    <xdr:sp macro="" textlink="">
      <xdr:nvSpPr>
        <xdr:cNvPr id="351" name="テキスト ボックス 350"/>
        <xdr:cNvSpPr txBox="1"/>
      </xdr:nvSpPr>
      <xdr:spPr>
        <a:xfrm>
          <a:off x="8515428" y="9896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169738</xdr:rowOff>
    </xdr:from>
    <xdr:to>
      <xdr:col>41</xdr:col>
      <xdr:colOff>50800</xdr:colOff>
      <xdr:row>53</xdr:row>
      <xdr:rowOff>119309</xdr:rowOff>
    </xdr:to>
    <xdr:cxnSp macro="">
      <xdr:nvCxnSpPr>
        <xdr:cNvPr id="352" name="直線コネクタ 351"/>
        <xdr:cNvCxnSpPr/>
      </xdr:nvCxnSpPr>
      <xdr:spPr>
        <a:xfrm>
          <a:off x="6972300" y="9085138"/>
          <a:ext cx="889000" cy="12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18948</xdr:rowOff>
    </xdr:from>
    <xdr:to>
      <xdr:col>41</xdr:col>
      <xdr:colOff>101600</xdr:colOff>
      <xdr:row>57</xdr:row>
      <xdr:rowOff>120548</xdr:rowOff>
    </xdr:to>
    <xdr:sp macro="" textlink="">
      <xdr:nvSpPr>
        <xdr:cNvPr id="353" name="フローチャート: 判断 352"/>
        <xdr:cNvSpPr/>
      </xdr:nvSpPr>
      <xdr:spPr>
        <a:xfrm>
          <a:off x="7810500" y="97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111675</xdr:rowOff>
    </xdr:from>
    <xdr:ext cx="469744" cy="259045"/>
    <xdr:sp macro="" textlink="">
      <xdr:nvSpPr>
        <xdr:cNvPr id="354" name="テキスト ボックス 353"/>
        <xdr:cNvSpPr txBox="1"/>
      </xdr:nvSpPr>
      <xdr:spPr>
        <a:xfrm>
          <a:off x="7626428" y="9884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159812</xdr:rowOff>
    </xdr:from>
    <xdr:to>
      <xdr:col>36</xdr:col>
      <xdr:colOff>165100</xdr:colOff>
      <xdr:row>57</xdr:row>
      <xdr:rowOff>89962</xdr:rowOff>
    </xdr:to>
    <xdr:sp macro="" textlink="">
      <xdr:nvSpPr>
        <xdr:cNvPr id="355" name="フローチャート: 判断 354"/>
        <xdr:cNvSpPr/>
      </xdr:nvSpPr>
      <xdr:spPr>
        <a:xfrm>
          <a:off x="6921500" y="9761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81089</xdr:rowOff>
    </xdr:from>
    <xdr:ext cx="469744" cy="259045"/>
    <xdr:sp macro="" textlink="">
      <xdr:nvSpPr>
        <xdr:cNvPr id="356" name="テキスト ボックス 355"/>
        <xdr:cNvSpPr txBox="1"/>
      </xdr:nvSpPr>
      <xdr:spPr>
        <a:xfrm>
          <a:off x="6737428" y="9853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97130</xdr:rowOff>
    </xdr:from>
    <xdr:to>
      <xdr:col>55</xdr:col>
      <xdr:colOff>50800</xdr:colOff>
      <xdr:row>54</xdr:row>
      <xdr:rowOff>27280</xdr:rowOff>
    </xdr:to>
    <xdr:sp macro="" textlink="">
      <xdr:nvSpPr>
        <xdr:cNvPr id="362" name="楕円 361"/>
        <xdr:cNvSpPr/>
      </xdr:nvSpPr>
      <xdr:spPr>
        <a:xfrm>
          <a:off x="10426700" y="918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50157</xdr:rowOff>
    </xdr:from>
    <xdr:ext cx="534377" cy="259045"/>
    <xdr:sp macro="" textlink="">
      <xdr:nvSpPr>
        <xdr:cNvPr id="363" name="農林水産業費該当値テキスト"/>
        <xdr:cNvSpPr txBox="1"/>
      </xdr:nvSpPr>
      <xdr:spPr>
        <a:xfrm>
          <a:off x="10528300" y="9137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151216</xdr:rowOff>
    </xdr:from>
    <xdr:to>
      <xdr:col>50</xdr:col>
      <xdr:colOff>165100</xdr:colOff>
      <xdr:row>54</xdr:row>
      <xdr:rowOff>81366</xdr:rowOff>
    </xdr:to>
    <xdr:sp macro="" textlink="">
      <xdr:nvSpPr>
        <xdr:cNvPr id="364" name="楕円 363"/>
        <xdr:cNvSpPr/>
      </xdr:nvSpPr>
      <xdr:spPr>
        <a:xfrm>
          <a:off x="9588500" y="923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97893</xdr:rowOff>
    </xdr:from>
    <xdr:ext cx="534377" cy="259045"/>
    <xdr:sp macro="" textlink="">
      <xdr:nvSpPr>
        <xdr:cNvPr id="365" name="テキスト ボックス 364"/>
        <xdr:cNvSpPr txBox="1"/>
      </xdr:nvSpPr>
      <xdr:spPr>
        <a:xfrm>
          <a:off x="9372111" y="9013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51</xdr:row>
      <xdr:rowOff>121224</xdr:rowOff>
    </xdr:from>
    <xdr:to>
      <xdr:col>46</xdr:col>
      <xdr:colOff>38100</xdr:colOff>
      <xdr:row>52</xdr:row>
      <xdr:rowOff>51374</xdr:rowOff>
    </xdr:to>
    <xdr:sp macro="" textlink="">
      <xdr:nvSpPr>
        <xdr:cNvPr id="366" name="楕円 365"/>
        <xdr:cNvSpPr/>
      </xdr:nvSpPr>
      <xdr:spPr>
        <a:xfrm>
          <a:off x="8699500" y="8865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50</xdr:row>
      <xdr:rowOff>67901</xdr:rowOff>
    </xdr:from>
    <xdr:ext cx="534377" cy="259045"/>
    <xdr:sp macro="" textlink="">
      <xdr:nvSpPr>
        <xdr:cNvPr id="367" name="テキスト ボックス 366"/>
        <xdr:cNvSpPr txBox="1"/>
      </xdr:nvSpPr>
      <xdr:spPr>
        <a:xfrm>
          <a:off x="8483111" y="8640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68509</xdr:rowOff>
    </xdr:from>
    <xdr:to>
      <xdr:col>41</xdr:col>
      <xdr:colOff>101600</xdr:colOff>
      <xdr:row>53</xdr:row>
      <xdr:rowOff>170109</xdr:rowOff>
    </xdr:to>
    <xdr:sp macro="" textlink="">
      <xdr:nvSpPr>
        <xdr:cNvPr id="368" name="楕円 367"/>
        <xdr:cNvSpPr/>
      </xdr:nvSpPr>
      <xdr:spPr>
        <a:xfrm>
          <a:off x="7810500" y="9155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15186</xdr:rowOff>
    </xdr:from>
    <xdr:ext cx="534377" cy="259045"/>
    <xdr:sp macro="" textlink="">
      <xdr:nvSpPr>
        <xdr:cNvPr id="369" name="テキスト ボックス 368"/>
        <xdr:cNvSpPr txBox="1"/>
      </xdr:nvSpPr>
      <xdr:spPr>
        <a:xfrm>
          <a:off x="7594111" y="8930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118938</xdr:rowOff>
    </xdr:from>
    <xdr:to>
      <xdr:col>36</xdr:col>
      <xdr:colOff>165100</xdr:colOff>
      <xdr:row>53</xdr:row>
      <xdr:rowOff>49088</xdr:rowOff>
    </xdr:to>
    <xdr:sp macro="" textlink="">
      <xdr:nvSpPr>
        <xdr:cNvPr id="370" name="楕円 369"/>
        <xdr:cNvSpPr/>
      </xdr:nvSpPr>
      <xdr:spPr>
        <a:xfrm>
          <a:off x="6921500" y="9034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51</xdr:row>
      <xdr:rowOff>65615</xdr:rowOff>
    </xdr:from>
    <xdr:ext cx="534377" cy="259045"/>
    <xdr:sp macro="" textlink="">
      <xdr:nvSpPr>
        <xdr:cNvPr id="371" name="テキスト ボックス 370"/>
        <xdr:cNvSpPr txBox="1"/>
      </xdr:nvSpPr>
      <xdr:spPr>
        <a:xfrm>
          <a:off x="6705111" y="8809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5" name="テキスト ボックス 38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7" name="テキスト ボックス 38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9" name="テキスト ボックス 38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1" name="テキスト ボックス 390"/>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73</xdr:row>
      <xdr:rowOff>155225</xdr:rowOff>
    </xdr:from>
    <xdr:to>
      <xdr:col>54</xdr:col>
      <xdr:colOff>189865</xdr:colOff>
      <xdr:row>79</xdr:row>
      <xdr:rowOff>30411</xdr:rowOff>
    </xdr:to>
    <xdr:cxnSp macro="">
      <xdr:nvCxnSpPr>
        <xdr:cNvPr id="395" name="直線コネクタ 394"/>
        <xdr:cNvCxnSpPr/>
      </xdr:nvCxnSpPr>
      <xdr:spPr>
        <a:xfrm flipV="1">
          <a:off x="10475595" y="12671075"/>
          <a:ext cx="1270" cy="903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34238</xdr:rowOff>
    </xdr:from>
    <xdr:ext cx="378565" cy="259045"/>
    <xdr:sp macro="" textlink="">
      <xdr:nvSpPr>
        <xdr:cNvPr id="396" name="商工費最小値テキスト"/>
        <xdr:cNvSpPr txBox="1"/>
      </xdr:nvSpPr>
      <xdr:spPr>
        <a:xfrm>
          <a:off x="10528300" y="13578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30411</xdr:rowOff>
    </xdr:from>
    <xdr:to>
      <xdr:col>55</xdr:col>
      <xdr:colOff>88900</xdr:colOff>
      <xdr:row>79</xdr:row>
      <xdr:rowOff>30411</xdr:rowOff>
    </xdr:to>
    <xdr:cxnSp macro="">
      <xdr:nvCxnSpPr>
        <xdr:cNvPr id="397" name="直線コネクタ 396"/>
        <xdr:cNvCxnSpPr/>
      </xdr:nvCxnSpPr>
      <xdr:spPr>
        <a:xfrm>
          <a:off x="10388600" y="13574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72</xdr:row>
      <xdr:rowOff>101902</xdr:rowOff>
    </xdr:from>
    <xdr:ext cx="534377" cy="259045"/>
    <xdr:sp macro="" textlink="">
      <xdr:nvSpPr>
        <xdr:cNvPr id="398" name="商工費最大値テキスト"/>
        <xdr:cNvSpPr txBox="1"/>
      </xdr:nvSpPr>
      <xdr:spPr>
        <a:xfrm>
          <a:off x="10528300" y="12446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48,185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73</xdr:row>
      <xdr:rowOff>155225</xdr:rowOff>
    </xdr:from>
    <xdr:to>
      <xdr:col>55</xdr:col>
      <xdr:colOff>88900</xdr:colOff>
      <xdr:row>73</xdr:row>
      <xdr:rowOff>155225</xdr:rowOff>
    </xdr:to>
    <xdr:cxnSp macro="">
      <xdr:nvCxnSpPr>
        <xdr:cNvPr id="399" name="直線コネクタ 398"/>
        <xdr:cNvCxnSpPr/>
      </xdr:nvCxnSpPr>
      <xdr:spPr>
        <a:xfrm>
          <a:off x="10388600" y="12671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72</xdr:row>
      <xdr:rowOff>121850</xdr:rowOff>
    </xdr:from>
    <xdr:to>
      <xdr:col>55</xdr:col>
      <xdr:colOff>0</xdr:colOff>
      <xdr:row>73</xdr:row>
      <xdr:rowOff>155225</xdr:rowOff>
    </xdr:to>
    <xdr:cxnSp macro="">
      <xdr:nvCxnSpPr>
        <xdr:cNvPr id="400" name="直線コネクタ 399"/>
        <xdr:cNvCxnSpPr/>
      </xdr:nvCxnSpPr>
      <xdr:spPr>
        <a:xfrm>
          <a:off x="9639300" y="12466250"/>
          <a:ext cx="838200" cy="204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103351</xdr:rowOff>
    </xdr:from>
    <xdr:ext cx="534377" cy="259045"/>
    <xdr:sp macro="" textlink="">
      <xdr:nvSpPr>
        <xdr:cNvPr id="401" name="商工費平均値テキスト"/>
        <xdr:cNvSpPr txBox="1"/>
      </xdr:nvSpPr>
      <xdr:spPr>
        <a:xfrm>
          <a:off x="10528300" y="133050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124924</xdr:rowOff>
    </xdr:from>
    <xdr:to>
      <xdr:col>55</xdr:col>
      <xdr:colOff>50800</xdr:colOff>
      <xdr:row>78</xdr:row>
      <xdr:rowOff>55074</xdr:rowOff>
    </xdr:to>
    <xdr:sp macro="" textlink="">
      <xdr:nvSpPr>
        <xdr:cNvPr id="402" name="フローチャート: 判断 401"/>
        <xdr:cNvSpPr/>
      </xdr:nvSpPr>
      <xdr:spPr>
        <a:xfrm>
          <a:off x="10426700" y="13326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28696</xdr:rowOff>
    </xdr:from>
    <xdr:to>
      <xdr:col>50</xdr:col>
      <xdr:colOff>114300</xdr:colOff>
      <xdr:row>72</xdr:row>
      <xdr:rowOff>121850</xdr:rowOff>
    </xdr:to>
    <xdr:cxnSp macro="">
      <xdr:nvCxnSpPr>
        <xdr:cNvPr id="403" name="直線コネクタ 402"/>
        <xdr:cNvCxnSpPr/>
      </xdr:nvCxnSpPr>
      <xdr:spPr>
        <a:xfrm>
          <a:off x="8750300" y="12201646"/>
          <a:ext cx="889000" cy="264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138144</xdr:rowOff>
    </xdr:from>
    <xdr:to>
      <xdr:col>50</xdr:col>
      <xdr:colOff>165100</xdr:colOff>
      <xdr:row>78</xdr:row>
      <xdr:rowOff>68294</xdr:rowOff>
    </xdr:to>
    <xdr:sp macro="" textlink="">
      <xdr:nvSpPr>
        <xdr:cNvPr id="404" name="フローチャート: 判断 403"/>
        <xdr:cNvSpPr/>
      </xdr:nvSpPr>
      <xdr:spPr>
        <a:xfrm>
          <a:off x="9588500" y="1333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59421</xdr:rowOff>
    </xdr:from>
    <xdr:ext cx="534377" cy="259045"/>
    <xdr:sp macro="" textlink="">
      <xdr:nvSpPr>
        <xdr:cNvPr id="405" name="テキスト ボックス 404"/>
        <xdr:cNvSpPr txBox="1"/>
      </xdr:nvSpPr>
      <xdr:spPr>
        <a:xfrm>
          <a:off x="9372111" y="13432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70</xdr:row>
      <xdr:rowOff>75749</xdr:rowOff>
    </xdr:from>
    <xdr:to>
      <xdr:col>45</xdr:col>
      <xdr:colOff>177800</xdr:colOff>
      <xdr:row>71</xdr:row>
      <xdr:rowOff>28696</xdr:rowOff>
    </xdr:to>
    <xdr:cxnSp macro="">
      <xdr:nvCxnSpPr>
        <xdr:cNvPr id="406" name="直線コネクタ 405"/>
        <xdr:cNvCxnSpPr/>
      </xdr:nvCxnSpPr>
      <xdr:spPr>
        <a:xfrm>
          <a:off x="7861300" y="12077249"/>
          <a:ext cx="889000" cy="124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6223</xdr:rowOff>
    </xdr:from>
    <xdr:to>
      <xdr:col>46</xdr:col>
      <xdr:colOff>38100</xdr:colOff>
      <xdr:row>78</xdr:row>
      <xdr:rowOff>107823</xdr:rowOff>
    </xdr:to>
    <xdr:sp macro="" textlink="">
      <xdr:nvSpPr>
        <xdr:cNvPr id="407" name="フローチャート: 判断 406"/>
        <xdr:cNvSpPr/>
      </xdr:nvSpPr>
      <xdr:spPr>
        <a:xfrm>
          <a:off x="8699500" y="1337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98950</xdr:rowOff>
    </xdr:from>
    <xdr:ext cx="469744" cy="259045"/>
    <xdr:sp macro="" textlink="">
      <xdr:nvSpPr>
        <xdr:cNvPr id="408" name="テキスト ボックス 407"/>
        <xdr:cNvSpPr txBox="1"/>
      </xdr:nvSpPr>
      <xdr:spPr>
        <a:xfrm>
          <a:off x="8515428" y="13472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70</xdr:row>
      <xdr:rowOff>75749</xdr:rowOff>
    </xdr:from>
    <xdr:to>
      <xdr:col>41</xdr:col>
      <xdr:colOff>50800</xdr:colOff>
      <xdr:row>72</xdr:row>
      <xdr:rowOff>84722</xdr:rowOff>
    </xdr:to>
    <xdr:cxnSp macro="">
      <xdr:nvCxnSpPr>
        <xdr:cNvPr id="409" name="直線コネクタ 408"/>
        <xdr:cNvCxnSpPr/>
      </xdr:nvCxnSpPr>
      <xdr:spPr>
        <a:xfrm flipV="1">
          <a:off x="6972300" y="12077249"/>
          <a:ext cx="889000" cy="351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162280</xdr:rowOff>
    </xdr:from>
    <xdr:to>
      <xdr:col>41</xdr:col>
      <xdr:colOff>101600</xdr:colOff>
      <xdr:row>78</xdr:row>
      <xdr:rowOff>92430</xdr:rowOff>
    </xdr:to>
    <xdr:sp macro="" textlink="">
      <xdr:nvSpPr>
        <xdr:cNvPr id="410" name="フローチャート: 判断 409"/>
        <xdr:cNvSpPr/>
      </xdr:nvSpPr>
      <xdr:spPr>
        <a:xfrm>
          <a:off x="7810500" y="1336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83557</xdr:rowOff>
    </xdr:from>
    <xdr:ext cx="469744" cy="259045"/>
    <xdr:sp macro="" textlink="">
      <xdr:nvSpPr>
        <xdr:cNvPr id="411" name="テキスト ボックス 410"/>
        <xdr:cNvSpPr txBox="1"/>
      </xdr:nvSpPr>
      <xdr:spPr>
        <a:xfrm>
          <a:off x="7626428" y="13456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125171</xdr:rowOff>
    </xdr:from>
    <xdr:to>
      <xdr:col>36</xdr:col>
      <xdr:colOff>165100</xdr:colOff>
      <xdr:row>78</xdr:row>
      <xdr:rowOff>55321</xdr:rowOff>
    </xdr:to>
    <xdr:sp macro="" textlink="">
      <xdr:nvSpPr>
        <xdr:cNvPr id="412" name="フローチャート: 判断 411"/>
        <xdr:cNvSpPr/>
      </xdr:nvSpPr>
      <xdr:spPr>
        <a:xfrm>
          <a:off x="6921500" y="13326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46448</xdr:rowOff>
    </xdr:from>
    <xdr:ext cx="534377" cy="259045"/>
    <xdr:sp macro="" textlink="">
      <xdr:nvSpPr>
        <xdr:cNvPr id="413" name="テキスト ボックス 412"/>
        <xdr:cNvSpPr txBox="1"/>
      </xdr:nvSpPr>
      <xdr:spPr>
        <a:xfrm>
          <a:off x="6705111" y="13419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104425</xdr:rowOff>
    </xdr:from>
    <xdr:to>
      <xdr:col>55</xdr:col>
      <xdr:colOff>50800</xdr:colOff>
      <xdr:row>74</xdr:row>
      <xdr:rowOff>34575</xdr:rowOff>
    </xdr:to>
    <xdr:sp macro="" textlink="">
      <xdr:nvSpPr>
        <xdr:cNvPr id="419" name="楕円 418"/>
        <xdr:cNvSpPr/>
      </xdr:nvSpPr>
      <xdr:spPr>
        <a:xfrm>
          <a:off x="10426700" y="12620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57452</xdr:rowOff>
    </xdr:from>
    <xdr:ext cx="534377" cy="259045"/>
    <xdr:sp macro="" textlink="">
      <xdr:nvSpPr>
        <xdr:cNvPr id="420" name="商工費該当値テキスト"/>
        <xdr:cNvSpPr txBox="1"/>
      </xdr:nvSpPr>
      <xdr:spPr>
        <a:xfrm>
          <a:off x="10528300" y="12573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72</xdr:row>
      <xdr:rowOff>71050</xdr:rowOff>
    </xdr:from>
    <xdr:to>
      <xdr:col>50</xdr:col>
      <xdr:colOff>165100</xdr:colOff>
      <xdr:row>73</xdr:row>
      <xdr:rowOff>1200</xdr:rowOff>
    </xdr:to>
    <xdr:sp macro="" textlink="">
      <xdr:nvSpPr>
        <xdr:cNvPr id="421" name="楕円 420"/>
        <xdr:cNvSpPr/>
      </xdr:nvSpPr>
      <xdr:spPr>
        <a:xfrm>
          <a:off x="9588500" y="124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71</xdr:row>
      <xdr:rowOff>17727</xdr:rowOff>
    </xdr:from>
    <xdr:ext cx="534377" cy="259045"/>
    <xdr:sp macro="" textlink="">
      <xdr:nvSpPr>
        <xdr:cNvPr id="422" name="テキスト ボックス 421"/>
        <xdr:cNvSpPr txBox="1"/>
      </xdr:nvSpPr>
      <xdr:spPr>
        <a:xfrm>
          <a:off x="9372111" y="12190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70</xdr:row>
      <xdr:rowOff>149346</xdr:rowOff>
    </xdr:from>
    <xdr:to>
      <xdr:col>46</xdr:col>
      <xdr:colOff>38100</xdr:colOff>
      <xdr:row>71</xdr:row>
      <xdr:rowOff>79496</xdr:rowOff>
    </xdr:to>
    <xdr:sp macro="" textlink="">
      <xdr:nvSpPr>
        <xdr:cNvPr id="423" name="楕円 422"/>
        <xdr:cNvSpPr/>
      </xdr:nvSpPr>
      <xdr:spPr>
        <a:xfrm>
          <a:off x="8699500" y="12150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69</xdr:row>
      <xdr:rowOff>96023</xdr:rowOff>
    </xdr:from>
    <xdr:ext cx="534377" cy="259045"/>
    <xdr:sp macro="" textlink="">
      <xdr:nvSpPr>
        <xdr:cNvPr id="424" name="テキスト ボックス 423"/>
        <xdr:cNvSpPr txBox="1"/>
      </xdr:nvSpPr>
      <xdr:spPr>
        <a:xfrm>
          <a:off x="8483111" y="11926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70</xdr:row>
      <xdr:rowOff>24949</xdr:rowOff>
    </xdr:from>
    <xdr:to>
      <xdr:col>41</xdr:col>
      <xdr:colOff>101600</xdr:colOff>
      <xdr:row>70</xdr:row>
      <xdr:rowOff>126549</xdr:rowOff>
    </xdr:to>
    <xdr:sp macro="" textlink="">
      <xdr:nvSpPr>
        <xdr:cNvPr id="425" name="楕円 424"/>
        <xdr:cNvSpPr/>
      </xdr:nvSpPr>
      <xdr:spPr>
        <a:xfrm>
          <a:off x="7810500" y="12026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68</xdr:row>
      <xdr:rowOff>143076</xdr:rowOff>
    </xdr:from>
    <xdr:ext cx="534377" cy="259045"/>
    <xdr:sp macro="" textlink="">
      <xdr:nvSpPr>
        <xdr:cNvPr id="426" name="テキスト ボックス 425"/>
        <xdr:cNvSpPr txBox="1"/>
      </xdr:nvSpPr>
      <xdr:spPr>
        <a:xfrm>
          <a:off x="7594111" y="11801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72</xdr:row>
      <xdr:rowOff>33922</xdr:rowOff>
    </xdr:from>
    <xdr:to>
      <xdr:col>36</xdr:col>
      <xdr:colOff>165100</xdr:colOff>
      <xdr:row>72</xdr:row>
      <xdr:rowOff>135522</xdr:rowOff>
    </xdr:to>
    <xdr:sp macro="" textlink="">
      <xdr:nvSpPr>
        <xdr:cNvPr id="427" name="楕円 426"/>
        <xdr:cNvSpPr/>
      </xdr:nvSpPr>
      <xdr:spPr>
        <a:xfrm>
          <a:off x="6921500" y="12378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70</xdr:row>
      <xdr:rowOff>152049</xdr:rowOff>
    </xdr:from>
    <xdr:ext cx="534377" cy="259045"/>
    <xdr:sp macro="" textlink="">
      <xdr:nvSpPr>
        <xdr:cNvPr id="428" name="テキスト ボックス 427"/>
        <xdr:cNvSpPr txBox="1"/>
      </xdr:nvSpPr>
      <xdr:spPr>
        <a:xfrm>
          <a:off x="6705111" y="12153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39" name="テキスト ボックス 438"/>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40" name="直線コネクタ 439"/>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41" name="テキスト ボックス 440"/>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2" name="直線コネクタ 441"/>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3" name="テキスト ボックス 442"/>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4" name="直線コネクタ 443"/>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5" name="テキスト ボックス 444"/>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6" name="直線コネクタ 445"/>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47" name="テキスト ボックス 446"/>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105524</xdr:rowOff>
    </xdr:from>
    <xdr:to>
      <xdr:col>54</xdr:col>
      <xdr:colOff>189865</xdr:colOff>
      <xdr:row>98</xdr:row>
      <xdr:rowOff>164914</xdr:rowOff>
    </xdr:to>
    <xdr:cxnSp macro="">
      <xdr:nvCxnSpPr>
        <xdr:cNvPr id="451" name="直線コネクタ 450"/>
        <xdr:cNvCxnSpPr/>
      </xdr:nvCxnSpPr>
      <xdr:spPr>
        <a:xfrm flipV="1">
          <a:off x="10475595" y="15536024"/>
          <a:ext cx="1270" cy="1430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168741</xdr:rowOff>
    </xdr:from>
    <xdr:ext cx="534377" cy="259045"/>
    <xdr:sp macro="" textlink="">
      <xdr:nvSpPr>
        <xdr:cNvPr id="452" name="土木費最小値テキスト"/>
        <xdr:cNvSpPr txBox="1"/>
      </xdr:nvSpPr>
      <xdr:spPr>
        <a:xfrm>
          <a:off x="10528300" y="16970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164914</xdr:rowOff>
    </xdr:from>
    <xdr:to>
      <xdr:col>55</xdr:col>
      <xdr:colOff>88900</xdr:colOff>
      <xdr:row>98</xdr:row>
      <xdr:rowOff>164914</xdr:rowOff>
    </xdr:to>
    <xdr:cxnSp macro="">
      <xdr:nvCxnSpPr>
        <xdr:cNvPr id="453" name="直線コネクタ 452"/>
        <xdr:cNvCxnSpPr/>
      </xdr:nvCxnSpPr>
      <xdr:spPr>
        <a:xfrm>
          <a:off x="10388600" y="16967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52201</xdr:rowOff>
    </xdr:from>
    <xdr:ext cx="534377" cy="259045"/>
    <xdr:sp macro="" textlink="">
      <xdr:nvSpPr>
        <xdr:cNvPr id="454" name="土木費最大値テキスト"/>
        <xdr:cNvSpPr txBox="1"/>
      </xdr:nvSpPr>
      <xdr:spPr>
        <a:xfrm>
          <a:off x="10528300" y="1531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81,495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105524</xdr:rowOff>
    </xdr:from>
    <xdr:to>
      <xdr:col>55</xdr:col>
      <xdr:colOff>88900</xdr:colOff>
      <xdr:row>90</xdr:row>
      <xdr:rowOff>105524</xdr:rowOff>
    </xdr:to>
    <xdr:cxnSp macro="">
      <xdr:nvCxnSpPr>
        <xdr:cNvPr id="455" name="直線コネクタ 454"/>
        <xdr:cNvCxnSpPr/>
      </xdr:nvCxnSpPr>
      <xdr:spPr>
        <a:xfrm>
          <a:off x="10388600" y="15536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80950</xdr:rowOff>
    </xdr:from>
    <xdr:to>
      <xdr:col>55</xdr:col>
      <xdr:colOff>0</xdr:colOff>
      <xdr:row>96</xdr:row>
      <xdr:rowOff>22109</xdr:rowOff>
    </xdr:to>
    <xdr:cxnSp macro="">
      <xdr:nvCxnSpPr>
        <xdr:cNvPr id="456" name="直線コネクタ 455"/>
        <xdr:cNvCxnSpPr/>
      </xdr:nvCxnSpPr>
      <xdr:spPr>
        <a:xfrm>
          <a:off x="9639300" y="16368700"/>
          <a:ext cx="838200" cy="112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85900</xdr:rowOff>
    </xdr:from>
    <xdr:ext cx="534377" cy="259045"/>
    <xdr:sp macro="" textlink="">
      <xdr:nvSpPr>
        <xdr:cNvPr id="457" name="土木費平均値テキスト"/>
        <xdr:cNvSpPr txBox="1"/>
      </xdr:nvSpPr>
      <xdr:spPr>
        <a:xfrm>
          <a:off x="10528300" y="16202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63023</xdr:rowOff>
    </xdr:from>
    <xdr:to>
      <xdr:col>55</xdr:col>
      <xdr:colOff>50800</xdr:colOff>
      <xdr:row>95</xdr:row>
      <xdr:rowOff>164623</xdr:rowOff>
    </xdr:to>
    <xdr:sp macro="" textlink="">
      <xdr:nvSpPr>
        <xdr:cNvPr id="458" name="フローチャート: 判断 457"/>
        <xdr:cNvSpPr/>
      </xdr:nvSpPr>
      <xdr:spPr>
        <a:xfrm>
          <a:off x="10426700" y="1635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80950</xdr:rowOff>
    </xdr:from>
    <xdr:to>
      <xdr:col>50</xdr:col>
      <xdr:colOff>114300</xdr:colOff>
      <xdr:row>96</xdr:row>
      <xdr:rowOff>55096</xdr:rowOff>
    </xdr:to>
    <xdr:cxnSp macro="">
      <xdr:nvCxnSpPr>
        <xdr:cNvPr id="459" name="直線コネクタ 458"/>
        <xdr:cNvCxnSpPr/>
      </xdr:nvCxnSpPr>
      <xdr:spPr>
        <a:xfrm flipV="1">
          <a:off x="8750300" y="16368700"/>
          <a:ext cx="889000" cy="145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70109</xdr:rowOff>
    </xdr:from>
    <xdr:to>
      <xdr:col>50</xdr:col>
      <xdr:colOff>165100</xdr:colOff>
      <xdr:row>96</xdr:row>
      <xdr:rowOff>259</xdr:rowOff>
    </xdr:to>
    <xdr:sp macro="" textlink="">
      <xdr:nvSpPr>
        <xdr:cNvPr id="460" name="フローチャート: 判断 459"/>
        <xdr:cNvSpPr/>
      </xdr:nvSpPr>
      <xdr:spPr>
        <a:xfrm>
          <a:off x="9588500" y="16357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162836</xdr:rowOff>
    </xdr:from>
    <xdr:ext cx="534377" cy="259045"/>
    <xdr:sp macro="" textlink="">
      <xdr:nvSpPr>
        <xdr:cNvPr id="461" name="テキスト ボックス 460"/>
        <xdr:cNvSpPr txBox="1"/>
      </xdr:nvSpPr>
      <xdr:spPr>
        <a:xfrm>
          <a:off x="9372111" y="16450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24302</xdr:rowOff>
    </xdr:from>
    <xdr:to>
      <xdr:col>45</xdr:col>
      <xdr:colOff>177800</xdr:colOff>
      <xdr:row>96</xdr:row>
      <xdr:rowOff>55096</xdr:rowOff>
    </xdr:to>
    <xdr:cxnSp macro="">
      <xdr:nvCxnSpPr>
        <xdr:cNvPr id="462" name="直線コネクタ 461"/>
        <xdr:cNvCxnSpPr/>
      </xdr:nvCxnSpPr>
      <xdr:spPr>
        <a:xfrm>
          <a:off x="7861300" y="16483502"/>
          <a:ext cx="889000" cy="30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112652</xdr:rowOff>
    </xdr:from>
    <xdr:to>
      <xdr:col>46</xdr:col>
      <xdr:colOff>38100</xdr:colOff>
      <xdr:row>96</xdr:row>
      <xdr:rowOff>42802</xdr:rowOff>
    </xdr:to>
    <xdr:sp macro="" textlink="">
      <xdr:nvSpPr>
        <xdr:cNvPr id="463" name="フローチャート: 判断 462"/>
        <xdr:cNvSpPr/>
      </xdr:nvSpPr>
      <xdr:spPr>
        <a:xfrm>
          <a:off x="8699500" y="1640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59329</xdr:rowOff>
    </xdr:from>
    <xdr:ext cx="534377" cy="259045"/>
    <xdr:sp macro="" textlink="">
      <xdr:nvSpPr>
        <xdr:cNvPr id="464" name="テキスト ボックス 463"/>
        <xdr:cNvSpPr txBox="1"/>
      </xdr:nvSpPr>
      <xdr:spPr>
        <a:xfrm>
          <a:off x="8483111" y="16175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24302</xdr:rowOff>
    </xdr:from>
    <xdr:to>
      <xdr:col>41</xdr:col>
      <xdr:colOff>50800</xdr:colOff>
      <xdr:row>96</xdr:row>
      <xdr:rowOff>81842</xdr:rowOff>
    </xdr:to>
    <xdr:cxnSp macro="">
      <xdr:nvCxnSpPr>
        <xdr:cNvPr id="465" name="直線コネクタ 464"/>
        <xdr:cNvCxnSpPr/>
      </xdr:nvCxnSpPr>
      <xdr:spPr>
        <a:xfrm flipV="1">
          <a:off x="6972300" y="16483502"/>
          <a:ext cx="889000" cy="57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132243</xdr:rowOff>
    </xdr:from>
    <xdr:to>
      <xdr:col>41</xdr:col>
      <xdr:colOff>101600</xdr:colOff>
      <xdr:row>96</xdr:row>
      <xdr:rowOff>62393</xdr:rowOff>
    </xdr:to>
    <xdr:sp macro="" textlink="">
      <xdr:nvSpPr>
        <xdr:cNvPr id="466" name="フローチャート: 判断 465"/>
        <xdr:cNvSpPr/>
      </xdr:nvSpPr>
      <xdr:spPr>
        <a:xfrm>
          <a:off x="7810500" y="16419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78920</xdr:rowOff>
    </xdr:from>
    <xdr:ext cx="534377" cy="259045"/>
    <xdr:sp macro="" textlink="">
      <xdr:nvSpPr>
        <xdr:cNvPr id="467" name="テキスト ボックス 466"/>
        <xdr:cNvSpPr txBox="1"/>
      </xdr:nvSpPr>
      <xdr:spPr>
        <a:xfrm>
          <a:off x="7594111" y="16195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133888</xdr:rowOff>
    </xdr:from>
    <xdr:to>
      <xdr:col>36</xdr:col>
      <xdr:colOff>165100</xdr:colOff>
      <xdr:row>96</xdr:row>
      <xdr:rowOff>64038</xdr:rowOff>
    </xdr:to>
    <xdr:sp macro="" textlink="">
      <xdr:nvSpPr>
        <xdr:cNvPr id="468" name="フローチャート: 判断 467"/>
        <xdr:cNvSpPr/>
      </xdr:nvSpPr>
      <xdr:spPr>
        <a:xfrm>
          <a:off x="6921500" y="16421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80565</xdr:rowOff>
    </xdr:from>
    <xdr:ext cx="534377" cy="259045"/>
    <xdr:sp macro="" textlink="">
      <xdr:nvSpPr>
        <xdr:cNvPr id="469" name="テキスト ボックス 468"/>
        <xdr:cNvSpPr txBox="1"/>
      </xdr:nvSpPr>
      <xdr:spPr>
        <a:xfrm>
          <a:off x="6705111" y="16196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142759</xdr:rowOff>
    </xdr:from>
    <xdr:to>
      <xdr:col>55</xdr:col>
      <xdr:colOff>50800</xdr:colOff>
      <xdr:row>96</xdr:row>
      <xdr:rowOff>72909</xdr:rowOff>
    </xdr:to>
    <xdr:sp macro="" textlink="">
      <xdr:nvSpPr>
        <xdr:cNvPr id="475" name="楕円 474"/>
        <xdr:cNvSpPr/>
      </xdr:nvSpPr>
      <xdr:spPr>
        <a:xfrm>
          <a:off x="10426700" y="16430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121186</xdr:rowOff>
    </xdr:from>
    <xdr:ext cx="534377" cy="259045"/>
    <xdr:sp macro="" textlink="">
      <xdr:nvSpPr>
        <xdr:cNvPr id="476" name="土木費該当値テキスト"/>
        <xdr:cNvSpPr txBox="1"/>
      </xdr:nvSpPr>
      <xdr:spPr>
        <a:xfrm>
          <a:off x="10528300" y="16408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30150</xdr:rowOff>
    </xdr:from>
    <xdr:to>
      <xdr:col>50</xdr:col>
      <xdr:colOff>165100</xdr:colOff>
      <xdr:row>95</xdr:row>
      <xdr:rowOff>131750</xdr:rowOff>
    </xdr:to>
    <xdr:sp macro="" textlink="">
      <xdr:nvSpPr>
        <xdr:cNvPr id="477" name="楕円 476"/>
        <xdr:cNvSpPr/>
      </xdr:nvSpPr>
      <xdr:spPr>
        <a:xfrm>
          <a:off x="9588500" y="1631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148277</xdr:rowOff>
    </xdr:from>
    <xdr:ext cx="534377" cy="259045"/>
    <xdr:sp macro="" textlink="">
      <xdr:nvSpPr>
        <xdr:cNvPr id="478" name="テキスト ボックス 477"/>
        <xdr:cNvSpPr txBox="1"/>
      </xdr:nvSpPr>
      <xdr:spPr>
        <a:xfrm>
          <a:off x="9372111" y="16093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4296</xdr:rowOff>
    </xdr:from>
    <xdr:to>
      <xdr:col>46</xdr:col>
      <xdr:colOff>38100</xdr:colOff>
      <xdr:row>96</xdr:row>
      <xdr:rowOff>105896</xdr:rowOff>
    </xdr:to>
    <xdr:sp macro="" textlink="">
      <xdr:nvSpPr>
        <xdr:cNvPr id="479" name="楕円 478"/>
        <xdr:cNvSpPr/>
      </xdr:nvSpPr>
      <xdr:spPr>
        <a:xfrm>
          <a:off x="8699500" y="1646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97023</xdr:rowOff>
    </xdr:from>
    <xdr:ext cx="534377" cy="259045"/>
    <xdr:sp macro="" textlink="">
      <xdr:nvSpPr>
        <xdr:cNvPr id="480" name="テキスト ボックス 479"/>
        <xdr:cNvSpPr txBox="1"/>
      </xdr:nvSpPr>
      <xdr:spPr>
        <a:xfrm>
          <a:off x="8483111" y="16556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144952</xdr:rowOff>
    </xdr:from>
    <xdr:to>
      <xdr:col>41</xdr:col>
      <xdr:colOff>101600</xdr:colOff>
      <xdr:row>96</xdr:row>
      <xdr:rowOff>75102</xdr:rowOff>
    </xdr:to>
    <xdr:sp macro="" textlink="">
      <xdr:nvSpPr>
        <xdr:cNvPr id="481" name="楕円 480"/>
        <xdr:cNvSpPr/>
      </xdr:nvSpPr>
      <xdr:spPr>
        <a:xfrm>
          <a:off x="7810500" y="16432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66229</xdr:rowOff>
    </xdr:from>
    <xdr:ext cx="534377" cy="259045"/>
    <xdr:sp macro="" textlink="">
      <xdr:nvSpPr>
        <xdr:cNvPr id="482" name="テキスト ボックス 481"/>
        <xdr:cNvSpPr txBox="1"/>
      </xdr:nvSpPr>
      <xdr:spPr>
        <a:xfrm>
          <a:off x="7594111" y="16525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31042</xdr:rowOff>
    </xdr:from>
    <xdr:to>
      <xdr:col>36</xdr:col>
      <xdr:colOff>165100</xdr:colOff>
      <xdr:row>96</xdr:row>
      <xdr:rowOff>132642</xdr:rowOff>
    </xdr:to>
    <xdr:sp macro="" textlink="">
      <xdr:nvSpPr>
        <xdr:cNvPr id="483" name="楕円 482"/>
        <xdr:cNvSpPr/>
      </xdr:nvSpPr>
      <xdr:spPr>
        <a:xfrm>
          <a:off x="6921500" y="16490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123769</xdr:rowOff>
    </xdr:from>
    <xdr:ext cx="534377" cy="259045"/>
    <xdr:sp macro="" textlink="">
      <xdr:nvSpPr>
        <xdr:cNvPr id="484" name="テキスト ボックス 483"/>
        <xdr:cNvSpPr txBox="1"/>
      </xdr:nvSpPr>
      <xdr:spPr>
        <a:xfrm>
          <a:off x="6705111" y="16582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5" name="テキスト ボックス 494"/>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96" name="直線コネクタ 495"/>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497" name="テキスト ボックス 496"/>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8" name="直線コネクタ 497"/>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9" name="テキスト ボックス 498"/>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0" name="直線コネクタ 499"/>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1" name="テキスト ボックス 500"/>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2" name="直線コネクタ 501"/>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3" name="テキスト ボックス 502"/>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4" name="直線コネクタ 503"/>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5" name="テキスト ボックス 504"/>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6" name="直線コネクタ 505"/>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07" name="テキスト ボックス 506"/>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9" name="テキスト ボックス 50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42817</xdr:rowOff>
    </xdr:from>
    <xdr:to>
      <xdr:col>85</xdr:col>
      <xdr:colOff>126364</xdr:colOff>
      <xdr:row>39</xdr:row>
      <xdr:rowOff>63282</xdr:rowOff>
    </xdr:to>
    <xdr:cxnSp macro="">
      <xdr:nvCxnSpPr>
        <xdr:cNvPr id="511" name="直線コネクタ 510"/>
        <xdr:cNvCxnSpPr/>
      </xdr:nvCxnSpPr>
      <xdr:spPr>
        <a:xfrm flipV="1">
          <a:off x="16317595" y="5186317"/>
          <a:ext cx="1269" cy="1563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67109</xdr:rowOff>
    </xdr:from>
    <xdr:ext cx="469744" cy="259045"/>
    <xdr:sp macro="" textlink="">
      <xdr:nvSpPr>
        <xdr:cNvPr id="512" name="消防費最小値テキスト"/>
        <xdr:cNvSpPr txBox="1"/>
      </xdr:nvSpPr>
      <xdr:spPr>
        <a:xfrm>
          <a:off x="16370300" y="6753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63282</xdr:rowOff>
    </xdr:from>
    <xdr:to>
      <xdr:col>86</xdr:col>
      <xdr:colOff>25400</xdr:colOff>
      <xdr:row>39</xdr:row>
      <xdr:rowOff>63282</xdr:rowOff>
    </xdr:to>
    <xdr:cxnSp macro="">
      <xdr:nvCxnSpPr>
        <xdr:cNvPr id="513" name="直線コネクタ 512"/>
        <xdr:cNvCxnSpPr/>
      </xdr:nvCxnSpPr>
      <xdr:spPr>
        <a:xfrm>
          <a:off x="16230600" y="6749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160944</xdr:rowOff>
    </xdr:from>
    <xdr:ext cx="534377" cy="259045"/>
    <xdr:sp macro="" textlink="">
      <xdr:nvSpPr>
        <xdr:cNvPr id="514" name="消防費最大値テキスト"/>
        <xdr:cNvSpPr txBox="1"/>
      </xdr:nvSpPr>
      <xdr:spPr>
        <a:xfrm>
          <a:off x="16370300" y="4961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23,690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42817</xdr:rowOff>
    </xdr:from>
    <xdr:to>
      <xdr:col>86</xdr:col>
      <xdr:colOff>25400</xdr:colOff>
      <xdr:row>30</xdr:row>
      <xdr:rowOff>42817</xdr:rowOff>
    </xdr:to>
    <xdr:cxnSp macro="">
      <xdr:nvCxnSpPr>
        <xdr:cNvPr id="515" name="直線コネクタ 514"/>
        <xdr:cNvCxnSpPr/>
      </xdr:nvCxnSpPr>
      <xdr:spPr>
        <a:xfrm>
          <a:off x="16230600" y="5186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112050</xdr:rowOff>
    </xdr:from>
    <xdr:to>
      <xdr:col>85</xdr:col>
      <xdr:colOff>127000</xdr:colOff>
      <xdr:row>36</xdr:row>
      <xdr:rowOff>11357</xdr:rowOff>
    </xdr:to>
    <xdr:cxnSp macro="">
      <xdr:nvCxnSpPr>
        <xdr:cNvPr id="516" name="直線コネクタ 515"/>
        <xdr:cNvCxnSpPr/>
      </xdr:nvCxnSpPr>
      <xdr:spPr>
        <a:xfrm flipV="1">
          <a:off x="15481300" y="6112800"/>
          <a:ext cx="838200" cy="70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11157</xdr:rowOff>
    </xdr:from>
    <xdr:ext cx="534377" cy="259045"/>
    <xdr:sp macro="" textlink="">
      <xdr:nvSpPr>
        <xdr:cNvPr id="517" name="消防費平均値テキスト"/>
        <xdr:cNvSpPr txBox="1"/>
      </xdr:nvSpPr>
      <xdr:spPr>
        <a:xfrm>
          <a:off x="16370300" y="63548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32730</xdr:rowOff>
    </xdr:from>
    <xdr:to>
      <xdr:col>85</xdr:col>
      <xdr:colOff>177800</xdr:colOff>
      <xdr:row>37</xdr:row>
      <xdr:rowOff>134330</xdr:rowOff>
    </xdr:to>
    <xdr:sp macro="" textlink="">
      <xdr:nvSpPr>
        <xdr:cNvPr id="518" name="フローチャート: 判断 517"/>
        <xdr:cNvSpPr/>
      </xdr:nvSpPr>
      <xdr:spPr>
        <a:xfrm>
          <a:off x="16268700" y="637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11357</xdr:rowOff>
    </xdr:from>
    <xdr:to>
      <xdr:col>81</xdr:col>
      <xdr:colOff>50800</xdr:colOff>
      <xdr:row>36</xdr:row>
      <xdr:rowOff>72208</xdr:rowOff>
    </xdr:to>
    <xdr:cxnSp macro="">
      <xdr:nvCxnSpPr>
        <xdr:cNvPr id="519" name="直線コネクタ 518"/>
        <xdr:cNvCxnSpPr/>
      </xdr:nvCxnSpPr>
      <xdr:spPr>
        <a:xfrm flipV="1">
          <a:off x="14592300" y="6183557"/>
          <a:ext cx="889000" cy="60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67237</xdr:rowOff>
    </xdr:from>
    <xdr:to>
      <xdr:col>81</xdr:col>
      <xdr:colOff>101600</xdr:colOff>
      <xdr:row>37</xdr:row>
      <xdr:rowOff>168838</xdr:rowOff>
    </xdr:to>
    <xdr:sp macro="" textlink="">
      <xdr:nvSpPr>
        <xdr:cNvPr id="520" name="フローチャート: 判断 519"/>
        <xdr:cNvSpPr/>
      </xdr:nvSpPr>
      <xdr:spPr>
        <a:xfrm>
          <a:off x="15430500" y="64108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159965</xdr:rowOff>
    </xdr:from>
    <xdr:ext cx="534377" cy="259045"/>
    <xdr:sp macro="" textlink="">
      <xdr:nvSpPr>
        <xdr:cNvPr id="521" name="テキスト ボックス 520"/>
        <xdr:cNvSpPr txBox="1"/>
      </xdr:nvSpPr>
      <xdr:spPr>
        <a:xfrm>
          <a:off x="15214111" y="6503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51634</xdr:rowOff>
    </xdr:from>
    <xdr:to>
      <xdr:col>76</xdr:col>
      <xdr:colOff>114300</xdr:colOff>
      <xdr:row>36</xdr:row>
      <xdr:rowOff>72208</xdr:rowOff>
    </xdr:to>
    <xdr:cxnSp macro="">
      <xdr:nvCxnSpPr>
        <xdr:cNvPr id="522" name="直線コネクタ 521"/>
        <xdr:cNvCxnSpPr/>
      </xdr:nvCxnSpPr>
      <xdr:spPr>
        <a:xfrm>
          <a:off x="13703300" y="6223834"/>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50582</xdr:rowOff>
    </xdr:from>
    <xdr:to>
      <xdr:col>76</xdr:col>
      <xdr:colOff>165100</xdr:colOff>
      <xdr:row>37</xdr:row>
      <xdr:rowOff>152182</xdr:rowOff>
    </xdr:to>
    <xdr:sp macro="" textlink="">
      <xdr:nvSpPr>
        <xdr:cNvPr id="523" name="フローチャート: 判断 522"/>
        <xdr:cNvSpPr/>
      </xdr:nvSpPr>
      <xdr:spPr>
        <a:xfrm>
          <a:off x="14541500" y="6394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143309</xdr:rowOff>
    </xdr:from>
    <xdr:ext cx="534377" cy="259045"/>
    <xdr:sp macro="" textlink="">
      <xdr:nvSpPr>
        <xdr:cNvPr id="524" name="テキスト ボックス 523"/>
        <xdr:cNvSpPr txBox="1"/>
      </xdr:nvSpPr>
      <xdr:spPr>
        <a:xfrm>
          <a:off x="14325111" y="6486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33673</xdr:rowOff>
    </xdr:from>
    <xdr:to>
      <xdr:col>71</xdr:col>
      <xdr:colOff>177800</xdr:colOff>
      <xdr:row>36</xdr:row>
      <xdr:rowOff>51634</xdr:rowOff>
    </xdr:to>
    <xdr:cxnSp macro="">
      <xdr:nvCxnSpPr>
        <xdr:cNvPr id="525" name="直線コネクタ 524"/>
        <xdr:cNvCxnSpPr/>
      </xdr:nvCxnSpPr>
      <xdr:spPr>
        <a:xfrm>
          <a:off x="12814300" y="6205873"/>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42636</xdr:rowOff>
    </xdr:from>
    <xdr:to>
      <xdr:col>72</xdr:col>
      <xdr:colOff>38100</xdr:colOff>
      <xdr:row>37</xdr:row>
      <xdr:rowOff>144236</xdr:rowOff>
    </xdr:to>
    <xdr:sp macro="" textlink="">
      <xdr:nvSpPr>
        <xdr:cNvPr id="526" name="フローチャート: 判断 525"/>
        <xdr:cNvSpPr/>
      </xdr:nvSpPr>
      <xdr:spPr>
        <a:xfrm>
          <a:off x="13652500" y="6386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135362</xdr:rowOff>
    </xdr:from>
    <xdr:ext cx="534377" cy="259045"/>
    <xdr:sp macro="" textlink="">
      <xdr:nvSpPr>
        <xdr:cNvPr id="527" name="テキスト ボックス 526"/>
        <xdr:cNvSpPr txBox="1"/>
      </xdr:nvSpPr>
      <xdr:spPr>
        <a:xfrm>
          <a:off x="13436111" y="6479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117529</xdr:rowOff>
    </xdr:from>
    <xdr:to>
      <xdr:col>67</xdr:col>
      <xdr:colOff>101600</xdr:colOff>
      <xdr:row>37</xdr:row>
      <xdr:rowOff>47679</xdr:rowOff>
    </xdr:to>
    <xdr:sp macro="" textlink="">
      <xdr:nvSpPr>
        <xdr:cNvPr id="528" name="フローチャート: 判断 527"/>
        <xdr:cNvSpPr/>
      </xdr:nvSpPr>
      <xdr:spPr>
        <a:xfrm>
          <a:off x="12763500" y="628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38806</xdr:rowOff>
    </xdr:from>
    <xdr:ext cx="534377" cy="259045"/>
    <xdr:sp macro="" textlink="">
      <xdr:nvSpPr>
        <xdr:cNvPr id="529" name="テキスト ボックス 528"/>
        <xdr:cNvSpPr txBox="1"/>
      </xdr:nvSpPr>
      <xdr:spPr>
        <a:xfrm>
          <a:off x="12547111" y="6382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61250</xdr:rowOff>
    </xdr:from>
    <xdr:to>
      <xdr:col>85</xdr:col>
      <xdr:colOff>177800</xdr:colOff>
      <xdr:row>35</xdr:row>
      <xdr:rowOff>162850</xdr:rowOff>
    </xdr:to>
    <xdr:sp macro="" textlink="">
      <xdr:nvSpPr>
        <xdr:cNvPr id="535" name="楕円 534"/>
        <xdr:cNvSpPr/>
      </xdr:nvSpPr>
      <xdr:spPr>
        <a:xfrm>
          <a:off x="16268700" y="60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84127</xdr:rowOff>
    </xdr:from>
    <xdr:ext cx="534377" cy="259045"/>
    <xdr:sp macro="" textlink="">
      <xdr:nvSpPr>
        <xdr:cNvPr id="536" name="消防費該当値テキスト"/>
        <xdr:cNvSpPr txBox="1"/>
      </xdr:nvSpPr>
      <xdr:spPr>
        <a:xfrm>
          <a:off x="16370300" y="5913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132007</xdr:rowOff>
    </xdr:from>
    <xdr:to>
      <xdr:col>81</xdr:col>
      <xdr:colOff>101600</xdr:colOff>
      <xdr:row>36</xdr:row>
      <xdr:rowOff>62157</xdr:rowOff>
    </xdr:to>
    <xdr:sp macro="" textlink="">
      <xdr:nvSpPr>
        <xdr:cNvPr id="537" name="楕円 536"/>
        <xdr:cNvSpPr/>
      </xdr:nvSpPr>
      <xdr:spPr>
        <a:xfrm>
          <a:off x="15430500" y="6132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78684</xdr:rowOff>
    </xdr:from>
    <xdr:ext cx="534377" cy="259045"/>
    <xdr:sp macro="" textlink="">
      <xdr:nvSpPr>
        <xdr:cNvPr id="538" name="テキスト ボックス 537"/>
        <xdr:cNvSpPr txBox="1"/>
      </xdr:nvSpPr>
      <xdr:spPr>
        <a:xfrm>
          <a:off x="15214111" y="5907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21408</xdr:rowOff>
    </xdr:from>
    <xdr:to>
      <xdr:col>76</xdr:col>
      <xdr:colOff>165100</xdr:colOff>
      <xdr:row>36</xdr:row>
      <xdr:rowOff>123008</xdr:rowOff>
    </xdr:to>
    <xdr:sp macro="" textlink="">
      <xdr:nvSpPr>
        <xdr:cNvPr id="539" name="楕円 538"/>
        <xdr:cNvSpPr/>
      </xdr:nvSpPr>
      <xdr:spPr>
        <a:xfrm>
          <a:off x="14541500" y="6193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139535</xdr:rowOff>
    </xdr:from>
    <xdr:ext cx="534377" cy="259045"/>
    <xdr:sp macro="" textlink="">
      <xdr:nvSpPr>
        <xdr:cNvPr id="540" name="テキスト ボックス 539"/>
        <xdr:cNvSpPr txBox="1"/>
      </xdr:nvSpPr>
      <xdr:spPr>
        <a:xfrm>
          <a:off x="14325111" y="5968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834</xdr:rowOff>
    </xdr:from>
    <xdr:to>
      <xdr:col>72</xdr:col>
      <xdr:colOff>38100</xdr:colOff>
      <xdr:row>36</xdr:row>
      <xdr:rowOff>102434</xdr:rowOff>
    </xdr:to>
    <xdr:sp macro="" textlink="">
      <xdr:nvSpPr>
        <xdr:cNvPr id="541" name="楕円 540"/>
        <xdr:cNvSpPr/>
      </xdr:nvSpPr>
      <xdr:spPr>
        <a:xfrm>
          <a:off x="13652500" y="6173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118961</xdr:rowOff>
    </xdr:from>
    <xdr:ext cx="534377" cy="259045"/>
    <xdr:sp macro="" textlink="">
      <xdr:nvSpPr>
        <xdr:cNvPr id="542" name="テキスト ボックス 541"/>
        <xdr:cNvSpPr txBox="1"/>
      </xdr:nvSpPr>
      <xdr:spPr>
        <a:xfrm>
          <a:off x="13436111" y="5948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154323</xdr:rowOff>
    </xdr:from>
    <xdr:to>
      <xdr:col>67</xdr:col>
      <xdr:colOff>101600</xdr:colOff>
      <xdr:row>36</xdr:row>
      <xdr:rowOff>84473</xdr:rowOff>
    </xdr:to>
    <xdr:sp macro="" textlink="">
      <xdr:nvSpPr>
        <xdr:cNvPr id="543" name="楕円 542"/>
        <xdr:cNvSpPr/>
      </xdr:nvSpPr>
      <xdr:spPr>
        <a:xfrm>
          <a:off x="12763500" y="615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101000</xdr:rowOff>
    </xdr:from>
    <xdr:ext cx="534377" cy="259045"/>
    <xdr:sp macro="" textlink="">
      <xdr:nvSpPr>
        <xdr:cNvPr id="544" name="テキスト ボックス 543"/>
        <xdr:cNvSpPr txBox="1"/>
      </xdr:nvSpPr>
      <xdr:spPr>
        <a:xfrm>
          <a:off x="12547111" y="5930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5" name="テキスト ボックス 554"/>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6" name="直線コネクタ 555"/>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7" name="テキスト ボックス 556"/>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8" name="直線コネクタ 557"/>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59" name="テキスト ボックス 558"/>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0" name="直線コネクタ 559"/>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1" name="テキスト ボックス 560"/>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2" name="直線コネクタ 561"/>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63" name="テキスト ボックス 562"/>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71280</xdr:rowOff>
    </xdr:from>
    <xdr:to>
      <xdr:col>85</xdr:col>
      <xdr:colOff>126364</xdr:colOff>
      <xdr:row>57</xdr:row>
      <xdr:rowOff>121938</xdr:rowOff>
    </xdr:to>
    <xdr:cxnSp macro="">
      <xdr:nvCxnSpPr>
        <xdr:cNvPr id="567" name="直線コネクタ 566"/>
        <xdr:cNvCxnSpPr/>
      </xdr:nvCxnSpPr>
      <xdr:spPr>
        <a:xfrm flipV="1">
          <a:off x="16317595" y="8643780"/>
          <a:ext cx="1269" cy="1250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125765</xdr:rowOff>
    </xdr:from>
    <xdr:ext cx="534377" cy="259045"/>
    <xdr:sp macro="" textlink="">
      <xdr:nvSpPr>
        <xdr:cNvPr id="568" name="教育費最小値テキスト"/>
        <xdr:cNvSpPr txBox="1"/>
      </xdr:nvSpPr>
      <xdr:spPr>
        <a:xfrm>
          <a:off x="16370300" y="9898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121938</xdr:rowOff>
    </xdr:from>
    <xdr:to>
      <xdr:col>86</xdr:col>
      <xdr:colOff>25400</xdr:colOff>
      <xdr:row>57</xdr:row>
      <xdr:rowOff>121938</xdr:rowOff>
    </xdr:to>
    <xdr:cxnSp macro="">
      <xdr:nvCxnSpPr>
        <xdr:cNvPr id="569" name="直線コネクタ 568"/>
        <xdr:cNvCxnSpPr/>
      </xdr:nvCxnSpPr>
      <xdr:spPr>
        <a:xfrm>
          <a:off x="16230600" y="989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17957</xdr:rowOff>
    </xdr:from>
    <xdr:ext cx="534377" cy="259045"/>
    <xdr:sp macro="" textlink="">
      <xdr:nvSpPr>
        <xdr:cNvPr id="570" name="教育費最大値テキスト"/>
        <xdr:cNvSpPr txBox="1"/>
      </xdr:nvSpPr>
      <xdr:spPr>
        <a:xfrm>
          <a:off x="16370300" y="8419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82,993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71280</xdr:rowOff>
    </xdr:from>
    <xdr:to>
      <xdr:col>86</xdr:col>
      <xdr:colOff>25400</xdr:colOff>
      <xdr:row>50</xdr:row>
      <xdr:rowOff>71280</xdr:rowOff>
    </xdr:to>
    <xdr:cxnSp macro="">
      <xdr:nvCxnSpPr>
        <xdr:cNvPr id="571" name="直線コネクタ 570"/>
        <xdr:cNvCxnSpPr/>
      </xdr:nvCxnSpPr>
      <xdr:spPr>
        <a:xfrm>
          <a:off x="16230600" y="8643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45196</xdr:rowOff>
    </xdr:from>
    <xdr:to>
      <xdr:col>85</xdr:col>
      <xdr:colOff>127000</xdr:colOff>
      <xdr:row>55</xdr:row>
      <xdr:rowOff>33950</xdr:rowOff>
    </xdr:to>
    <xdr:cxnSp macro="">
      <xdr:nvCxnSpPr>
        <xdr:cNvPr id="572" name="直線コネクタ 571"/>
        <xdr:cNvCxnSpPr/>
      </xdr:nvCxnSpPr>
      <xdr:spPr>
        <a:xfrm flipV="1">
          <a:off x="15481300" y="9132046"/>
          <a:ext cx="838200" cy="331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18704</xdr:rowOff>
    </xdr:from>
    <xdr:ext cx="534377" cy="259045"/>
    <xdr:sp macro="" textlink="">
      <xdr:nvSpPr>
        <xdr:cNvPr id="573" name="教育費平均値テキスト"/>
        <xdr:cNvSpPr txBox="1"/>
      </xdr:nvSpPr>
      <xdr:spPr>
        <a:xfrm>
          <a:off x="16370300" y="94484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40277</xdr:rowOff>
    </xdr:from>
    <xdr:to>
      <xdr:col>85</xdr:col>
      <xdr:colOff>177800</xdr:colOff>
      <xdr:row>55</xdr:row>
      <xdr:rowOff>141877</xdr:rowOff>
    </xdr:to>
    <xdr:sp macro="" textlink="">
      <xdr:nvSpPr>
        <xdr:cNvPr id="574" name="フローチャート: 判断 573"/>
        <xdr:cNvSpPr/>
      </xdr:nvSpPr>
      <xdr:spPr>
        <a:xfrm>
          <a:off x="16268700" y="9470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33950</xdr:rowOff>
    </xdr:from>
    <xdr:to>
      <xdr:col>81</xdr:col>
      <xdr:colOff>50800</xdr:colOff>
      <xdr:row>55</xdr:row>
      <xdr:rowOff>98118</xdr:rowOff>
    </xdr:to>
    <xdr:cxnSp macro="">
      <xdr:nvCxnSpPr>
        <xdr:cNvPr id="575" name="直線コネクタ 574"/>
        <xdr:cNvCxnSpPr/>
      </xdr:nvCxnSpPr>
      <xdr:spPr>
        <a:xfrm flipV="1">
          <a:off x="14592300" y="9463700"/>
          <a:ext cx="889000" cy="64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146416</xdr:rowOff>
    </xdr:from>
    <xdr:to>
      <xdr:col>81</xdr:col>
      <xdr:colOff>101600</xdr:colOff>
      <xdr:row>56</xdr:row>
      <xdr:rowOff>76566</xdr:rowOff>
    </xdr:to>
    <xdr:sp macro="" textlink="">
      <xdr:nvSpPr>
        <xdr:cNvPr id="576" name="フローチャート: 判断 575"/>
        <xdr:cNvSpPr/>
      </xdr:nvSpPr>
      <xdr:spPr>
        <a:xfrm>
          <a:off x="15430500" y="9576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67693</xdr:rowOff>
    </xdr:from>
    <xdr:ext cx="534377" cy="259045"/>
    <xdr:sp macro="" textlink="">
      <xdr:nvSpPr>
        <xdr:cNvPr id="577" name="テキスト ボックス 576"/>
        <xdr:cNvSpPr txBox="1"/>
      </xdr:nvSpPr>
      <xdr:spPr>
        <a:xfrm>
          <a:off x="15214111" y="966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70755</xdr:rowOff>
    </xdr:from>
    <xdr:to>
      <xdr:col>76</xdr:col>
      <xdr:colOff>114300</xdr:colOff>
      <xdr:row>55</xdr:row>
      <xdr:rowOff>98118</xdr:rowOff>
    </xdr:to>
    <xdr:cxnSp macro="">
      <xdr:nvCxnSpPr>
        <xdr:cNvPr id="578" name="直線コネクタ 577"/>
        <xdr:cNvCxnSpPr/>
      </xdr:nvCxnSpPr>
      <xdr:spPr>
        <a:xfrm>
          <a:off x="13703300" y="9500505"/>
          <a:ext cx="889000" cy="27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135192</xdr:rowOff>
    </xdr:from>
    <xdr:to>
      <xdr:col>76</xdr:col>
      <xdr:colOff>165100</xdr:colOff>
      <xdr:row>56</xdr:row>
      <xdr:rowOff>65342</xdr:rowOff>
    </xdr:to>
    <xdr:sp macro="" textlink="">
      <xdr:nvSpPr>
        <xdr:cNvPr id="579" name="フローチャート: 判断 578"/>
        <xdr:cNvSpPr/>
      </xdr:nvSpPr>
      <xdr:spPr>
        <a:xfrm>
          <a:off x="14541500" y="956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56469</xdr:rowOff>
    </xdr:from>
    <xdr:ext cx="534377" cy="259045"/>
    <xdr:sp macro="" textlink="">
      <xdr:nvSpPr>
        <xdr:cNvPr id="580" name="テキスト ボックス 579"/>
        <xdr:cNvSpPr txBox="1"/>
      </xdr:nvSpPr>
      <xdr:spPr>
        <a:xfrm>
          <a:off x="14325111" y="9657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70755</xdr:rowOff>
    </xdr:from>
    <xdr:to>
      <xdr:col>71</xdr:col>
      <xdr:colOff>177800</xdr:colOff>
      <xdr:row>55</xdr:row>
      <xdr:rowOff>96083</xdr:rowOff>
    </xdr:to>
    <xdr:cxnSp macro="">
      <xdr:nvCxnSpPr>
        <xdr:cNvPr id="581" name="直線コネクタ 580"/>
        <xdr:cNvCxnSpPr/>
      </xdr:nvCxnSpPr>
      <xdr:spPr>
        <a:xfrm flipV="1">
          <a:off x="12814300" y="9500505"/>
          <a:ext cx="889000" cy="25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5507</xdr:rowOff>
    </xdr:from>
    <xdr:to>
      <xdr:col>72</xdr:col>
      <xdr:colOff>38100</xdr:colOff>
      <xdr:row>56</xdr:row>
      <xdr:rowOff>107107</xdr:rowOff>
    </xdr:to>
    <xdr:sp macro="" textlink="">
      <xdr:nvSpPr>
        <xdr:cNvPr id="582" name="フローチャート: 判断 581"/>
        <xdr:cNvSpPr/>
      </xdr:nvSpPr>
      <xdr:spPr>
        <a:xfrm>
          <a:off x="13652500" y="9606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98234</xdr:rowOff>
    </xdr:from>
    <xdr:ext cx="534377" cy="259045"/>
    <xdr:sp macro="" textlink="">
      <xdr:nvSpPr>
        <xdr:cNvPr id="583" name="テキスト ボックス 582"/>
        <xdr:cNvSpPr txBox="1"/>
      </xdr:nvSpPr>
      <xdr:spPr>
        <a:xfrm>
          <a:off x="13436111" y="9699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19245</xdr:rowOff>
    </xdr:from>
    <xdr:to>
      <xdr:col>67</xdr:col>
      <xdr:colOff>101600</xdr:colOff>
      <xdr:row>56</xdr:row>
      <xdr:rowOff>120845</xdr:rowOff>
    </xdr:to>
    <xdr:sp macro="" textlink="">
      <xdr:nvSpPr>
        <xdr:cNvPr id="584" name="フローチャート: 判断 583"/>
        <xdr:cNvSpPr/>
      </xdr:nvSpPr>
      <xdr:spPr>
        <a:xfrm>
          <a:off x="12763500" y="9620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111972</xdr:rowOff>
    </xdr:from>
    <xdr:ext cx="534377" cy="259045"/>
    <xdr:sp macro="" textlink="">
      <xdr:nvSpPr>
        <xdr:cNvPr id="585" name="テキスト ボックス 584"/>
        <xdr:cNvSpPr txBox="1"/>
      </xdr:nvSpPr>
      <xdr:spPr>
        <a:xfrm>
          <a:off x="12547111" y="9713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165846</xdr:rowOff>
    </xdr:from>
    <xdr:to>
      <xdr:col>85</xdr:col>
      <xdr:colOff>177800</xdr:colOff>
      <xdr:row>53</xdr:row>
      <xdr:rowOff>95996</xdr:rowOff>
    </xdr:to>
    <xdr:sp macro="" textlink="">
      <xdr:nvSpPr>
        <xdr:cNvPr id="591" name="楕円 590"/>
        <xdr:cNvSpPr/>
      </xdr:nvSpPr>
      <xdr:spPr>
        <a:xfrm>
          <a:off x="16268700" y="9081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17273</xdr:rowOff>
    </xdr:from>
    <xdr:ext cx="534377" cy="259045"/>
    <xdr:sp macro="" textlink="">
      <xdr:nvSpPr>
        <xdr:cNvPr id="592" name="教育費該当値テキスト"/>
        <xdr:cNvSpPr txBox="1"/>
      </xdr:nvSpPr>
      <xdr:spPr>
        <a:xfrm>
          <a:off x="16370300" y="8932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154600</xdr:rowOff>
    </xdr:from>
    <xdr:to>
      <xdr:col>81</xdr:col>
      <xdr:colOff>101600</xdr:colOff>
      <xdr:row>55</xdr:row>
      <xdr:rowOff>84750</xdr:rowOff>
    </xdr:to>
    <xdr:sp macro="" textlink="">
      <xdr:nvSpPr>
        <xdr:cNvPr id="593" name="楕円 592"/>
        <xdr:cNvSpPr/>
      </xdr:nvSpPr>
      <xdr:spPr>
        <a:xfrm>
          <a:off x="15430500" y="94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101277</xdr:rowOff>
    </xdr:from>
    <xdr:ext cx="534377" cy="259045"/>
    <xdr:sp macro="" textlink="">
      <xdr:nvSpPr>
        <xdr:cNvPr id="594" name="テキスト ボックス 593"/>
        <xdr:cNvSpPr txBox="1"/>
      </xdr:nvSpPr>
      <xdr:spPr>
        <a:xfrm>
          <a:off x="15214111" y="9188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47318</xdr:rowOff>
    </xdr:from>
    <xdr:to>
      <xdr:col>76</xdr:col>
      <xdr:colOff>165100</xdr:colOff>
      <xdr:row>55</xdr:row>
      <xdr:rowOff>148918</xdr:rowOff>
    </xdr:to>
    <xdr:sp macro="" textlink="">
      <xdr:nvSpPr>
        <xdr:cNvPr id="595" name="楕円 594"/>
        <xdr:cNvSpPr/>
      </xdr:nvSpPr>
      <xdr:spPr>
        <a:xfrm>
          <a:off x="14541500" y="9477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165445</xdr:rowOff>
    </xdr:from>
    <xdr:ext cx="534377" cy="259045"/>
    <xdr:sp macro="" textlink="">
      <xdr:nvSpPr>
        <xdr:cNvPr id="596" name="テキスト ボックス 595"/>
        <xdr:cNvSpPr txBox="1"/>
      </xdr:nvSpPr>
      <xdr:spPr>
        <a:xfrm>
          <a:off x="14325111" y="9252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19955</xdr:rowOff>
    </xdr:from>
    <xdr:to>
      <xdr:col>72</xdr:col>
      <xdr:colOff>38100</xdr:colOff>
      <xdr:row>55</xdr:row>
      <xdr:rowOff>121555</xdr:rowOff>
    </xdr:to>
    <xdr:sp macro="" textlink="">
      <xdr:nvSpPr>
        <xdr:cNvPr id="597" name="楕円 596"/>
        <xdr:cNvSpPr/>
      </xdr:nvSpPr>
      <xdr:spPr>
        <a:xfrm>
          <a:off x="13652500" y="9449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138082</xdr:rowOff>
    </xdr:from>
    <xdr:ext cx="534377" cy="259045"/>
    <xdr:sp macro="" textlink="">
      <xdr:nvSpPr>
        <xdr:cNvPr id="598" name="テキスト ボックス 597"/>
        <xdr:cNvSpPr txBox="1"/>
      </xdr:nvSpPr>
      <xdr:spPr>
        <a:xfrm>
          <a:off x="13436111" y="9224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45283</xdr:rowOff>
    </xdr:from>
    <xdr:to>
      <xdr:col>67</xdr:col>
      <xdr:colOff>101600</xdr:colOff>
      <xdr:row>55</xdr:row>
      <xdr:rowOff>146883</xdr:rowOff>
    </xdr:to>
    <xdr:sp macro="" textlink="">
      <xdr:nvSpPr>
        <xdr:cNvPr id="599" name="楕円 598"/>
        <xdr:cNvSpPr/>
      </xdr:nvSpPr>
      <xdr:spPr>
        <a:xfrm>
          <a:off x="12763500" y="9475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163410</xdr:rowOff>
    </xdr:from>
    <xdr:ext cx="534377" cy="259045"/>
    <xdr:sp macro="" textlink="">
      <xdr:nvSpPr>
        <xdr:cNvPr id="600" name="テキスト ボックス 599"/>
        <xdr:cNvSpPr txBox="1"/>
      </xdr:nvSpPr>
      <xdr:spPr>
        <a:xfrm>
          <a:off x="12547111" y="9250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1" name="直線コネクタ 610"/>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2" name="テキスト ボックス 611"/>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3" name="直線コネクタ 612"/>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4" name="テキスト ボックス 613"/>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5" name="直線コネクタ 614"/>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6" name="テキスト ボックス 615"/>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7" name="直線コネクタ 616"/>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8" name="テキスト ボックス 617"/>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9" name="直線コネクタ 618"/>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0" name="テキスト ボックス 619"/>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1" name="直線コネクタ 620"/>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2" name="テキスト ボックス 621"/>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4" name="テキスト ボックス 623"/>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129315</xdr:rowOff>
    </xdr:from>
    <xdr:to>
      <xdr:col>85</xdr:col>
      <xdr:colOff>126364</xdr:colOff>
      <xdr:row>79</xdr:row>
      <xdr:rowOff>98879</xdr:rowOff>
    </xdr:to>
    <xdr:cxnSp macro="">
      <xdr:nvCxnSpPr>
        <xdr:cNvPr id="626" name="直線コネクタ 625"/>
        <xdr:cNvCxnSpPr/>
      </xdr:nvCxnSpPr>
      <xdr:spPr>
        <a:xfrm flipV="1">
          <a:off x="16317595" y="12130815"/>
          <a:ext cx="1269" cy="1512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7"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8" name="直線コネクタ 627"/>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75992</xdr:rowOff>
    </xdr:from>
    <xdr:ext cx="534377" cy="259045"/>
    <xdr:sp macro="" textlink="">
      <xdr:nvSpPr>
        <xdr:cNvPr id="629" name="災害復旧費最大値テキスト"/>
        <xdr:cNvSpPr txBox="1"/>
      </xdr:nvSpPr>
      <xdr:spPr>
        <a:xfrm>
          <a:off x="16370300" y="11906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46,318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129315</xdr:rowOff>
    </xdr:from>
    <xdr:to>
      <xdr:col>86</xdr:col>
      <xdr:colOff>25400</xdr:colOff>
      <xdr:row>70</xdr:row>
      <xdr:rowOff>129315</xdr:rowOff>
    </xdr:to>
    <xdr:cxnSp macro="">
      <xdr:nvCxnSpPr>
        <xdr:cNvPr id="630" name="直線コネクタ 629"/>
        <xdr:cNvCxnSpPr/>
      </xdr:nvCxnSpPr>
      <xdr:spPr>
        <a:xfrm>
          <a:off x="16230600" y="12130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73341</xdr:rowOff>
    </xdr:from>
    <xdr:to>
      <xdr:col>85</xdr:col>
      <xdr:colOff>127000</xdr:colOff>
      <xdr:row>78</xdr:row>
      <xdr:rowOff>105116</xdr:rowOff>
    </xdr:to>
    <xdr:cxnSp macro="">
      <xdr:nvCxnSpPr>
        <xdr:cNvPr id="631" name="直線コネクタ 630"/>
        <xdr:cNvCxnSpPr/>
      </xdr:nvCxnSpPr>
      <xdr:spPr>
        <a:xfrm>
          <a:off x="15481300" y="13446441"/>
          <a:ext cx="838200" cy="31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113733</xdr:rowOff>
    </xdr:from>
    <xdr:ext cx="469744" cy="259045"/>
    <xdr:sp macro="" textlink="">
      <xdr:nvSpPr>
        <xdr:cNvPr id="632" name="災害復旧費平均値テキスト"/>
        <xdr:cNvSpPr txBox="1"/>
      </xdr:nvSpPr>
      <xdr:spPr>
        <a:xfrm>
          <a:off x="16370300" y="134868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135306</xdr:rowOff>
    </xdr:from>
    <xdr:to>
      <xdr:col>85</xdr:col>
      <xdr:colOff>177800</xdr:colOff>
      <xdr:row>79</xdr:row>
      <xdr:rowOff>65456</xdr:rowOff>
    </xdr:to>
    <xdr:sp macro="" textlink="">
      <xdr:nvSpPr>
        <xdr:cNvPr id="633" name="フローチャート: 判断 632"/>
        <xdr:cNvSpPr/>
      </xdr:nvSpPr>
      <xdr:spPr>
        <a:xfrm>
          <a:off x="16268700" y="13508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73341</xdr:rowOff>
    </xdr:from>
    <xdr:to>
      <xdr:col>81</xdr:col>
      <xdr:colOff>50800</xdr:colOff>
      <xdr:row>79</xdr:row>
      <xdr:rowOff>29907</xdr:rowOff>
    </xdr:to>
    <xdr:cxnSp macro="">
      <xdr:nvCxnSpPr>
        <xdr:cNvPr id="634" name="直線コネクタ 633"/>
        <xdr:cNvCxnSpPr/>
      </xdr:nvCxnSpPr>
      <xdr:spPr>
        <a:xfrm flipV="1">
          <a:off x="14592300" y="13446441"/>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149512</xdr:rowOff>
    </xdr:from>
    <xdr:to>
      <xdr:col>81</xdr:col>
      <xdr:colOff>101600</xdr:colOff>
      <xdr:row>79</xdr:row>
      <xdr:rowOff>79662</xdr:rowOff>
    </xdr:to>
    <xdr:sp macro="" textlink="">
      <xdr:nvSpPr>
        <xdr:cNvPr id="635" name="フローチャート: 判断 634"/>
        <xdr:cNvSpPr/>
      </xdr:nvSpPr>
      <xdr:spPr>
        <a:xfrm>
          <a:off x="15430500" y="13522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70789</xdr:rowOff>
    </xdr:from>
    <xdr:ext cx="469744" cy="259045"/>
    <xdr:sp macro="" textlink="">
      <xdr:nvSpPr>
        <xdr:cNvPr id="636" name="テキスト ボックス 635"/>
        <xdr:cNvSpPr txBox="1"/>
      </xdr:nvSpPr>
      <xdr:spPr>
        <a:xfrm>
          <a:off x="15246428" y="13615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29907</xdr:rowOff>
    </xdr:from>
    <xdr:to>
      <xdr:col>76</xdr:col>
      <xdr:colOff>114300</xdr:colOff>
      <xdr:row>79</xdr:row>
      <xdr:rowOff>84510</xdr:rowOff>
    </xdr:to>
    <xdr:cxnSp macro="">
      <xdr:nvCxnSpPr>
        <xdr:cNvPr id="637" name="直線コネクタ 636"/>
        <xdr:cNvCxnSpPr/>
      </xdr:nvCxnSpPr>
      <xdr:spPr>
        <a:xfrm flipV="1">
          <a:off x="13703300" y="13574457"/>
          <a:ext cx="889000" cy="54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39457</xdr:rowOff>
    </xdr:from>
    <xdr:to>
      <xdr:col>76</xdr:col>
      <xdr:colOff>165100</xdr:colOff>
      <xdr:row>79</xdr:row>
      <xdr:rowOff>141057</xdr:rowOff>
    </xdr:to>
    <xdr:sp macro="" textlink="">
      <xdr:nvSpPr>
        <xdr:cNvPr id="638" name="フローチャート: 判断 637"/>
        <xdr:cNvSpPr/>
      </xdr:nvSpPr>
      <xdr:spPr>
        <a:xfrm>
          <a:off x="14541500" y="13584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132184</xdr:rowOff>
    </xdr:from>
    <xdr:ext cx="378565" cy="259045"/>
    <xdr:sp macro="" textlink="">
      <xdr:nvSpPr>
        <xdr:cNvPr id="639" name="テキスト ボックス 638"/>
        <xdr:cNvSpPr txBox="1"/>
      </xdr:nvSpPr>
      <xdr:spPr>
        <a:xfrm>
          <a:off x="14403017" y="136767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76346</xdr:rowOff>
    </xdr:from>
    <xdr:to>
      <xdr:col>71</xdr:col>
      <xdr:colOff>177800</xdr:colOff>
      <xdr:row>79</xdr:row>
      <xdr:rowOff>84510</xdr:rowOff>
    </xdr:to>
    <xdr:cxnSp macro="">
      <xdr:nvCxnSpPr>
        <xdr:cNvPr id="640" name="直線コネクタ 639"/>
        <xdr:cNvCxnSpPr/>
      </xdr:nvCxnSpPr>
      <xdr:spPr>
        <a:xfrm>
          <a:off x="12814300" y="13620896"/>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44650</xdr:rowOff>
    </xdr:from>
    <xdr:to>
      <xdr:col>72</xdr:col>
      <xdr:colOff>38100</xdr:colOff>
      <xdr:row>79</xdr:row>
      <xdr:rowOff>146250</xdr:rowOff>
    </xdr:to>
    <xdr:sp macro="" textlink="">
      <xdr:nvSpPr>
        <xdr:cNvPr id="641" name="フローチャート: 判断 640"/>
        <xdr:cNvSpPr/>
      </xdr:nvSpPr>
      <xdr:spPr>
        <a:xfrm>
          <a:off x="13652500" y="1358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137377</xdr:rowOff>
    </xdr:from>
    <xdr:ext cx="378565" cy="259045"/>
    <xdr:sp macro="" textlink="">
      <xdr:nvSpPr>
        <xdr:cNvPr id="642" name="テキスト ボックス 641"/>
        <xdr:cNvSpPr txBox="1"/>
      </xdr:nvSpPr>
      <xdr:spPr>
        <a:xfrm>
          <a:off x="13514017" y="13681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38119</xdr:rowOff>
    </xdr:from>
    <xdr:to>
      <xdr:col>67</xdr:col>
      <xdr:colOff>101600</xdr:colOff>
      <xdr:row>79</xdr:row>
      <xdr:rowOff>139719</xdr:rowOff>
    </xdr:to>
    <xdr:sp macro="" textlink="">
      <xdr:nvSpPr>
        <xdr:cNvPr id="643" name="フローチャート: 判断 642"/>
        <xdr:cNvSpPr/>
      </xdr:nvSpPr>
      <xdr:spPr>
        <a:xfrm>
          <a:off x="12763500" y="13582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130846</xdr:rowOff>
    </xdr:from>
    <xdr:ext cx="378565" cy="259045"/>
    <xdr:sp macro="" textlink="">
      <xdr:nvSpPr>
        <xdr:cNvPr id="644" name="テキスト ボックス 643"/>
        <xdr:cNvSpPr txBox="1"/>
      </xdr:nvSpPr>
      <xdr:spPr>
        <a:xfrm>
          <a:off x="12625017" y="136753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54316</xdr:rowOff>
    </xdr:from>
    <xdr:to>
      <xdr:col>85</xdr:col>
      <xdr:colOff>177800</xdr:colOff>
      <xdr:row>78</xdr:row>
      <xdr:rowOff>155916</xdr:rowOff>
    </xdr:to>
    <xdr:sp macro="" textlink="">
      <xdr:nvSpPr>
        <xdr:cNvPr id="650" name="楕円 649"/>
        <xdr:cNvSpPr/>
      </xdr:nvSpPr>
      <xdr:spPr>
        <a:xfrm>
          <a:off x="16268700" y="13427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77193</xdr:rowOff>
    </xdr:from>
    <xdr:ext cx="469744" cy="259045"/>
    <xdr:sp macro="" textlink="">
      <xdr:nvSpPr>
        <xdr:cNvPr id="651" name="災害復旧費該当値テキスト"/>
        <xdr:cNvSpPr txBox="1"/>
      </xdr:nvSpPr>
      <xdr:spPr>
        <a:xfrm>
          <a:off x="16370300" y="13278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22541</xdr:rowOff>
    </xdr:from>
    <xdr:to>
      <xdr:col>81</xdr:col>
      <xdr:colOff>101600</xdr:colOff>
      <xdr:row>78</xdr:row>
      <xdr:rowOff>124141</xdr:rowOff>
    </xdr:to>
    <xdr:sp macro="" textlink="">
      <xdr:nvSpPr>
        <xdr:cNvPr id="652" name="楕円 651"/>
        <xdr:cNvSpPr/>
      </xdr:nvSpPr>
      <xdr:spPr>
        <a:xfrm>
          <a:off x="15430500" y="13395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140668</xdr:rowOff>
    </xdr:from>
    <xdr:ext cx="469744" cy="259045"/>
    <xdr:sp macro="" textlink="">
      <xdr:nvSpPr>
        <xdr:cNvPr id="653" name="テキスト ボックス 652"/>
        <xdr:cNvSpPr txBox="1"/>
      </xdr:nvSpPr>
      <xdr:spPr>
        <a:xfrm>
          <a:off x="15246428" y="13170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150557</xdr:rowOff>
    </xdr:from>
    <xdr:to>
      <xdr:col>76</xdr:col>
      <xdr:colOff>165100</xdr:colOff>
      <xdr:row>79</xdr:row>
      <xdr:rowOff>80707</xdr:rowOff>
    </xdr:to>
    <xdr:sp macro="" textlink="">
      <xdr:nvSpPr>
        <xdr:cNvPr id="654" name="楕円 653"/>
        <xdr:cNvSpPr/>
      </xdr:nvSpPr>
      <xdr:spPr>
        <a:xfrm>
          <a:off x="14541500" y="13523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97234</xdr:rowOff>
    </xdr:from>
    <xdr:ext cx="469744" cy="259045"/>
    <xdr:sp macro="" textlink="">
      <xdr:nvSpPr>
        <xdr:cNvPr id="655" name="テキスト ボックス 654"/>
        <xdr:cNvSpPr txBox="1"/>
      </xdr:nvSpPr>
      <xdr:spPr>
        <a:xfrm>
          <a:off x="14357428" y="13298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33710</xdr:rowOff>
    </xdr:from>
    <xdr:to>
      <xdr:col>72</xdr:col>
      <xdr:colOff>38100</xdr:colOff>
      <xdr:row>79</xdr:row>
      <xdr:rowOff>135310</xdr:rowOff>
    </xdr:to>
    <xdr:sp macro="" textlink="">
      <xdr:nvSpPr>
        <xdr:cNvPr id="656" name="楕円 655"/>
        <xdr:cNvSpPr/>
      </xdr:nvSpPr>
      <xdr:spPr>
        <a:xfrm>
          <a:off x="13652500" y="1357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151837</xdr:rowOff>
    </xdr:from>
    <xdr:ext cx="378565" cy="259045"/>
    <xdr:sp macro="" textlink="">
      <xdr:nvSpPr>
        <xdr:cNvPr id="657" name="テキスト ボックス 656"/>
        <xdr:cNvSpPr txBox="1"/>
      </xdr:nvSpPr>
      <xdr:spPr>
        <a:xfrm>
          <a:off x="13514017" y="13353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25546</xdr:rowOff>
    </xdr:from>
    <xdr:to>
      <xdr:col>67</xdr:col>
      <xdr:colOff>101600</xdr:colOff>
      <xdr:row>79</xdr:row>
      <xdr:rowOff>127146</xdr:rowOff>
    </xdr:to>
    <xdr:sp macro="" textlink="">
      <xdr:nvSpPr>
        <xdr:cNvPr id="658" name="楕円 657"/>
        <xdr:cNvSpPr/>
      </xdr:nvSpPr>
      <xdr:spPr>
        <a:xfrm>
          <a:off x="12763500" y="1357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143673</xdr:rowOff>
    </xdr:from>
    <xdr:ext cx="378565" cy="259045"/>
    <xdr:sp macro="" textlink="">
      <xdr:nvSpPr>
        <xdr:cNvPr id="659" name="テキスト ボックス 658"/>
        <xdr:cNvSpPr txBox="1"/>
      </xdr:nvSpPr>
      <xdr:spPr>
        <a:xfrm>
          <a:off x="12625017" y="133453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0" name="テキスト ボックス 669"/>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139700</xdr:rowOff>
    </xdr:from>
    <xdr:to>
      <xdr:col>89</xdr:col>
      <xdr:colOff>177800</xdr:colOff>
      <xdr:row>99</xdr:row>
      <xdr:rowOff>139700</xdr:rowOff>
    </xdr:to>
    <xdr:cxnSp macro="">
      <xdr:nvCxnSpPr>
        <xdr:cNvPr id="671" name="直線コネクタ 670"/>
        <xdr:cNvCxnSpPr/>
      </xdr:nvCxnSpPr>
      <xdr:spPr>
        <a:xfrm>
          <a:off x="12446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168927</xdr:rowOff>
    </xdr:from>
    <xdr:ext cx="531299" cy="259045"/>
    <xdr:sp macro="" textlink="">
      <xdr:nvSpPr>
        <xdr:cNvPr id="672" name="テキスト ボックス 671"/>
        <xdr:cNvSpPr txBox="1"/>
      </xdr:nvSpPr>
      <xdr:spPr>
        <a:xfrm>
          <a:off x="11914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25400</xdr:rowOff>
    </xdr:from>
    <xdr:to>
      <xdr:col>89</xdr:col>
      <xdr:colOff>177800</xdr:colOff>
      <xdr:row>98</xdr:row>
      <xdr:rowOff>25400</xdr:rowOff>
    </xdr:to>
    <xdr:cxnSp macro="">
      <xdr:nvCxnSpPr>
        <xdr:cNvPr id="673" name="直線コネクタ 672"/>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54627</xdr:rowOff>
    </xdr:from>
    <xdr:ext cx="531299" cy="259045"/>
    <xdr:sp macro="" textlink="">
      <xdr:nvSpPr>
        <xdr:cNvPr id="674" name="テキスト ボックス 673"/>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82550</xdr:rowOff>
    </xdr:from>
    <xdr:to>
      <xdr:col>89</xdr:col>
      <xdr:colOff>177800</xdr:colOff>
      <xdr:row>96</xdr:row>
      <xdr:rowOff>82550</xdr:rowOff>
    </xdr:to>
    <xdr:cxnSp macro="">
      <xdr:nvCxnSpPr>
        <xdr:cNvPr id="675" name="直線コネクタ 674"/>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111777</xdr:rowOff>
    </xdr:from>
    <xdr:ext cx="531299" cy="259045"/>
    <xdr:sp macro="" textlink="">
      <xdr:nvSpPr>
        <xdr:cNvPr id="676" name="テキスト ボックス 675"/>
        <xdr:cNvSpPr txBox="1"/>
      </xdr:nvSpPr>
      <xdr:spPr>
        <a:xfrm>
          <a:off x="11914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8" name="テキスト ボックス 677"/>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25400</xdr:rowOff>
    </xdr:from>
    <xdr:to>
      <xdr:col>89</xdr:col>
      <xdr:colOff>177800</xdr:colOff>
      <xdr:row>93</xdr:row>
      <xdr:rowOff>25400</xdr:rowOff>
    </xdr:to>
    <xdr:cxnSp macro="">
      <xdr:nvCxnSpPr>
        <xdr:cNvPr id="679" name="直線コネクタ 678"/>
        <xdr:cNvCxnSpPr/>
      </xdr:nvCxnSpPr>
      <xdr:spPr>
        <a:xfrm>
          <a:off x="12446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54627</xdr:rowOff>
    </xdr:from>
    <xdr:ext cx="531299" cy="259045"/>
    <xdr:sp macro="" textlink="">
      <xdr:nvSpPr>
        <xdr:cNvPr id="680" name="テキスト ボックス 679"/>
        <xdr:cNvSpPr txBox="1"/>
      </xdr:nvSpPr>
      <xdr:spPr>
        <a:xfrm>
          <a:off x="11914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81" name="直線コネクタ 680"/>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90</xdr:row>
      <xdr:rowOff>111777</xdr:rowOff>
    </xdr:from>
    <xdr:ext cx="531299" cy="259045"/>
    <xdr:sp macro="" textlink="">
      <xdr:nvSpPr>
        <xdr:cNvPr id="682" name="テキスト ボックス 681"/>
        <xdr:cNvSpPr txBox="1"/>
      </xdr:nvSpPr>
      <xdr:spPr>
        <a:xfrm>
          <a:off x="11914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89</xdr:row>
      <xdr:rowOff>139700</xdr:rowOff>
    </xdr:from>
    <xdr:to>
      <xdr:col>89</xdr:col>
      <xdr:colOff>177800</xdr:colOff>
      <xdr:row>89</xdr:row>
      <xdr:rowOff>139700</xdr:rowOff>
    </xdr:to>
    <xdr:cxnSp macro="">
      <xdr:nvCxnSpPr>
        <xdr:cNvPr id="683" name="直線コネクタ 682"/>
        <xdr:cNvCxnSpPr/>
      </xdr:nvCxnSpPr>
      <xdr:spPr>
        <a:xfrm>
          <a:off x="12446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88</xdr:row>
      <xdr:rowOff>168927</xdr:rowOff>
    </xdr:from>
    <xdr:ext cx="531299" cy="259045"/>
    <xdr:sp macro="" textlink="">
      <xdr:nvSpPr>
        <xdr:cNvPr id="684" name="テキスト ボックス 683"/>
        <xdr:cNvSpPr txBox="1"/>
      </xdr:nvSpPr>
      <xdr:spPr>
        <a:xfrm>
          <a:off x="11914701" y="15256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6" name="テキスト ボックス 685"/>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161389</xdr:rowOff>
    </xdr:from>
    <xdr:to>
      <xdr:col>85</xdr:col>
      <xdr:colOff>126364</xdr:colOff>
      <xdr:row>98</xdr:row>
      <xdr:rowOff>129099</xdr:rowOff>
    </xdr:to>
    <xdr:cxnSp macro="">
      <xdr:nvCxnSpPr>
        <xdr:cNvPr id="688" name="直線コネクタ 687"/>
        <xdr:cNvCxnSpPr/>
      </xdr:nvCxnSpPr>
      <xdr:spPr>
        <a:xfrm flipV="1">
          <a:off x="16317595" y="15591889"/>
          <a:ext cx="1269" cy="1339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132926</xdr:rowOff>
    </xdr:from>
    <xdr:ext cx="534377" cy="259045"/>
    <xdr:sp macro="" textlink="">
      <xdr:nvSpPr>
        <xdr:cNvPr id="689" name="公債費最小値テキスト"/>
        <xdr:cNvSpPr txBox="1"/>
      </xdr:nvSpPr>
      <xdr:spPr>
        <a:xfrm>
          <a:off x="16370300" y="16935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129099</xdr:rowOff>
    </xdr:from>
    <xdr:to>
      <xdr:col>86</xdr:col>
      <xdr:colOff>25400</xdr:colOff>
      <xdr:row>98</xdr:row>
      <xdr:rowOff>129099</xdr:rowOff>
    </xdr:to>
    <xdr:cxnSp macro="">
      <xdr:nvCxnSpPr>
        <xdr:cNvPr id="690" name="直線コネクタ 689"/>
        <xdr:cNvCxnSpPr/>
      </xdr:nvCxnSpPr>
      <xdr:spPr>
        <a:xfrm>
          <a:off x="16230600" y="16931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108066</xdr:rowOff>
    </xdr:from>
    <xdr:ext cx="534377" cy="259045"/>
    <xdr:sp macro="" textlink="">
      <xdr:nvSpPr>
        <xdr:cNvPr id="691" name="公債費最大値テキスト"/>
        <xdr:cNvSpPr txBox="1"/>
      </xdr:nvSpPr>
      <xdr:spPr>
        <a:xfrm>
          <a:off x="16370300" y="15367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63,241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161389</xdr:rowOff>
    </xdr:from>
    <xdr:to>
      <xdr:col>86</xdr:col>
      <xdr:colOff>25400</xdr:colOff>
      <xdr:row>90</xdr:row>
      <xdr:rowOff>161389</xdr:rowOff>
    </xdr:to>
    <xdr:cxnSp macro="">
      <xdr:nvCxnSpPr>
        <xdr:cNvPr id="692" name="直線コネクタ 691"/>
        <xdr:cNvCxnSpPr/>
      </xdr:nvCxnSpPr>
      <xdr:spPr>
        <a:xfrm>
          <a:off x="16230600" y="15591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151416</xdr:rowOff>
    </xdr:from>
    <xdr:to>
      <xdr:col>85</xdr:col>
      <xdr:colOff>127000</xdr:colOff>
      <xdr:row>92</xdr:row>
      <xdr:rowOff>157445</xdr:rowOff>
    </xdr:to>
    <xdr:cxnSp macro="">
      <xdr:nvCxnSpPr>
        <xdr:cNvPr id="693" name="直線コネクタ 692"/>
        <xdr:cNvCxnSpPr/>
      </xdr:nvCxnSpPr>
      <xdr:spPr>
        <a:xfrm>
          <a:off x="15481300" y="15924816"/>
          <a:ext cx="838200" cy="6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141279</xdr:rowOff>
    </xdr:from>
    <xdr:ext cx="534377" cy="259045"/>
    <xdr:sp macro="" textlink="">
      <xdr:nvSpPr>
        <xdr:cNvPr id="694" name="公債費平均値テキスト"/>
        <xdr:cNvSpPr txBox="1"/>
      </xdr:nvSpPr>
      <xdr:spPr>
        <a:xfrm>
          <a:off x="16370300" y="162575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162852</xdr:rowOff>
    </xdr:from>
    <xdr:to>
      <xdr:col>85</xdr:col>
      <xdr:colOff>177800</xdr:colOff>
      <xdr:row>95</xdr:row>
      <xdr:rowOff>93002</xdr:rowOff>
    </xdr:to>
    <xdr:sp macro="" textlink="">
      <xdr:nvSpPr>
        <xdr:cNvPr id="695" name="フローチャート: 判断 694"/>
        <xdr:cNvSpPr/>
      </xdr:nvSpPr>
      <xdr:spPr>
        <a:xfrm>
          <a:off x="16268700" y="16279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109325</xdr:rowOff>
    </xdr:from>
    <xdr:to>
      <xdr:col>81</xdr:col>
      <xdr:colOff>50800</xdr:colOff>
      <xdr:row>92</xdr:row>
      <xdr:rowOff>151416</xdr:rowOff>
    </xdr:to>
    <xdr:cxnSp macro="">
      <xdr:nvCxnSpPr>
        <xdr:cNvPr id="696" name="直線コネクタ 695"/>
        <xdr:cNvCxnSpPr/>
      </xdr:nvCxnSpPr>
      <xdr:spPr>
        <a:xfrm>
          <a:off x="14592300" y="15882725"/>
          <a:ext cx="889000" cy="42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145793</xdr:rowOff>
    </xdr:from>
    <xdr:to>
      <xdr:col>81</xdr:col>
      <xdr:colOff>101600</xdr:colOff>
      <xdr:row>95</xdr:row>
      <xdr:rowOff>75943</xdr:rowOff>
    </xdr:to>
    <xdr:sp macro="" textlink="">
      <xdr:nvSpPr>
        <xdr:cNvPr id="697" name="フローチャート: 判断 696"/>
        <xdr:cNvSpPr/>
      </xdr:nvSpPr>
      <xdr:spPr>
        <a:xfrm>
          <a:off x="15430500" y="1626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67070</xdr:rowOff>
    </xdr:from>
    <xdr:ext cx="534377" cy="259045"/>
    <xdr:sp macro="" textlink="">
      <xdr:nvSpPr>
        <xdr:cNvPr id="698" name="テキスト ボックス 697"/>
        <xdr:cNvSpPr txBox="1"/>
      </xdr:nvSpPr>
      <xdr:spPr>
        <a:xfrm>
          <a:off x="15214111" y="16354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109325</xdr:rowOff>
    </xdr:from>
    <xdr:to>
      <xdr:col>76</xdr:col>
      <xdr:colOff>114300</xdr:colOff>
      <xdr:row>92</xdr:row>
      <xdr:rowOff>121413</xdr:rowOff>
    </xdr:to>
    <xdr:cxnSp macro="">
      <xdr:nvCxnSpPr>
        <xdr:cNvPr id="699" name="直線コネクタ 698"/>
        <xdr:cNvCxnSpPr/>
      </xdr:nvCxnSpPr>
      <xdr:spPr>
        <a:xfrm flipV="1">
          <a:off x="13703300" y="15882725"/>
          <a:ext cx="889000" cy="12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163195</xdr:rowOff>
    </xdr:from>
    <xdr:to>
      <xdr:col>76</xdr:col>
      <xdr:colOff>165100</xdr:colOff>
      <xdr:row>96</xdr:row>
      <xdr:rowOff>93345</xdr:rowOff>
    </xdr:to>
    <xdr:sp macro="" textlink="">
      <xdr:nvSpPr>
        <xdr:cNvPr id="700" name="フローチャート: 判断 699"/>
        <xdr:cNvSpPr/>
      </xdr:nvSpPr>
      <xdr:spPr>
        <a:xfrm>
          <a:off x="14541500" y="1645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84472</xdr:rowOff>
    </xdr:from>
    <xdr:ext cx="534377" cy="259045"/>
    <xdr:sp macro="" textlink="">
      <xdr:nvSpPr>
        <xdr:cNvPr id="701" name="テキスト ボックス 700"/>
        <xdr:cNvSpPr txBox="1"/>
      </xdr:nvSpPr>
      <xdr:spPr>
        <a:xfrm>
          <a:off x="14325111" y="16543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46089</xdr:rowOff>
    </xdr:from>
    <xdr:to>
      <xdr:col>71</xdr:col>
      <xdr:colOff>177800</xdr:colOff>
      <xdr:row>92</xdr:row>
      <xdr:rowOff>121413</xdr:rowOff>
    </xdr:to>
    <xdr:cxnSp macro="">
      <xdr:nvCxnSpPr>
        <xdr:cNvPr id="702" name="直線コネクタ 701"/>
        <xdr:cNvCxnSpPr/>
      </xdr:nvCxnSpPr>
      <xdr:spPr>
        <a:xfrm>
          <a:off x="12814300" y="15819489"/>
          <a:ext cx="889000" cy="75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149507</xdr:rowOff>
    </xdr:from>
    <xdr:to>
      <xdr:col>72</xdr:col>
      <xdr:colOff>38100</xdr:colOff>
      <xdr:row>96</xdr:row>
      <xdr:rowOff>79657</xdr:rowOff>
    </xdr:to>
    <xdr:sp macro="" textlink="">
      <xdr:nvSpPr>
        <xdr:cNvPr id="703" name="フローチャート: 判断 702"/>
        <xdr:cNvSpPr/>
      </xdr:nvSpPr>
      <xdr:spPr>
        <a:xfrm>
          <a:off x="13652500" y="1643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70784</xdr:rowOff>
    </xdr:from>
    <xdr:ext cx="534377" cy="259045"/>
    <xdr:sp macro="" textlink="">
      <xdr:nvSpPr>
        <xdr:cNvPr id="704" name="テキスト ボックス 703"/>
        <xdr:cNvSpPr txBox="1"/>
      </xdr:nvSpPr>
      <xdr:spPr>
        <a:xfrm>
          <a:off x="13436111" y="16529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102073</xdr:rowOff>
    </xdr:from>
    <xdr:to>
      <xdr:col>67</xdr:col>
      <xdr:colOff>101600</xdr:colOff>
      <xdr:row>96</xdr:row>
      <xdr:rowOff>32223</xdr:rowOff>
    </xdr:to>
    <xdr:sp macro="" textlink="">
      <xdr:nvSpPr>
        <xdr:cNvPr id="705" name="フローチャート: 判断 704"/>
        <xdr:cNvSpPr/>
      </xdr:nvSpPr>
      <xdr:spPr>
        <a:xfrm>
          <a:off x="12763500" y="16389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23350</xdr:rowOff>
    </xdr:from>
    <xdr:ext cx="534377" cy="259045"/>
    <xdr:sp macro="" textlink="">
      <xdr:nvSpPr>
        <xdr:cNvPr id="706" name="テキスト ボックス 705"/>
        <xdr:cNvSpPr txBox="1"/>
      </xdr:nvSpPr>
      <xdr:spPr>
        <a:xfrm>
          <a:off x="12547111" y="16482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106645</xdr:rowOff>
    </xdr:from>
    <xdr:to>
      <xdr:col>85</xdr:col>
      <xdr:colOff>177800</xdr:colOff>
      <xdr:row>93</xdr:row>
      <xdr:rowOff>36795</xdr:rowOff>
    </xdr:to>
    <xdr:sp macro="" textlink="">
      <xdr:nvSpPr>
        <xdr:cNvPr id="712" name="楕円 711"/>
        <xdr:cNvSpPr/>
      </xdr:nvSpPr>
      <xdr:spPr>
        <a:xfrm>
          <a:off x="16268700" y="1588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129522</xdr:rowOff>
    </xdr:from>
    <xdr:ext cx="534377" cy="259045"/>
    <xdr:sp macro="" textlink="">
      <xdr:nvSpPr>
        <xdr:cNvPr id="713" name="公債費該当値テキスト"/>
        <xdr:cNvSpPr txBox="1"/>
      </xdr:nvSpPr>
      <xdr:spPr>
        <a:xfrm>
          <a:off x="16370300" y="15731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100616</xdr:rowOff>
    </xdr:from>
    <xdr:to>
      <xdr:col>81</xdr:col>
      <xdr:colOff>101600</xdr:colOff>
      <xdr:row>93</xdr:row>
      <xdr:rowOff>30766</xdr:rowOff>
    </xdr:to>
    <xdr:sp macro="" textlink="">
      <xdr:nvSpPr>
        <xdr:cNvPr id="714" name="楕円 713"/>
        <xdr:cNvSpPr/>
      </xdr:nvSpPr>
      <xdr:spPr>
        <a:xfrm>
          <a:off x="15430500" y="1587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47293</xdr:rowOff>
    </xdr:from>
    <xdr:ext cx="534377" cy="259045"/>
    <xdr:sp macro="" textlink="">
      <xdr:nvSpPr>
        <xdr:cNvPr id="715" name="テキスト ボックス 714"/>
        <xdr:cNvSpPr txBox="1"/>
      </xdr:nvSpPr>
      <xdr:spPr>
        <a:xfrm>
          <a:off x="15214111" y="15649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58525</xdr:rowOff>
    </xdr:from>
    <xdr:to>
      <xdr:col>76</xdr:col>
      <xdr:colOff>165100</xdr:colOff>
      <xdr:row>92</xdr:row>
      <xdr:rowOff>160125</xdr:rowOff>
    </xdr:to>
    <xdr:sp macro="" textlink="">
      <xdr:nvSpPr>
        <xdr:cNvPr id="716" name="楕円 715"/>
        <xdr:cNvSpPr/>
      </xdr:nvSpPr>
      <xdr:spPr>
        <a:xfrm>
          <a:off x="14541500" y="1583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5202</xdr:rowOff>
    </xdr:from>
    <xdr:ext cx="534377" cy="259045"/>
    <xdr:sp macro="" textlink="">
      <xdr:nvSpPr>
        <xdr:cNvPr id="717" name="テキスト ボックス 716"/>
        <xdr:cNvSpPr txBox="1"/>
      </xdr:nvSpPr>
      <xdr:spPr>
        <a:xfrm>
          <a:off x="14325111" y="15607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70613</xdr:rowOff>
    </xdr:from>
    <xdr:to>
      <xdr:col>72</xdr:col>
      <xdr:colOff>38100</xdr:colOff>
      <xdr:row>93</xdr:row>
      <xdr:rowOff>763</xdr:rowOff>
    </xdr:to>
    <xdr:sp macro="" textlink="">
      <xdr:nvSpPr>
        <xdr:cNvPr id="718" name="楕円 717"/>
        <xdr:cNvSpPr/>
      </xdr:nvSpPr>
      <xdr:spPr>
        <a:xfrm>
          <a:off x="13652500" y="15844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17290</xdr:rowOff>
    </xdr:from>
    <xdr:ext cx="534377" cy="259045"/>
    <xdr:sp macro="" textlink="">
      <xdr:nvSpPr>
        <xdr:cNvPr id="719" name="テキスト ボックス 718"/>
        <xdr:cNvSpPr txBox="1"/>
      </xdr:nvSpPr>
      <xdr:spPr>
        <a:xfrm>
          <a:off x="13436111" y="15619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166739</xdr:rowOff>
    </xdr:from>
    <xdr:to>
      <xdr:col>67</xdr:col>
      <xdr:colOff>101600</xdr:colOff>
      <xdr:row>92</xdr:row>
      <xdr:rowOff>96889</xdr:rowOff>
    </xdr:to>
    <xdr:sp macro="" textlink="">
      <xdr:nvSpPr>
        <xdr:cNvPr id="720" name="楕円 719"/>
        <xdr:cNvSpPr/>
      </xdr:nvSpPr>
      <xdr:spPr>
        <a:xfrm>
          <a:off x="12763500" y="1576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90</xdr:row>
      <xdr:rowOff>113416</xdr:rowOff>
    </xdr:from>
    <xdr:ext cx="534377" cy="259045"/>
    <xdr:sp macro="" textlink="">
      <xdr:nvSpPr>
        <xdr:cNvPr id="721" name="テキスト ボックス 720"/>
        <xdr:cNvSpPr txBox="1"/>
      </xdr:nvSpPr>
      <xdr:spPr>
        <a:xfrm>
          <a:off x="12547111" y="15543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5" name="テキスト ボックス 734"/>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7" name="テキスト ボックス 736"/>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9" name="テキスト ボックス 738"/>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40945</xdr:rowOff>
    </xdr:from>
    <xdr:to>
      <xdr:col>116</xdr:col>
      <xdr:colOff>62864</xdr:colOff>
      <xdr:row>38</xdr:row>
      <xdr:rowOff>139700</xdr:rowOff>
    </xdr:to>
    <xdr:cxnSp macro="">
      <xdr:nvCxnSpPr>
        <xdr:cNvPr id="743" name="直線コネクタ 742"/>
        <xdr:cNvCxnSpPr/>
      </xdr:nvCxnSpPr>
      <xdr:spPr>
        <a:xfrm flipV="1">
          <a:off x="22159595" y="5355895"/>
          <a:ext cx="1269" cy="12989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4"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159072</xdr:rowOff>
    </xdr:from>
    <xdr:ext cx="469744" cy="259045"/>
    <xdr:sp macro="" textlink="">
      <xdr:nvSpPr>
        <xdr:cNvPr id="746" name="諸支出金最大値テキスト"/>
        <xdr:cNvSpPr txBox="1"/>
      </xdr:nvSpPr>
      <xdr:spPr>
        <a:xfrm>
          <a:off x="22212300" y="5131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2,841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40945</xdr:rowOff>
    </xdr:from>
    <xdr:to>
      <xdr:col>116</xdr:col>
      <xdr:colOff>152400</xdr:colOff>
      <xdr:row>31</xdr:row>
      <xdr:rowOff>40945</xdr:rowOff>
    </xdr:to>
    <xdr:cxnSp macro="">
      <xdr:nvCxnSpPr>
        <xdr:cNvPr id="747" name="直線コネクタ 746"/>
        <xdr:cNvCxnSpPr/>
      </xdr:nvCxnSpPr>
      <xdr:spPr>
        <a:xfrm>
          <a:off x="22072600" y="5355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8" name="直線コネクタ 74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11650</xdr:rowOff>
    </xdr:from>
    <xdr:ext cx="378565" cy="259045"/>
    <xdr:sp macro="" textlink="">
      <xdr:nvSpPr>
        <xdr:cNvPr id="749" name="諸支出金平均値テキスト"/>
        <xdr:cNvSpPr txBox="1"/>
      </xdr:nvSpPr>
      <xdr:spPr>
        <a:xfrm>
          <a:off x="22212300" y="635530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160224</xdr:rowOff>
    </xdr:from>
    <xdr:to>
      <xdr:col>116</xdr:col>
      <xdr:colOff>114300</xdr:colOff>
      <xdr:row>38</xdr:row>
      <xdr:rowOff>90374</xdr:rowOff>
    </xdr:to>
    <xdr:sp macro="" textlink="">
      <xdr:nvSpPr>
        <xdr:cNvPr id="750" name="フローチャート: 判断 749"/>
        <xdr:cNvSpPr/>
      </xdr:nvSpPr>
      <xdr:spPr>
        <a:xfrm>
          <a:off x="22110700" y="6503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1" name="直線コネクタ 75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126848</xdr:rowOff>
    </xdr:from>
    <xdr:to>
      <xdr:col>112</xdr:col>
      <xdr:colOff>38100</xdr:colOff>
      <xdr:row>38</xdr:row>
      <xdr:rowOff>56998</xdr:rowOff>
    </xdr:to>
    <xdr:sp macro="" textlink="">
      <xdr:nvSpPr>
        <xdr:cNvPr id="752" name="フローチャート: 判断 751"/>
        <xdr:cNvSpPr/>
      </xdr:nvSpPr>
      <xdr:spPr>
        <a:xfrm>
          <a:off x="21272500" y="6470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73525</xdr:rowOff>
    </xdr:from>
    <xdr:ext cx="378565" cy="259045"/>
    <xdr:sp macro="" textlink="">
      <xdr:nvSpPr>
        <xdr:cNvPr id="753" name="テキスト ボックス 752"/>
        <xdr:cNvSpPr txBox="1"/>
      </xdr:nvSpPr>
      <xdr:spPr>
        <a:xfrm>
          <a:off x="21134017" y="62457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4" name="直線コネクタ 75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45009</xdr:rowOff>
    </xdr:from>
    <xdr:to>
      <xdr:col>107</xdr:col>
      <xdr:colOff>101600</xdr:colOff>
      <xdr:row>38</xdr:row>
      <xdr:rowOff>146609</xdr:rowOff>
    </xdr:to>
    <xdr:sp macro="" textlink="">
      <xdr:nvSpPr>
        <xdr:cNvPr id="755" name="フローチャート: 判断 754"/>
        <xdr:cNvSpPr/>
      </xdr:nvSpPr>
      <xdr:spPr>
        <a:xfrm>
          <a:off x="20383500" y="6560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163136</xdr:rowOff>
    </xdr:from>
    <xdr:ext cx="313932" cy="259045"/>
    <xdr:sp macro="" textlink="">
      <xdr:nvSpPr>
        <xdr:cNvPr id="756" name="テキスト ボックス 755"/>
        <xdr:cNvSpPr txBox="1"/>
      </xdr:nvSpPr>
      <xdr:spPr>
        <a:xfrm>
          <a:off x="20277333" y="63353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7" name="直線コネクタ 75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2489</xdr:rowOff>
    </xdr:from>
    <xdr:to>
      <xdr:col>102</xdr:col>
      <xdr:colOff>165100</xdr:colOff>
      <xdr:row>38</xdr:row>
      <xdr:rowOff>104089</xdr:rowOff>
    </xdr:to>
    <xdr:sp macro="" textlink="">
      <xdr:nvSpPr>
        <xdr:cNvPr id="758" name="フローチャート: 判断 757"/>
        <xdr:cNvSpPr/>
      </xdr:nvSpPr>
      <xdr:spPr>
        <a:xfrm>
          <a:off x="19494500" y="6517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120616</xdr:rowOff>
    </xdr:from>
    <xdr:ext cx="378565" cy="259045"/>
    <xdr:sp macro="" textlink="">
      <xdr:nvSpPr>
        <xdr:cNvPr id="759" name="テキスト ボックス 758"/>
        <xdr:cNvSpPr txBox="1"/>
      </xdr:nvSpPr>
      <xdr:spPr>
        <a:xfrm>
          <a:off x="19356017" y="62928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135534</xdr:rowOff>
    </xdr:from>
    <xdr:to>
      <xdr:col>98</xdr:col>
      <xdr:colOff>38100</xdr:colOff>
      <xdr:row>38</xdr:row>
      <xdr:rowOff>65684</xdr:rowOff>
    </xdr:to>
    <xdr:sp macro="" textlink="">
      <xdr:nvSpPr>
        <xdr:cNvPr id="760" name="フローチャート: 判断 759"/>
        <xdr:cNvSpPr/>
      </xdr:nvSpPr>
      <xdr:spPr>
        <a:xfrm>
          <a:off x="18605500" y="647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82211</xdr:rowOff>
    </xdr:from>
    <xdr:ext cx="378565" cy="259045"/>
    <xdr:sp macro="" textlink="">
      <xdr:nvSpPr>
        <xdr:cNvPr id="761" name="テキスト ボックス 760"/>
        <xdr:cNvSpPr txBox="1"/>
      </xdr:nvSpPr>
      <xdr:spPr>
        <a:xfrm>
          <a:off x="18467017" y="6254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7" name="楕円 76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8" name="諸支出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9" name="楕円 76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0" name="テキスト ボックス 769"/>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1" name="楕円 77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2" name="テキスト ボックス 771"/>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3" name="楕円 77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4" name="テキスト ボックス 773"/>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5" name="楕円 77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6" name="テキスト ボックス 775"/>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総務費は、住民一人当たり</a:t>
          </a:r>
          <a:r>
            <a:rPr kumimoji="1" lang="en-US" altLang="ja-JP" sz="1300">
              <a:latin typeface="ＭＳ Ｐゴシック" panose="020B0600070205080204" pitchFamily="50" charset="-128"/>
              <a:ea typeface="ＭＳ Ｐゴシック" panose="020B0600070205080204" pitchFamily="50" charset="-128"/>
            </a:rPr>
            <a:t>79,994</a:t>
          </a:r>
          <a:r>
            <a:rPr kumimoji="1" lang="ja-JP" altLang="en-US" sz="1300">
              <a:latin typeface="ＭＳ Ｐゴシック" panose="020B0600070205080204" pitchFamily="50" charset="-128"/>
              <a:ea typeface="ＭＳ Ｐゴシック" panose="020B0600070205080204" pitchFamily="50" charset="-128"/>
            </a:rPr>
            <a:t>円と類似団体と比べて高い状況となっているが、これは、新市庁舎整備や駅南庁舎大規模改修、財政調整基金積立金の増、総合支所の耐震化整備を進めたことによるものである。</a:t>
          </a:r>
        </a:p>
        <a:p>
          <a:r>
            <a:rPr kumimoji="1" lang="ja-JP" altLang="en-US" sz="1300">
              <a:latin typeface="ＭＳ Ｐゴシック" panose="020B0600070205080204" pitchFamily="50" charset="-128"/>
              <a:ea typeface="ＭＳ Ｐゴシック" panose="020B0600070205080204" pitchFamily="50" charset="-128"/>
            </a:rPr>
            <a:t>　民生費は、歳出総額の</a:t>
          </a:r>
          <a:r>
            <a:rPr kumimoji="1" lang="en-US" altLang="ja-JP" sz="1300">
              <a:latin typeface="ＭＳ Ｐゴシック" panose="020B0600070205080204" pitchFamily="50" charset="-128"/>
              <a:ea typeface="ＭＳ Ｐゴシック" panose="020B0600070205080204" pitchFamily="50" charset="-128"/>
            </a:rPr>
            <a:t>33.4</a:t>
          </a:r>
          <a:r>
            <a:rPr kumimoji="1" lang="ja-JP" altLang="en-US" sz="1300">
              <a:latin typeface="ＭＳ Ｐゴシック" panose="020B0600070205080204" pitchFamily="50" charset="-128"/>
              <a:ea typeface="ＭＳ Ｐゴシック" panose="020B0600070205080204" pitchFamily="50" charset="-128"/>
            </a:rPr>
            <a:t>％を占めており、住民一人当たり</a:t>
          </a:r>
          <a:r>
            <a:rPr kumimoji="1" lang="en-US" altLang="ja-JP" sz="1300">
              <a:latin typeface="ＭＳ Ｐゴシック" panose="020B0600070205080204" pitchFamily="50" charset="-128"/>
              <a:ea typeface="ＭＳ Ｐゴシック" panose="020B0600070205080204" pitchFamily="50" charset="-128"/>
            </a:rPr>
            <a:t>182,444</a:t>
          </a:r>
          <a:r>
            <a:rPr kumimoji="1" lang="ja-JP" altLang="en-US" sz="1300">
              <a:latin typeface="ＭＳ Ｐゴシック" panose="020B0600070205080204" pitchFamily="50" charset="-128"/>
              <a:ea typeface="ＭＳ Ｐゴシック" panose="020B0600070205080204" pitchFamily="50" charset="-128"/>
            </a:rPr>
            <a:t>円と類似団体平均に比べ高い状況となっているが、これは、保育園新築事業費、児童扶養手当費などの増が主な要因である。</a:t>
          </a:r>
        </a:p>
        <a:p>
          <a:r>
            <a:rPr kumimoji="1" lang="ja-JP" altLang="en-US" sz="1300">
              <a:latin typeface="ＭＳ Ｐゴシック" panose="020B0600070205080204" pitchFamily="50" charset="-128"/>
              <a:ea typeface="ＭＳ Ｐゴシック" panose="020B0600070205080204" pitchFamily="50" charset="-128"/>
            </a:rPr>
            <a:t>　商工費は、住民一人当たり</a:t>
          </a:r>
          <a:r>
            <a:rPr kumimoji="1" lang="en-US" altLang="ja-JP" sz="1300">
              <a:latin typeface="ＭＳ Ｐゴシック" panose="020B0600070205080204" pitchFamily="50" charset="-128"/>
              <a:ea typeface="ＭＳ Ｐゴシック" panose="020B0600070205080204" pitchFamily="50" charset="-128"/>
            </a:rPr>
            <a:t>48,185</a:t>
          </a:r>
          <a:r>
            <a:rPr kumimoji="1" lang="ja-JP" altLang="en-US" sz="1300">
              <a:latin typeface="ＭＳ Ｐゴシック" panose="020B0600070205080204" pitchFamily="50" charset="-128"/>
              <a:ea typeface="ＭＳ Ｐゴシック" panose="020B0600070205080204" pitchFamily="50" charset="-128"/>
            </a:rPr>
            <a:t>円となっており、前年度より減少したものの、類似団体と比べて高い状況となっている。これは、プレミアム付き商品券発行事業費の増があった一方、地域総合整備資金貸付事業費、制度融資資金、企業立地促進補助金などの実績が減となったことによるものである。</a:t>
          </a:r>
        </a:p>
        <a:p>
          <a:r>
            <a:rPr kumimoji="1" lang="ja-JP" altLang="en-US" sz="1300">
              <a:latin typeface="ＭＳ Ｐゴシック" panose="020B0600070205080204" pitchFamily="50" charset="-128"/>
              <a:ea typeface="ＭＳ Ｐゴシック" panose="020B0600070205080204" pitchFamily="50" charset="-128"/>
            </a:rPr>
            <a:t>　教育費は、住民一人当たり</a:t>
          </a:r>
          <a:r>
            <a:rPr kumimoji="1" lang="en-US" altLang="ja-JP" sz="1300">
              <a:latin typeface="ＭＳ Ｐゴシック" panose="020B0600070205080204" pitchFamily="50" charset="-128"/>
              <a:ea typeface="ＭＳ Ｐゴシック" panose="020B0600070205080204" pitchFamily="50" charset="-128"/>
            </a:rPr>
            <a:t>61,634</a:t>
          </a:r>
          <a:r>
            <a:rPr kumimoji="1" lang="ja-JP" altLang="en-US" sz="1300">
              <a:latin typeface="ＭＳ Ｐゴシック" panose="020B0600070205080204" pitchFamily="50" charset="-128"/>
              <a:ea typeface="ＭＳ Ｐゴシック" panose="020B0600070205080204" pitchFamily="50" charset="-128"/>
            </a:rPr>
            <a:t>円となっており、前年度より大きく増加し、類似団体平均に比べても高い状況となっている。これは、市内全小中学校を対象としたエアコン整備事業費、地区公民館新築事業費、小学校増改築事業費が増となったことが主な要因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鳥取県鳥取市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財政調整基金残高は、災害等の将来の不測の事態への備えとして引き続き適正な残高の確保に努める。</a:t>
          </a:r>
        </a:p>
        <a:p>
          <a:r>
            <a:rPr kumimoji="1" lang="ja-JP" altLang="en-US" sz="1400">
              <a:latin typeface="ＭＳ ゴシック" pitchFamily="49" charset="-128"/>
              <a:ea typeface="ＭＳ ゴシック" pitchFamily="49" charset="-128"/>
            </a:rPr>
            <a:t>　行財政改革を着実に進めていることから、実質収支は黒字で推移しており、実質単年度収支は、活用を念頭に積み増してきた基金繰入金の増などにより黒字となっている。</a:t>
          </a:r>
        </a:p>
        <a:p>
          <a:r>
            <a:rPr kumimoji="1" lang="ja-JP" altLang="en-US" sz="1400">
              <a:latin typeface="ＭＳ ゴシック" pitchFamily="49" charset="-128"/>
              <a:ea typeface="ＭＳ ゴシック" pitchFamily="49" charset="-128"/>
            </a:rPr>
            <a:t>　今後とも歳入歳出のバランスを重視し、適正な財政運営を目指す。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鳥取県鳥取市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下水道等事業は、平成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月に実施した料金改定により営業収益が増加したことなどにより改善している。平成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月には、中長期的な視点に立った「下水道等事業経営戦略」を策定し、人口減少や施設の老朽化に伴う大規模な更新時期の到来を見据えながら、今後も投資の合理化と財政の健全化の実現に向けて努める。　</a:t>
          </a:r>
        </a:p>
        <a:p>
          <a:r>
            <a:rPr kumimoji="1" lang="ja-JP" altLang="en-US" sz="1400">
              <a:latin typeface="ＭＳ ゴシック" pitchFamily="49" charset="-128"/>
              <a:ea typeface="ＭＳ ゴシック" pitchFamily="49" charset="-128"/>
            </a:rPr>
            <a:t>　病院事業は、入院患者数の減少により入院収益が大幅に減少したことなどにより、</a:t>
          </a:r>
          <a:r>
            <a:rPr kumimoji="1" lang="en-US" altLang="ja-JP" sz="1400">
              <a:latin typeface="ＭＳ ゴシック" pitchFamily="49" charset="-128"/>
              <a:ea typeface="ＭＳ ゴシック" pitchFamily="49" charset="-128"/>
            </a:rPr>
            <a:t>1.36</a:t>
          </a:r>
          <a:r>
            <a:rPr kumimoji="1" lang="ja-JP" altLang="en-US" sz="1400">
              <a:latin typeface="ＭＳ ゴシック" pitchFamily="49" charset="-128"/>
              <a:ea typeface="ＭＳ ゴシック" pitchFamily="49" charset="-128"/>
            </a:rPr>
            <a:t>ポイント悪化している。新型コロナウイルス感染症の感染が拡大している中で、公立病院としての責務を果たしながら、地域の関連施設との連携をさらに深めて患者の受入れ体制を強化できるように努める。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国民健康保険費特別会計は、平成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年度から制度改正により都道府県化となり、これにあわせ保険料を全面改定する中、収納率は</a:t>
          </a:r>
          <a:r>
            <a:rPr kumimoji="1" lang="en-US" altLang="ja-JP" sz="1400">
              <a:latin typeface="ＭＳ ゴシック" pitchFamily="49" charset="-128"/>
              <a:ea typeface="ＭＳ ゴシック" pitchFamily="49" charset="-128"/>
            </a:rPr>
            <a:t>93.60</a:t>
          </a:r>
          <a:r>
            <a:rPr kumimoji="1" lang="ja-JP" altLang="en-US" sz="1400">
              <a:latin typeface="ＭＳ ゴシック" pitchFamily="49" charset="-128"/>
              <a:ea typeface="ＭＳ ゴシック" pitchFamily="49" charset="-128"/>
            </a:rPr>
            <a:t>％と前年度より</a:t>
          </a:r>
          <a:r>
            <a:rPr kumimoji="1" lang="en-US" altLang="ja-JP" sz="1400">
              <a:latin typeface="ＭＳ ゴシック" pitchFamily="49" charset="-128"/>
              <a:ea typeface="ＭＳ ゴシック" pitchFamily="49" charset="-128"/>
            </a:rPr>
            <a:t>0.38</a:t>
          </a:r>
          <a:r>
            <a:rPr kumimoji="1" lang="ja-JP" altLang="en-US" sz="1400">
              <a:latin typeface="ＭＳ ゴシック" pitchFamily="49" charset="-128"/>
              <a:ea typeface="ＭＳ ゴシック" pitchFamily="49" charset="-128"/>
            </a:rPr>
            <a:t>ポイント改善し、歳出は、制度改正に伴い保険給付費の財源を県が全額交付する中、一部を積立てるなど、安定運営に努めている。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0.8" zeroHeight="1" x14ac:dyDescent="0.2"/>
  <cols>
    <col min="1" max="11" width="2.109375" style="188" customWidth="1"/>
    <col min="12" max="12" width="2.21875" style="188" customWidth="1"/>
    <col min="13" max="17" width="2.33203125" style="188" customWidth="1"/>
    <col min="18" max="119" width="2.109375" style="188" customWidth="1"/>
    <col min="120" max="16384" width="0" style="188" hidden="1"/>
  </cols>
  <sheetData>
    <row r="1" spans="1:119" ht="33" customHeight="1" x14ac:dyDescent="0.2">
      <c r="A1" s="186"/>
      <c r="B1" s="648" t="s">
        <v>80</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 thickBot="1" x14ac:dyDescent="0.25">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649" t="s">
        <v>82</v>
      </c>
      <c r="C3" s="650"/>
      <c r="D3" s="650"/>
      <c r="E3" s="651"/>
      <c r="F3" s="651"/>
      <c r="G3" s="651"/>
      <c r="H3" s="651"/>
      <c r="I3" s="651"/>
      <c r="J3" s="651"/>
      <c r="K3" s="651"/>
      <c r="L3" s="651" t="s">
        <v>83</v>
      </c>
      <c r="M3" s="651"/>
      <c r="N3" s="651"/>
      <c r="O3" s="651"/>
      <c r="P3" s="651"/>
      <c r="Q3" s="651"/>
      <c r="R3" s="654"/>
      <c r="S3" s="654"/>
      <c r="T3" s="654"/>
      <c r="U3" s="654"/>
      <c r="V3" s="655"/>
      <c r="W3" s="545" t="s">
        <v>84</v>
      </c>
      <c r="X3" s="546"/>
      <c r="Y3" s="546"/>
      <c r="Z3" s="546"/>
      <c r="AA3" s="546"/>
      <c r="AB3" s="650"/>
      <c r="AC3" s="654" t="s">
        <v>85</v>
      </c>
      <c r="AD3" s="546"/>
      <c r="AE3" s="546"/>
      <c r="AF3" s="546"/>
      <c r="AG3" s="546"/>
      <c r="AH3" s="546"/>
      <c r="AI3" s="546"/>
      <c r="AJ3" s="546"/>
      <c r="AK3" s="546"/>
      <c r="AL3" s="616"/>
      <c r="AM3" s="545" t="s">
        <v>86</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87</v>
      </c>
      <c r="BO3" s="546"/>
      <c r="BP3" s="546"/>
      <c r="BQ3" s="546"/>
      <c r="BR3" s="546"/>
      <c r="BS3" s="546"/>
      <c r="BT3" s="546"/>
      <c r="BU3" s="616"/>
      <c r="BV3" s="545" t="s">
        <v>88</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89</v>
      </c>
      <c r="CU3" s="546"/>
      <c r="CV3" s="546"/>
      <c r="CW3" s="546"/>
      <c r="CX3" s="546"/>
      <c r="CY3" s="546"/>
      <c r="CZ3" s="546"/>
      <c r="DA3" s="616"/>
      <c r="DB3" s="545" t="s">
        <v>90</v>
      </c>
      <c r="DC3" s="546"/>
      <c r="DD3" s="546"/>
      <c r="DE3" s="546"/>
      <c r="DF3" s="546"/>
      <c r="DG3" s="546"/>
      <c r="DH3" s="546"/>
      <c r="DI3" s="616"/>
      <c r="DJ3" s="186"/>
      <c r="DK3" s="186"/>
      <c r="DL3" s="186"/>
      <c r="DM3" s="186"/>
      <c r="DN3" s="186"/>
      <c r="DO3" s="186"/>
    </row>
    <row r="4" spans="1:119" ht="18.75" customHeight="1" x14ac:dyDescent="0.2">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91</v>
      </c>
      <c r="AZ4" s="459"/>
      <c r="BA4" s="459"/>
      <c r="BB4" s="459"/>
      <c r="BC4" s="459"/>
      <c r="BD4" s="459"/>
      <c r="BE4" s="459"/>
      <c r="BF4" s="459"/>
      <c r="BG4" s="459"/>
      <c r="BH4" s="459"/>
      <c r="BI4" s="459"/>
      <c r="BJ4" s="459"/>
      <c r="BK4" s="459"/>
      <c r="BL4" s="459"/>
      <c r="BM4" s="460"/>
      <c r="BN4" s="461">
        <v>104317163</v>
      </c>
      <c r="BO4" s="462"/>
      <c r="BP4" s="462"/>
      <c r="BQ4" s="462"/>
      <c r="BR4" s="462"/>
      <c r="BS4" s="462"/>
      <c r="BT4" s="462"/>
      <c r="BU4" s="463"/>
      <c r="BV4" s="461">
        <v>100818251</v>
      </c>
      <c r="BW4" s="462"/>
      <c r="BX4" s="462"/>
      <c r="BY4" s="462"/>
      <c r="BZ4" s="462"/>
      <c r="CA4" s="462"/>
      <c r="CB4" s="462"/>
      <c r="CC4" s="463"/>
      <c r="CD4" s="642" t="s">
        <v>92</v>
      </c>
      <c r="CE4" s="643"/>
      <c r="CF4" s="643"/>
      <c r="CG4" s="643"/>
      <c r="CH4" s="643"/>
      <c r="CI4" s="643"/>
      <c r="CJ4" s="643"/>
      <c r="CK4" s="643"/>
      <c r="CL4" s="643"/>
      <c r="CM4" s="643"/>
      <c r="CN4" s="643"/>
      <c r="CO4" s="643"/>
      <c r="CP4" s="643"/>
      <c r="CQ4" s="643"/>
      <c r="CR4" s="643"/>
      <c r="CS4" s="644"/>
      <c r="CT4" s="645">
        <v>3.8</v>
      </c>
      <c r="CU4" s="646"/>
      <c r="CV4" s="646"/>
      <c r="CW4" s="646"/>
      <c r="CX4" s="646"/>
      <c r="CY4" s="646"/>
      <c r="CZ4" s="646"/>
      <c r="DA4" s="647"/>
      <c r="DB4" s="645">
        <v>4.3</v>
      </c>
      <c r="DC4" s="646"/>
      <c r="DD4" s="646"/>
      <c r="DE4" s="646"/>
      <c r="DF4" s="646"/>
      <c r="DG4" s="646"/>
      <c r="DH4" s="646"/>
      <c r="DI4" s="647"/>
      <c r="DJ4" s="186"/>
      <c r="DK4" s="186"/>
      <c r="DL4" s="186"/>
      <c r="DM4" s="186"/>
      <c r="DN4" s="186"/>
      <c r="DO4" s="186"/>
    </row>
    <row r="5" spans="1:119" ht="18.75" customHeight="1" x14ac:dyDescent="0.2">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93</v>
      </c>
      <c r="AN5" s="440"/>
      <c r="AO5" s="440"/>
      <c r="AP5" s="440"/>
      <c r="AQ5" s="440"/>
      <c r="AR5" s="440"/>
      <c r="AS5" s="440"/>
      <c r="AT5" s="441"/>
      <c r="AU5" s="523" t="s">
        <v>94</v>
      </c>
      <c r="AV5" s="524"/>
      <c r="AW5" s="524"/>
      <c r="AX5" s="524"/>
      <c r="AY5" s="446" t="s">
        <v>95</v>
      </c>
      <c r="AZ5" s="447"/>
      <c r="BA5" s="447"/>
      <c r="BB5" s="447"/>
      <c r="BC5" s="447"/>
      <c r="BD5" s="447"/>
      <c r="BE5" s="447"/>
      <c r="BF5" s="447"/>
      <c r="BG5" s="447"/>
      <c r="BH5" s="447"/>
      <c r="BI5" s="447"/>
      <c r="BJ5" s="447"/>
      <c r="BK5" s="447"/>
      <c r="BL5" s="447"/>
      <c r="BM5" s="448"/>
      <c r="BN5" s="466">
        <v>102166213</v>
      </c>
      <c r="BO5" s="467"/>
      <c r="BP5" s="467"/>
      <c r="BQ5" s="467"/>
      <c r="BR5" s="467"/>
      <c r="BS5" s="467"/>
      <c r="BT5" s="467"/>
      <c r="BU5" s="468"/>
      <c r="BV5" s="466">
        <v>98272345</v>
      </c>
      <c r="BW5" s="467"/>
      <c r="BX5" s="467"/>
      <c r="BY5" s="467"/>
      <c r="BZ5" s="467"/>
      <c r="CA5" s="467"/>
      <c r="CB5" s="467"/>
      <c r="CC5" s="468"/>
      <c r="CD5" s="475" t="s">
        <v>96</v>
      </c>
      <c r="CE5" s="476"/>
      <c r="CF5" s="476"/>
      <c r="CG5" s="476"/>
      <c r="CH5" s="476"/>
      <c r="CI5" s="476"/>
      <c r="CJ5" s="476"/>
      <c r="CK5" s="476"/>
      <c r="CL5" s="476"/>
      <c r="CM5" s="476"/>
      <c r="CN5" s="476"/>
      <c r="CO5" s="476"/>
      <c r="CP5" s="476"/>
      <c r="CQ5" s="476"/>
      <c r="CR5" s="476"/>
      <c r="CS5" s="477"/>
      <c r="CT5" s="436">
        <v>87.9</v>
      </c>
      <c r="CU5" s="437"/>
      <c r="CV5" s="437"/>
      <c r="CW5" s="437"/>
      <c r="CX5" s="437"/>
      <c r="CY5" s="437"/>
      <c r="CZ5" s="437"/>
      <c r="DA5" s="438"/>
      <c r="DB5" s="436">
        <v>87.8</v>
      </c>
      <c r="DC5" s="437"/>
      <c r="DD5" s="437"/>
      <c r="DE5" s="437"/>
      <c r="DF5" s="437"/>
      <c r="DG5" s="437"/>
      <c r="DH5" s="437"/>
      <c r="DI5" s="438"/>
      <c r="DJ5" s="186"/>
      <c r="DK5" s="186"/>
      <c r="DL5" s="186"/>
      <c r="DM5" s="186"/>
      <c r="DN5" s="186"/>
      <c r="DO5" s="186"/>
    </row>
    <row r="6" spans="1:119" ht="18.75" customHeight="1" x14ac:dyDescent="0.2">
      <c r="A6" s="187"/>
      <c r="B6" s="622" t="s">
        <v>97</v>
      </c>
      <c r="C6" s="480"/>
      <c r="D6" s="480"/>
      <c r="E6" s="623"/>
      <c r="F6" s="623"/>
      <c r="G6" s="623"/>
      <c r="H6" s="623"/>
      <c r="I6" s="623"/>
      <c r="J6" s="623"/>
      <c r="K6" s="623"/>
      <c r="L6" s="623" t="s">
        <v>98</v>
      </c>
      <c r="M6" s="623"/>
      <c r="N6" s="623"/>
      <c r="O6" s="623"/>
      <c r="P6" s="623"/>
      <c r="Q6" s="623"/>
      <c r="R6" s="504"/>
      <c r="S6" s="504"/>
      <c r="T6" s="504"/>
      <c r="U6" s="504"/>
      <c r="V6" s="629"/>
      <c r="W6" s="557" t="s">
        <v>99</v>
      </c>
      <c r="X6" s="479"/>
      <c r="Y6" s="479"/>
      <c r="Z6" s="479"/>
      <c r="AA6" s="479"/>
      <c r="AB6" s="480"/>
      <c r="AC6" s="634" t="s">
        <v>100</v>
      </c>
      <c r="AD6" s="635"/>
      <c r="AE6" s="635"/>
      <c r="AF6" s="635"/>
      <c r="AG6" s="635"/>
      <c r="AH6" s="635"/>
      <c r="AI6" s="635"/>
      <c r="AJ6" s="635"/>
      <c r="AK6" s="635"/>
      <c r="AL6" s="636"/>
      <c r="AM6" s="535" t="s">
        <v>101</v>
      </c>
      <c r="AN6" s="440"/>
      <c r="AO6" s="440"/>
      <c r="AP6" s="440"/>
      <c r="AQ6" s="440"/>
      <c r="AR6" s="440"/>
      <c r="AS6" s="440"/>
      <c r="AT6" s="441"/>
      <c r="AU6" s="523" t="s">
        <v>94</v>
      </c>
      <c r="AV6" s="524"/>
      <c r="AW6" s="524"/>
      <c r="AX6" s="524"/>
      <c r="AY6" s="446" t="s">
        <v>102</v>
      </c>
      <c r="AZ6" s="447"/>
      <c r="BA6" s="447"/>
      <c r="BB6" s="447"/>
      <c r="BC6" s="447"/>
      <c r="BD6" s="447"/>
      <c r="BE6" s="447"/>
      <c r="BF6" s="447"/>
      <c r="BG6" s="447"/>
      <c r="BH6" s="447"/>
      <c r="BI6" s="447"/>
      <c r="BJ6" s="447"/>
      <c r="BK6" s="447"/>
      <c r="BL6" s="447"/>
      <c r="BM6" s="448"/>
      <c r="BN6" s="466">
        <v>2150950</v>
      </c>
      <c r="BO6" s="467"/>
      <c r="BP6" s="467"/>
      <c r="BQ6" s="467"/>
      <c r="BR6" s="467"/>
      <c r="BS6" s="467"/>
      <c r="BT6" s="467"/>
      <c r="BU6" s="468"/>
      <c r="BV6" s="466">
        <v>2545906</v>
      </c>
      <c r="BW6" s="467"/>
      <c r="BX6" s="467"/>
      <c r="BY6" s="467"/>
      <c r="BZ6" s="467"/>
      <c r="CA6" s="467"/>
      <c r="CB6" s="467"/>
      <c r="CC6" s="468"/>
      <c r="CD6" s="475" t="s">
        <v>103</v>
      </c>
      <c r="CE6" s="476"/>
      <c r="CF6" s="476"/>
      <c r="CG6" s="476"/>
      <c r="CH6" s="476"/>
      <c r="CI6" s="476"/>
      <c r="CJ6" s="476"/>
      <c r="CK6" s="476"/>
      <c r="CL6" s="476"/>
      <c r="CM6" s="476"/>
      <c r="CN6" s="476"/>
      <c r="CO6" s="476"/>
      <c r="CP6" s="476"/>
      <c r="CQ6" s="476"/>
      <c r="CR6" s="476"/>
      <c r="CS6" s="477"/>
      <c r="CT6" s="619">
        <v>92.6</v>
      </c>
      <c r="CU6" s="620"/>
      <c r="CV6" s="620"/>
      <c r="CW6" s="620"/>
      <c r="CX6" s="620"/>
      <c r="CY6" s="620"/>
      <c r="CZ6" s="620"/>
      <c r="DA6" s="621"/>
      <c r="DB6" s="619">
        <v>93.7</v>
      </c>
      <c r="DC6" s="620"/>
      <c r="DD6" s="620"/>
      <c r="DE6" s="620"/>
      <c r="DF6" s="620"/>
      <c r="DG6" s="620"/>
      <c r="DH6" s="620"/>
      <c r="DI6" s="621"/>
      <c r="DJ6" s="186"/>
      <c r="DK6" s="186"/>
      <c r="DL6" s="186"/>
      <c r="DM6" s="186"/>
      <c r="DN6" s="186"/>
      <c r="DO6" s="186"/>
    </row>
    <row r="7" spans="1:119" ht="18.75" customHeight="1" x14ac:dyDescent="0.2">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104</v>
      </c>
      <c r="AN7" s="440"/>
      <c r="AO7" s="440"/>
      <c r="AP7" s="440"/>
      <c r="AQ7" s="440"/>
      <c r="AR7" s="440"/>
      <c r="AS7" s="440"/>
      <c r="AT7" s="441"/>
      <c r="AU7" s="523" t="s">
        <v>94</v>
      </c>
      <c r="AV7" s="524"/>
      <c r="AW7" s="524"/>
      <c r="AX7" s="524"/>
      <c r="AY7" s="446" t="s">
        <v>105</v>
      </c>
      <c r="AZ7" s="447"/>
      <c r="BA7" s="447"/>
      <c r="BB7" s="447"/>
      <c r="BC7" s="447"/>
      <c r="BD7" s="447"/>
      <c r="BE7" s="447"/>
      <c r="BF7" s="447"/>
      <c r="BG7" s="447"/>
      <c r="BH7" s="447"/>
      <c r="BI7" s="447"/>
      <c r="BJ7" s="447"/>
      <c r="BK7" s="447"/>
      <c r="BL7" s="447"/>
      <c r="BM7" s="448"/>
      <c r="BN7" s="466">
        <v>240264</v>
      </c>
      <c r="BO7" s="467"/>
      <c r="BP7" s="467"/>
      <c r="BQ7" s="467"/>
      <c r="BR7" s="467"/>
      <c r="BS7" s="467"/>
      <c r="BT7" s="467"/>
      <c r="BU7" s="468"/>
      <c r="BV7" s="466">
        <v>347948</v>
      </c>
      <c r="BW7" s="467"/>
      <c r="BX7" s="467"/>
      <c r="BY7" s="467"/>
      <c r="BZ7" s="467"/>
      <c r="CA7" s="467"/>
      <c r="CB7" s="467"/>
      <c r="CC7" s="468"/>
      <c r="CD7" s="475" t="s">
        <v>106</v>
      </c>
      <c r="CE7" s="476"/>
      <c r="CF7" s="476"/>
      <c r="CG7" s="476"/>
      <c r="CH7" s="476"/>
      <c r="CI7" s="476"/>
      <c r="CJ7" s="476"/>
      <c r="CK7" s="476"/>
      <c r="CL7" s="476"/>
      <c r="CM7" s="476"/>
      <c r="CN7" s="476"/>
      <c r="CO7" s="476"/>
      <c r="CP7" s="476"/>
      <c r="CQ7" s="476"/>
      <c r="CR7" s="476"/>
      <c r="CS7" s="477"/>
      <c r="CT7" s="466">
        <v>50441991</v>
      </c>
      <c r="CU7" s="467"/>
      <c r="CV7" s="467"/>
      <c r="CW7" s="467"/>
      <c r="CX7" s="467"/>
      <c r="CY7" s="467"/>
      <c r="CZ7" s="467"/>
      <c r="DA7" s="468"/>
      <c r="DB7" s="466">
        <v>50821675</v>
      </c>
      <c r="DC7" s="467"/>
      <c r="DD7" s="467"/>
      <c r="DE7" s="467"/>
      <c r="DF7" s="467"/>
      <c r="DG7" s="467"/>
      <c r="DH7" s="467"/>
      <c r="DI7" s="468"/>
      <c r="DJ7" s="186"/>
      <c r="DK7" s="186"/>
      <c r="DL7" s="186"/>
      <c r="DM7" s="186"/>
      <c r="DN7" s="186"/>
      <c r="DO7" s="186"/>
    </row>
    <row r="8" spans="1:119" ht="18.75" customHeight="1" thickBot="1" x14ac:dyDescent="0.25">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107</v>
      </c>
      <c r="AN8" s="440"/>
      <c r="AO8" s="440"/>
      <c r="AP8" s="440"/>
      <c r="AQ8" s="440"/>
      <c r="AR8" s="440"/>
      <c r="AS8" s="440"/>
      <c r="AT8" s="441"/>
      <c r="AU8" s="523" t="s">
        <v>108</v>
      </c>
      <c r="AV8" s="524"/>
      <c r="AW8" s="524"/>
      <c r="AX8" s="524"/>
      <c r="AY8" s="446" t="s">
        <v>109</v>
      </c>
      <c r="AZ8" s="447"/>
      <c r="BA8" s="447"/>
      <c r="BB8" s="447"/>
      <c r="BC8" s="447"/>
      <c r="BD8" s="447"/>
      <c r="BE8" s="447"/>
      <c r="BF8" s="447"/>
      <c r="BG8" s="447"/>
      <c r="BH8" s="447"/>
      <c r="BI8" s="447"/>
      <c r="BJ8" s="447"/>
      <c r="BK8" s="447"/>
      <c r="BL8" s="447"/>
      <c r="BM8" s="448"/>
      <c r="BN8" s="466">
        <v>1910686</v>
      </c>
      <c r="BO8" s="467"/>
      <c r="BP8" s="467"/>
      <c r="BQ8" s="467"/>
      <c r="BR8" s="467"/>
      <c r="BS8" s="467"/>
      <c r="BT8" s="467"/>
      <c r="BU8" s="468"/>
      <c r="BV8" s="466">
        <v>2197958</v>
      </c>
      <c r="BW8" s="467"/>
      <c r="BX8" s="467"/>
      <c r="BY8" s="467"/>
      <c r="BZ8" s="467"/>
      <c r="CA8" s="467"/>
      <c r="CB8" s="467"/>
      <c r="CC8" s="468"/>
      <c r="CD8" s="475" t="s">
        <v>110</v>
      </c>
      <c r="CE8" s="476"/>
      <c r="CF8" s="476"/>
      <c r="CG8" s="476"/>
      <c r="CH8" s="476"/>
      <c r="CI8" s="476"/>
      <c r="CJ8" s="476"/>
      <c r="CK8" s="476"/>
      <c r="CL8" s="476"/>
      <c r="CM8" s="476"/>
      <c r="CN8" s="476"/>
      <c r="CO8" s="476"/>
      <c r="CP8" s="476"/>
      <c r="CQ8" s="476"/>
      <c r="CR8" s="476"/>
      <c r="CS8" s="477"/>
      <c r="CT8" s="579">
        <v>0.52</v>
      </c>
      <c r="CU8" s="580"/>
      <c r="CV8" s="580"/>
      <c r="CW8" s="580"/>
      <c r="CX8" s="580"/>
      <c r="CY8" s="580"/>
      <c r="CZ8" s="580"/>
      <c r="DA8" s="581"/>
      <c r="DB8" s="579">
        <v>0.52</v>
      </c>
      <c r="DC8" s="580"/>
      <c r="DD8" s="580"/>
      <c r="DE8" s="580"/>
      <c r="DF8" s="580"/>
      <c r="DG8" s="580"/>
      <c r="DH8" s="580"/>
      <c r="DI8" s="581"/>
      <c r="DJ8" s="186"/>
      <c r="DK8" s="186"/>
      <c r="DL8" s="186"/>
      <c r="DM8" s="186"/>
      <c r="DN8" s="186"/>
      <c r="DO8" s="186"/>
    </row>
    <row r="9" spans="1:119" ht="18.75" customHeight="1" thickBot="1" x14ac:dyDescent="0.25">
      <c r="A9" s="187"/>
      <c r="B9" s="608" t="s">
        <v>111</v>
      </c>
      <c r="C9" s="609"/>
      <c r="D9" s="609"/>
      <c r="E9" s="609"/>
      <c r="F9" s="609"/>
      <c r="G9" s="609"/>
      <c r="H9" s="609"/>
      <c r="I9" s="609"/>
      <c r="J9" s="609"/>
      <c r="K9" s="529"/>
      <c r="L9" s="610" t="s">
        <v>112</v>
      </c>
      <c r="M9" s="611"/>
      <c r="N9" s="611"/>
      <c r="O9" s="611"/>
      <c r="P9" s="611"/>
      <c r="Q9" s="612"/>
      <c r="R9" s="613">
        <v>193717</v>
      </c>
      <c r="S9" s="614"/>
      <c r="T9" s="614"/>
      <c r="U9" s="614"/>
      <c r="V9" s="615"/>
      <c r="W9" s="545" t="s">
        <v>113</v>
      </c>
      <c r="X9" s="546"/>
      <c r="Y9" s="546"/>
      <c r="Z9" s="546"/>
      <c r="AA9" s="546"/>
      <c r="AB9" s="546"/>
      <c r="AC9" s="546"/>
      <c r="AD9" s="546"/>
      <c r="AE9" s="546"/>
      <c r="AF9" s="546"/>
      <c r="AG9" s="546"/>
      <c r="AH9" s="546"/>
      <c r="AI9" s="546"/>
      <c r="AJ9" s="546"/>
      <c r="AK9" s="546"/>
      <c r="AL9" s="616"/>
      <c r="AM9" s="535" t="s">
        <v>114</v>
      </c>
      <c r="AN9" s="440"/>
      <c r="AO9" s="440"/>
      <c r="AP9" s="440"/>
      <c r="AQ9" s="440"/>
      <c r="AR9" s="440"/>
      <c r="AS9" s="440"/>
      <c r="AT9" s="441"/>
      <c r="AU9" s="523" t="s">
        <v>115</v>
      </c>
      <c r="AV9" s="524"/>
      <c r="AW9" s="524"/>
      <c r="AX9" s="524"/>
      <c r="AY9" s="446" t="s">
        <v>116</v>
      </c>
      <c r="AZ9" s="447"/>
      <c r="BA9" s="447"/>
      <c r="BB9" s="447"/>
      <c r="BC9" s="447"/>
      <c r="BD9" s="447"/>
      <c r="BE9" s="447"/>
      <c r="BF9" s="447"/>
      <c r="BG9" s="447"/>
      <c r="BH9" s="447"/>
      <c r="BI9" s="447"/>
      <c r="BJ9" s="447"/>
      <c r="BK9" s="447"/>
      <c r="BL9" s="447"/>
      <c r="BM9" s="448"/>
      <c r="BN9" s="466">
        <v>-287272</v>
      </c>
      <c r="BO9" s="467"/>
      <c r="BP9" s="467"/>
      <c r="BQ9" s="467"/>
      <c r="BR9" s="467"/>
      <c r="BS9" s="467"/>
      <c r="BT9" s="467"/>
      <c r="BU9" s="468"/>
      <c r="BV9" s="466">
        <v>181992</v>
      </c>
      <c r="BW9" s="467"/>
      <c r="BX9" s="467"/>
      <c r="BY9" s="467"/>
      <c r="BZ9" s="467"/>
      <c r="CA9" s="467"/>
      <c r="CB9" s="467"/>
      <c r="CC9" s="468"/>
      <c r="CD9" s="475" t="s">
        <v>117</v>
      </c>
      <c r="CE9" s="476"/>
      <c r="CF9" s="476"/>
      <c r="CG9" s="476"/>
      <c r="CH9" s="476"/>
      <c r="CI9" s="476"/>
      <c r="CJ9" s="476"/>
      <c r="CK9" s="476"/>
      <c r="CL9" s="476"/>
      <c r="CM9" s="476"/>
      <c r="CN9" s="476"/>
      <c r="CO9" s="476"/>
      <c r="CP9" s="476"/>
      <c r="CQ9" s="476"/>
      <c r="CR9" s="476"/>
      <c r="CS9" s="477"/>
      <c r="CT9" s="436">
        <v>15.5</v>
      </c>
      <c r="CU9" s="437"/>
      <c r="CV9" s="437"/>
      <c r="CW9" s="437"/>
      <c r="CX9" s="437"/>
      <c r="CY9" s="437"/>
      <c r="CZ9" s="437"/>
      <c r="DA9" s="438"/>
      <c r="DB9" s="436">
        <v>15.6</v>
      </c>
      <c r="DC9" s="437"/>
      <c r="DD9" s="437"/>
      <c r="DE9" s="437"/>
      <c r="DF9" s="437"/>
      <c r="DG9" s="437"/>
      <c r="DH9" s="437"/>
      <c r="DI9" s="438"/>
      <c r="DJ9" s="186"/>
      <c r="DK9" s="186"/>
      <c r="DL9" s="186"/>
      <c r="DM9" s="186"/>
      <c r="DN9" s="186"/>
      <c r="DO9" s="186"/>
    </row>
    <row r="10" spans="1:119" ht="18.75" customHeight="1" thickBot="1" x14ac:dyDescent="0.25">
      <c r="A10" s="187"/>
      <c r="B10" s="608"/>
      <c r="C10" s="609"/>
      <c r="D10" s="609"/>
      <c r="E10" s="609"/>
      <c r="F10" s="609"/>
      <c r="G10" s="609"/>
      <c r="H10" s="609"/>
      <c r="I10" s="609"/>
      <c r="J10" s="609"/>
      <c r="K10" s="529"/>
      <c r="L10" s="439" t="s">
        <v>118</v>
      </c>
      <c r="M10" s="440"/>
      <c r="N10" s="440"/>
      <c r="O10" s="440"/>
      <c r="P10" s="440"/>
      <c r="Q10" s="441"/>
      <c r="R10" s="442">
        <v>197449</v>
      </c>
      <c r="S10" s="443"/>
      <c r="T10" s="443"/>
      <c r="U10" s="443"/>
      <c r="V10" s="445"/>
      <c r="W10" s="617"/>
      <c r="X10" s="428"/>
      <c r="Y10" s="428"/>
      <c r="Z10" s="428"/>
      <c r="AA10" s="428"/>
      <c r="AB10" s="428"/>
      <c r="AC10" s="428"/>
      <c r="AD10" s="428"/>
      <c r="AE10" s="428"/>
      <c r="AF10" s="428"/>
      <c r="AG10" s="428"/>
      <c r="AH10" s="428"/>
      <c r="AI10" s="428"/>
      <c r="AJ10" s="428"/>
      <c r="AK10" s="428"/>
      <c r="AL10" s="618"/>
      <c r="AM10" s="535" t="s">
        <v>119</v>
      </c>
      <c r="AN10" s="440"/>
      <c r="AO10" s="440"/>
      <c r="AP10" s="440"/>
      <c r="AQ10" s="440"/>
      <c r="AR10" s="440"/>
      <c r="AS10" s="440"/>
      <c r="AT10" s="441"/>
      <c r="AU10" s="523" t="s">
        <v>120</v>
      </c>
      <c r="AV10" s="524"/>
      <c r="AW10" s="524"/>
      <c r="AX10" s="524"/>
      <c r="AY10" s="446" t="s">
        <v>121</v>
      </c>
      <c r="AZ10" s="447"/>
      <c r="BA10" s="447"/>
      <c r="BB10" s="447"/>
      <c r="BC10" s="447"/>
      <c r="BD10" s="447"/>
      <c r="BE10" s="447"/>
      <c r="BF10" s="447"/>
      <c r="BG10" s="447"/>
      <c r="BH10" s="447"/>
      <c r="BI10" s="447"/>
      <c r="BJ10" s="447"/>
      <c r="BK10" s="447"/>
      <c r="BL10" s="447"/>
      <c r="BM10" s="448"/>
      <c r="BN10" s="466">
        <v>334406</v>
      </c>
      <c r="BO10" s="467"/>
      <c r="BP10" s="467"/>
      <c r="BQ10" s="467"/>
      <c r="BR10" s="467"/>
      <c r="BS10" s="467"/>
      <c r="BT10" s="467"/>
      <c r="BU10" s="468"/>
      <c r="BV10" s="466">
        <v>13025</v>
      </c>
      <c r="BW10" s="467"/>
      <c r="BX10" s="467"/>
      <c r="BY10" s="467"/>
      <c r="BZ10" s="467"/>
      <c r="CA10" s="467"/>
      <c r="CB10" s="467"/>
      <c r="CC10" s="468"/>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608"/>
      <c r="C11" s="609"/>
      <c r="D11" s="609"/>
      <c r="E11" s="609"/>
      <c r="F11" s="609"/>
      <c r="G11" s="609"/>
      <c r="H11" s="609"/>
      <c r="I11" s="609"/>
      <c r="J11" s="609"/>
      <c r="K11" s="529"/>
      <c r="L11" s="512" t="s">
        <v>123</v>
      </c>
      <c r="M11" s="513"/>
      <c r="N11" s="513"/>
      <c r="O11" s="513"/>
      <c r="P11" s="513"/>
      <c r="Q11" s="514"/>
      <c r="R11" s="605" t="s">
        <v>124</v>
      </c>
      <c r="S11" s="606"/>
      <c r="T11" s="606"/>
      <c r="U11" s="606"/>
      <c r="V11" s="607"/>
      <c r="W11" s="617"/>
      <c r="X11" s="428"/>
      <c r="Y11" s="428"/>
      <c r="Z11" s="428"/>
      <c r="AA11" s="428"/>
      <c r="AB11" s="428"/>
      <c r="AC11" s="428"/>
      <c r="AD11" s="428"/>
      <c r="AE11" s="428"/>
      <c r="AF11" s="428"/>
      <c r="AG11" s="428"/>
      <c r="AH11" s="428"/>
      <c r="AI11" s="428"/>
      <c r="AJ11" s="428"/>
      <c r="AK11" s="428"/>
      <c r="AL11" s="618"/>
      <c r="AM11" s="535" t="s">
        <v>125</v>
      </c>
      <c r="AN11" s="440"/>
      <c r="AO11" s="440"/>
      <c r="AP11" s="440"/>
      <c r="AQ11" s="440"/>
      <c r="AR11" s="440"/>
      <c r="AS11" s="440"/>
      <c r="AT11" s="441"/>
      <c r="AU11" s="523" t="s">
        <v>126</v>
      </c>
      <c r="AV11" s="524"/>
      <c r="AW11" s="524"/>
      <c r="AX11" s="524"/>
      <c r="AY11" s="446" t="s">
        <v>127</v>
      </c>
      <c r="AZ11" s="447"/>
      <c r="BA11" s="447"/>
      <c r="BB11" s="447"/>
      <c r="BC11" s="447"/>
      <c r="BD11" s="447"/>
      <c r="BE11" s="447"/>
      <c r="BF11" s="447"/>
      <c r="BG11" s="447"/>
      <c r="BH11" s="447"/>
      <c r="BI11" s="447"/>
      <c r="BJ11" s="447"/>
      <c r="BK11" s="447"/>
      <c r="BL11" s="447"/>
      <c r="BM11" s="448"/>
      <c r="BN11" s="466">
        <v>508</v>
      </c>
      <c r="BO11" s="467"/>
      <c r="BP11" s="467"/>
      <c r="BQ11" s="467"/>
      <c r="BR11" s="467"/>
      <c r="BS11" s="467"/>
      <c r="BT11" s="467"/>
      <c r="BU11" s="468"/>
      <c r="BV11" s="466">
        <v>0</v>
      </c>
      <c r="BW11" s="467"/>
      <c r="BX11" s="467"/>
      <c r="BY11" s="467"/>
      <c r="BZ11" s="467"/>
      <c r="CA11" s="467"/>
      <c r="CB11" s="467"/>
      <c r="CC11" s="468"/>
      <c r="CD11" s="475" t="s">
        <v>128</v>
      </c>
      <c r="CE11" s="476"/>
      <c r="CF11" s="476"/>
      <c r="CG11" s="476"/>
      <c r="CH11" s="476"/>
      <c r="CI11" s="476"/>
      <c r="CJ11" s="476"/>
      <c r="CK11" s="476"/>
      <c r="CL11" s="476"/>
      <c r="CM11" s="476"/>
      <c r="CN11" s="476"/>
      <c r="CO11" s="476"/>
      <c r="CP11" s="476"/>
      <c r="CQ11" s="476"/>
      <c r="CR11" s="476"/>
      <c r="CS11" s="477"/>
      <c r="CT11" s="579" t="s">
        <v>129</v>
      </c>
      <c r="CU11" s="580"/>
      <c r="CV11" s="580"/>
      <c r="CW11" s="580"/>
      <c r="CX11" s="580"/>
      <c r="CY11" s="580"/>
      <c r="CZ11" s="580"/>
      <c r="DA11" s="581"/>
      <c r="DB11" s="579" t="s">
        <v>130</v>
      </c>
      <c r="DC11" s="580"/>
      <c r="DD11" s="580"/>
      <c r="DE11" s="580"/>
      <c r="DF11" s="580"/>
      <c r="DG11" s="580"/>
      <c r="DH11" s="580"/>
      <c r="DI11" s="581"/>
      <c r="DJ11" s="186"/>
      <c r="DK11" s="186"/>
      <c r="DL11" s="186"/>
      <c r="DM11" s="186"/>
      <c r="DN11" s="186"/>
      <c r="DO11" s="186"/>
    </row>
    <row r="12" spans="1:119" ht="18.75" customHeight="1" x14ac:dyDescent="0.2">
      <c r="A12" s="187"/>
      <c r="B12" s="582" t="s">
        <v>131</v>
      </c>
      <c r="C12" s="583"/>
      <c r="D12" s="583"/>
      <c r="E12" s="583"/>
      <c r="F12" s="583"/>
      <c r="G12" s="583"/>
      <c r="H12" s="583"/>
      <c r="I12" s="583"/>
      <c r="J12" s="583"/>
      <c r="K12" s="584"/>
      <c r="L12" s="591" t="s">
        <v>132</v>
      </c>
      <c r="M12" s="592"/>
      <c r="N12" s="592"/>
      <c r="O12" s="592"/>
      <c r="P12" s="592"/>
      <c r="Q12" s="593"/>
      <c r="R12" s="594">
        <v>186960</v>
      </c>
      <c r="S12" s="595"/>
      <c r="T12" s="595"/>
      <c r="U12" s="595"/>
      <c r="V12" s="596"/>
      <c r="W12" s="597" t="s">
        <v>1</v>
      </c>
      <c r="X12" s="524"/>
      <c r="Y12" s="524"/>
      <c r="Z12" s="524"/>
      <c r="AA12" s="524"/>
      <c r="AB12" s="598"/>
      <c r="AC12" s="599" t="s">
        <v>133</v>
      </c>
      <c r="AD12" s="600"/>
      <c r="AE12" s="600"/>
      <c r="AF12" s="600"/>
      <c r="AG12" s="601"/>
      <c r="AH12" s="599" t="s">
        <v>134</v>
      </c>
      <c r="AI12" s="600"/>
      <c r="AJ12" s="600"/>
      <c r="AK12" s="600"/>
      <c r="AL12" s="602"/>
      <c r="AM12" s="535" t="s">
        <v>135</v>
      </c>
      <c r="AN12" s="440"/>
      <c r="AO12" s="440"/>
      <c r="AP12" s="440"/>
      <c r="AQ12" s="440"/>
      <c r="AR12" s="440"/>
      <c r="AS12" s="440"/>
      <c r="AT12" s="441"/>
      <c r="AU12" s="523" t="s">
        <v>120</v>
      </c>
      <c r="AV12" s="524"/>
      <c r="AW12" s="524"/>
      <c r="AX12" s="524"/>
      <c r="AY12" s="446" t="s">
        <v>136</v>
      </c>
      <c r="AZ12" s="447"/>
      <c r="BA12" s="447"/>
      <c r="BB12" s="447"/>
      <c r="BC12" s="447"/>
      <c r="BD12" s="447"/>
      <c r="BE12" s="447"/>
      <c r="BF12" s="447"/>
      <c r="BG12" s="447"/>
      <c r="BH12" s="447"/>
      <c r="BI12" s="447"/>
      <c r="BJ12" s="447"/>
      <c r="BK12" s="447"/>
      <c r="BL12" s="447"/>
      <c r="BM12" s="448"/>
      <c r="BN12" s="466">
        <v>0</v>
      </c>
      <c r="BO12" s="467"/>
      <c r="BP12" s="467"/>
      <c r="BQ12" s="467"/>
      <c r="BR12" s="467"/>
      <c r="BS12" s="467"/>
      <c r="BT12" s="467"/>
      <c r="BU12" s="468"/>
      <c r="BV12" s="466">
        <v>0</v>
      </c>
      <c r="BW12" s="467"/>
      <c r="BX12" s="467"/>
      <c r="BY12" s="467"/>
      <c r="BZ12" s="467"/>
      <c r="CA12" s="467"/>
      <c r="CB12" s="467"/>
      <c r="CC12" s="468"/>
      <c r="CD12" s="475" t="s">
        <v>137</v>
      </c>
      <c r="CE12" s="476"/>
      <c r="CF12" s="476"/>
      <c r="CG12" s="476"/>
      <c r="CH12" s="476"/>
      <c r="CI12" s="476"/>
      <c r="CJ12" s="476"/>
      <c r="CK12" s="476"/>
      <c r="CL12" s="476"/>
      <c r="CM12" s="476"/>
      <c r="CN12" s="476"/>
      <c r="CO12" s="476"/>
      <c r="CP12" s="476"/>
      <c r="CQ12" s="476"/>
      <c r="CR12" s="476"/>
      <c r="CS12" s="477"/>
      <c r="CT12" s="579" t="s">
        <v>130</v>
      </c>
      <c r="CU12" s="580"/>
      <c r="CV12" s="580"/>
      <c r="CW12" s="580"/>
      <c r="CX12" s="580"/>
      <c r="CY12" s="580"/>
      <c r="CZ12" s="580"/>
      <c r="DA12" s="581"/>
      <c r="DB12" s="579" t="s">
        <v>138</v>
      </c>
      <c r="DC12" s="580"/>
      <c r="DD12" s="580"/>
      <c r="DE12" s="580"/>
      <c r="DF12" s="580"/>
      <c r="DG12" s="580"/>
      <c r="DH12" s="580"/>
      <c r="DI12" s="581"/>
      <c r="DJ12" s="186"/>
      <c r="DK12" s="186"/>
      <c r="DL12" s="186"/>
      <c r="DM12" s="186"/>
      <c r="DN12" s="186"/>
      <c r="DO12" s="186"/>
    </row>
    <row r="13" spans="1:119" ht="18.75" customHeight="1" x14ac:dyDescent="0.2">
      <c r="A13" s="187"/>
      <c r="B13" s="585"/>
      <c r="C13" s="586"/>
      <c r="D13" s="586"/>
      <c r="E13" s="586"/>
      <c r="F13" s="586"/>
      <c r="G13" s="586"/>
      <c r="H13" s="586"/>
      <c r="I13" s="586"/>
      <c r="J13" s="586"/>
      <c r="K13" s="587"/>
      <c r="L13" s="197"/>
      <c r="M13" s="566" t="s">
        <v>139</v>
      </c>
      <c r="N13" s="567"/>
      <c r="O13" s="567"/>
      <c r="P13" s="567"/>
      <c r="Q13" s="568"/>
      <c r="R13" s="569">
        <v>185440</v>
      </c>
      <c r="S13" s="570"/>
      <c r="T13" s="570"/>
      <c r="U13" s="570"/>
      <c r="V13" s="571"/>
      <c r="W13" s="557" t="s">
        <v>140</v>
      </c>
      <c r="X13" s="479"/>
      <c r="Y13" s="479"/>
      <c r="Z13" s="479"/>
      <c r="AA13" s="479"/>
      <c r="AB13" s="480"/>
      <c r="AC13" s="442">
        <v>5219</v>
      </c>
      <c r="AD13" s="443"/>
      <c r="AE13" s="443"/>
      <c r="AF13" s="443"/>
      <c r="AG13" s="444"/>
      <c r="AH13" s="442">
        <v>5321</v>
      </c>
      <c r="AI13" s="443"/>
      <c r="AJ13" s="443"/>
      <c r="AK13" s="443"/>
      <c r="AL13" s="445"/>
      <c r="AM13" s="535" t="s">
        <v>141</v>
      </c>
      <c r="AN13" s="440"/>
      <c r="AO13" s="440"/>
      <c r="AP13" s="440"/>
      <c r="AQ13" s="440"/>
      <c r="AR13" s="440"/>
      <c r="AS13" s="440"/>
      <c r="AT13" s="441"/>
      <c r="AU13" s="523" t="s">
        <v>120</v>
      </c>
      <c r="AV13" s="524"/>
      <c r="AW13" s="524"/>
      <c r="AX13" s="524"/>
      <c r="AY13" s="446" t="s">
        <v>142</v>
      </c>
      <c r="AZ13" s="447"/>
      <c r="BA13" s="447"/>
      <c r="BB13" s="447"/>
      <c r="BC13" s="447"/>
      <c r="BD13" s="447"/>
      <c r="BE13" s="447"/>
      <c r="BF13" s="447"/>
      <c r="BG13" s="447"/>
      <c r="BH13" s="447"/>
      <c r="BI13" s="447"/>
      <c r="BJ13" s="447"/>
      <c r="BK13" s="447"/>
      <c r="BL13" s="447"/>
      <c r="BM13" s="448"/>
      <c r="BN13" s="466">
        <v>47642</v>
      </c>
      <c r="BO13" s="467"/>
      <c r="BP13" s="467"/>
      <c r="BQ13" s="467"/>
      <c r="BR13" s="467"/>
      <c r="BS13" s="467"/>
      <c r="BT13" s="467"/>
      <c r="BU13" s="468"/>
      <c r="BV13" s="466">
        <v>195017</v>
      </c>
      <c r="BW13" s="467"/>
      <c r="BX13" s="467"/>
      <c r="BY13" s="467"/>
      <c r="BZ13" s="467"/>
      <c r="CA13" s="467"/>
      <c r="CB13" s="467"/>
      <c r="CC13" s="468"/>
      <c r="CD13" s="475" t="s">
        <v>143</v>
      </c>
      <c r="CE13" s="476"/>
      <c r="CF13" s="476"/>
      <c r="CG13" s="476"/>
      <c r="CH13" s="476"/>
      <c r="CI13" s="476"/>
      <c r="CJ13" s="476"/>
      <c r="CK13" s="476"/>
      <c r="CL13" s="476"/>
      <c r="CM13" s="476"/>
      <c r="CN13" s="476"/>
      <c r="CO13" s="476"/>
      <c r="CP13" s="476"/>
      <c r="CQ13" s="476"/>
      <c r="CR13" s="476"/>
      <c r="CS13" s="477"/>
      <c r="CT13" s="436">
        <v>10.3</v>
      </c>
      <c r="CU13" s="437"/>
      <c r="CV13" s="437"/>
      <c r="CW13" s="437"/>
      <c r="CX13" s="437"/>
      <c r="CY13" s="437"/>
      <c r="CZ13" s="437"/>
      <c r="DA13" s="438"/>
      <c r="DB13" s="436">
        <v>10.8</v>
      </c>
      <c r="DC13" s="437"/>
      <c r="DD13" s="437"/>
      <c r="DE13" s="437"/>
      <c r="DF13" s="437"/>
      <c r="DG13" s="437"/>
      <c r="DH13" s="437"/>
      <c r="DI13" s="438"/>
      <c r="DJ13" s="186"/>
      <c r="DK13" s="186"/>
      <c r="DL13" s="186"/>
      <c r="DM13" s="186"/>
      <c r="DN13" s="186"/>
      <c r="DO13" s="186"/>
    </row>
    <row r="14" spans="1:119" ht="18.75" customHeight="1" thickBot="1" x14ac:dyDescent="0.25">
      <c r="A14" s="187"/>
      <c r="B14" s="585"/>
      <c r="C14" s="586"/>
      <c r="D14" s="586"/>
      <c r="E14" s="586"/>
      <c r="F14" s="586"/>
      <c r="G14" s="586"/>
      <c r="H14" s="586"/>
      <c r="I14" s="586"/>
      <c r="J14" s="586"/>
      <c r="K14" s="587"/>
      <c r="L14" s="559" t="s">
        <v>144</v>
      </c>
      <c r="M14" s="603"/>
      <c r="N14" s="603"/>
      <c r="O14" s="603"/>
      <c r="P14" s="603"/>
      <c r="Q14" s="604"/>
      <c r="R14" s="569">
        <v>188286</v>
      </c>
      <c r="S14" s="570"/>
      <c r="T14" s="570"/>
      <c r="U14" s="570"/>
      <c r="V14" s="571"/>
      <c r="W14" s="572"/>
      <c r="X14" s="482"/>
      <c r="Y14" s="482"/>
      <c r="Z14" s="482"/>
      <c r="AA14" s="482"/>
      <c r="AB14" s="483"/>
      <c r="AC14" s="562">
        <v>5.9</v>
      </c>
      <c r="AD14" s="563"/>
      <c r="AE14" s="563"/>
      <c r="AF14" s="563"/>
      <c r="AG14" s="564"/>
      <c r="AH14" s="562">
        <v>6.1</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145</v>
      </c>
      <c r="CE14" s="473"/>
      <c r="CF14" s="473"/>
      <c r="CG14" s="473"/>
      <c r="CH14" s="473"/>
      <c r="CI14" s="473"/>
      <c r="CJ14" s="473"/>
      <c r="CK14" s="473"/>
      <c r="CL14" s="473"/>
      <c r="CM14" s="473"/>
      <c r="CN14" s="473"/>
      <c r="CO14" s="473"/>
      <c r="CP14" s="473"/>
      <c r="CQ14" s="473"/>
      <c r="CR14" s="473"/>
      <c r="CS14" s="474"/>
      <c r="CT14" s="573">
        <v>69.599999999999994</v>
      </c>
      <c r="CU14" s="574"/>
      <c r="CV14" s="574"/>
      <c r="CW14" s="574"/>
      <c r="CX14" s="574"/>
      <c r="CY14" s="574"/>
      <c r="CZ14" s="574"/>
      <c r="DA14" s="575"/>
      <c r="DB14" s="573">
        <v>63.1</v>
      </c>
      <c r="DC14" s="574"/>
      <c r="DD14" s="574"/>
      <c r="DE14" s="574"/>
      <c r="DF14" s="574"/>
      <c r="DG14" s="574"/>
      <c r="DH14" s="574"/>
      <c r="DI14" s="575"/>
      <c r="DJ14" s="186"/>
      <c r="DK14" s="186"/>
      <c r="DL14" s="186"/>
      <c r="DM14" s="186"/>
      <c r="DN14" s="186"/>
      <c r="DO14" s="186"/>
    </row>
    <row r="15" spans="1:119" ht="18.75" customHeight="1" x14ac:dyDescent="0.2">
      <c r="A15" s="187"/>
      <c r="B15" s="585"/>
      <c r="C15" s="586"/>
      <c r="D15" s="586"/>
      <c r="E15" s="586"/>
      <c r="F15" s="586"/>
      <c r="G15" s="586"/>
      <c r="H15" s="586"/>
      <c r="I15" s="586"/>
      <c r="J15" s="586"/>
      <c r="K15" s="587"/>
      <c r="L15" s="197"/>
      <c r="M15" s="566" t="s">
        <v>139</v>
      </c>
      <c r="N15" s="567"/>
      <c r="O15" s="567"/>
      <c r="P15" s="567"/>
      <c r="Q15" s="568"/>
      <c r="R15" s="569">
        <v>186864</v>
      </c>
      <c r="S15" s="570"/>
      <c r="T15" s="570"/>
      <c r="U15" s="570"/>
      <c r="V15" s="571"/>
      <c r="W15" s="557" t="s">
        <v>146</v>
      </c>
      <c r="X15" s="479"/>
      <c r="Y15" s="479"/>
      <c r="Z15" s="479"/>
      <c r="AA15" s="479"/>
      <c r="AB15" s="480"/>
      <c r="AC15" s="442">
        <v>19037</v>
      </c>
      <c r="AD15" s="443"/>
      <c r="AE15" s="443"/>
      <c r="AF15" s="443"/>
      <c r="AG15" s="444"/>
      <c r="AH15" s="442">
        <v>20825</v>
      </c>
      <c r="AI15" s="443"/>
      <c r="AJ15" s="443"/>
      <c r="AK15" s="443"/>
      <c r="AL15" s="445"/>
      <c r="AM15" s="535"/>
      <c r="AN15" s="440"/>
      <c r="AO15" s="440"/>
      <c r="AP15" s="440"/>
      <c r="AQ15" s="440"/>
      <c r="AR15" s="440"/>
      <c r="AS15" s="440"/>
      <c r="AT15" s="441"/>
      <c r="AU15" s="523"/>
      <c r="AV15" s="524"/>
      <c r="AW15" s="524"/>
      <c r="AX15" s="524"/>
      <c r="AY15" s="458" t="s">
        <v>147</v>
      </c>
      <c r="AZ15" s="459"/>
      <c r="BA15" s="459"/>
      <c r="BB15" s="459"/>
      <c r="BC15" s="459"/>
      <c r="BD15" s="459"/>
      <c r="BE15" s="459"/>
      <c r="BF15" s="459"/>
      <c r="BG15" s="459"/>
      <c r="BH15" s="459"/>
      <c r="BI15" s="459"/>
      <c r="BJ15" s="459"/>
      <c r="BK15" s="459"/>
      <c r="BL15" s="459"/>
      <c r="BM15" s="460"/>
      <c r="BN15" s="461">
        <v>20925098</v>
      </c>
      <c r="BO15" s="462"/>
      <c r="BP15" s="462"/>
      <c r="BQ15" s="462"/>
      <c r="BR15" s="462"/>
      <c r="BS15" s="462"/>
      <c r="BT15" s="462"/>
      <c r="BU15" s="463"/>
      <c r="BV15" s="461">
        <v>20939121</v>
      </c>
      <c r="BW15" s="462"/>
      <c r="BX15" s="462"/>
      <c r="BY15" s="462"/>
      <c r="BZ15" s="462"/>
      <c r="CA15" s="462"/>
      <c r="CB15" s="462"/>
      <c r="CC15" s="463"/>
      <c r="CD15" s="576" t="s">
        <v>148</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85"/>
      <c r="C16" s="586"/>
      <c r="D16" s="586"/>
      <c r="E16" s="586"/>
      <c r="F16" s="586"/>
      <c r="G16" s="586"/>
      <c r="H16" s="586"/>
      <c r="I16" s="586"/>
      <c r="J16" s="586"/>
      <c r="K16" s="587"/>
      <c r="L16" s="559" t="s">
        <v>149</v>
      </c>
      <c r="M16" s="560"/>
      <c r="N16" s="560"/>
      <c r="O16" s="560"/>
      <c r="P16" s="560"/>
      <c r="Q16" s="561"/>
      <c r="R16" s="554" t="s">
        <v>150</v>
      </c>
      <c r="S16" s="555"/>
      <c r="T16" s="555"/>
      <c r="U16" s="555"/>
      <c r="V16" s="556"/>
      <c r="W16" s="572"/>
      <c r="X16" s="482"/>
      <c r="Y16" s="482"/>
      <c r="Z16" s="482"/>
      <c r="AA16" s="482"/>
      <c r="AB16" s="483"/>
      <c r="AC16" s="562">
        <v>21.4</v>
      </c>
      <c r="AD16" s="563"/>
      <c r="AE16" s="563"/>
      <c r="AF16" s="563"/>
      <c r="AG16" s="564"/>
      <c r="AH16" s="562">
        <v>23.7</v>
      </c>
      <c r="AI16" s="563"/>
      <c r="AJ16" s="563"/>
      <c r="AK16" s="563"/>
      <c r="AL16" s="565"/>
      <c r="AM16" s="535"/>
      <c r="AN16" s="440"/>
      <c r="AO16" s="440"/>
      <c r="AP16" s="440"/>
      <c r="AQ16" s="440"/>
      <c r="AR16" s="440"/>
      <c r="AS16" s="440"/>
      <c r="AT16" s="441"/>
      <c r="AU16" s="523"/>
      <c r="AV16" s="524"/>
      <c r="AW16" s="524"/>
      <c r="AX16" s="524"/>
      <c r="AY16" s="446" t="s">
        <v>151</v>
      </c>
      <c r="AZ16" s="447"/>
      <c r="BA16" s="447"/>
      <c r="BB16" s="447"/>
      <c r="BC16" s="447"/>
      <c r="BD16" s="447"/>
      <c r="BE16" s="447"/>
      <c r="BF16" s="447"/>
      <c r="BG16" s="447"/>
      <c r="BH16" s="447"/>
      <c r="BI16" s="447"/>
      <c r="BJ16" s="447"/>
      <c r="BK16" s="447"/>
      <c r="BL16" s="447"/>
      <c r="BM16" s="448"/>
      <c r="BN16" s="466">
        <v>41354512</v>
      </c>
      <c r="BO16" s="467"/>
      <c r="BP16" s="467"/>
      <c r="BQ16" s="467"/>
      <c r="BR16" s="467"/>
      <c r="BS16" s="467"/>
      <c r="BT16" s="467"/>
      <c r="BU16" s="468"/>
      <c r="BV16" s="466">
        <v>40581093</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5">
      <c r="A17" s="187"/>
      <c r="B17" s="588"/>
      <c r="C17" s="589"/>
      <c r="D17" s="589"/>
      <c r="E17" s="589"/>
      <c r="F17" s="589"/>
      <c r="G17" s="589"/>
      <c r="H17" s="589"/>
      <c r="I17" s="589"/>
      <c r="J17" s="589"/>
      <c r="K17" s="590"/>
      <c r="L17" s="202"/>
      <c r="M17" s="551" t="s">
        <v>152</v>
      </c>
      <c r="N17" s="552"/>
      <c r="O17" s="552"/>
      <c r="P17" s="552"/>
      <c r="Q17" s="553"/>
      <c r="R17" s="554" t="s">
        <v>153</v>
      </c>
      <c r="S17" s="555"/>
      <c r="T17" s="555"/>
      <c r="U17" s="555"/>
      <c r="V17" s="556"/>
      <c r="W17" s="557" t="s">
        <v>154</v>
      </c>
      <c r="X17" s="479"/>
      <c r="Y17" s="479"/>
      <c r="Z17" s="479"/>
      <c r="AA17" s="479"/>
      <c r="AB17" s="480"/>
      <c r="AC17" s="442">
        <v>64810</v>
      </c>
      <c r="AD17" s="443"/>
      <c r="AE17" s="443"/>
      <c r="AF17" s="443"/>
      <c r="AG17" s="444"/>
      <c r="AH17" s="442">
        <v>61790</v>
      </c>
      <c r="AI17" s="443"/>
      <c r="AJ17" s="443"/>
      <c r="AK17" s="443"/>
      <c r="AL17" s="445"/>
      <c r="AM17" s="535"/>
      <c r="AN17" s="440"/>
      <c r="AO17" s="440"/>
      <c r="AP17" s="440"/>
      <c r="AQ17" s="440"/>
      <c r="AR17" s="440"/>
      <c r="AS17" s="440"/>
      <c r="AT17" s="441"/>
      <c r="AU17" s="523"/>
      <c r="AV17" s="524"/>
      <c r="AW17" s="524"/>
      <c r="AX17" s="524"/>
      <c r="AY17" s="446" t="s">
        <v>155</v>
      </c>
      <c r="AZ17" s="447"/>
      <c r="BA17" s="447"/>
      <c r="BB17" s="447"/>
      <c r="BC17" s="447"/>
      <c r="BD17" s="447"/>
      <c r="BE17" s="447"/>
      <c r="BF17" s="447"/>
      <c r="BG17" s="447"/>
      <c r="BH17" s="447"/>
      <c r="BI17" s="447"/>
      <c r="BJ17" s="447"/>
      <c r="BK17" s="447"/>
      <c r="BL17" s="447"/>
      <c r="BM17" s="448"/>
      <c r="BN17" s="466">
        <v>26670942</v>
      </c>
      <c r="BO17" s="467"/>
      <c r="BP17" s="467"/>
      <c r="BQ17" s="467"/>
      <c r="BR17" s="467"/>
      <c r="BS17" s="467"/>
      <c r="BT17" s="467"/>
      <c r="BU17" s="468"/>
      <c r="BV17" s="466">
        <v>26678547</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5">
      <c r="A18" s="187"/>
      <c r="B18" s="528" t="s">
        <v>156</v>
      </c>
      <c r="C18" s="529"/>
      <c r="D18" s="529"/>
      <c r="E18" s="530"/>
      <c r="F18" s="530"/>
      <c r="G18" s="530"/>
      <c r="H18" s="530"/>
      <c r="I18" s="530"/>
      <c r="J18" s="530"/>
      <c r="K18" s="530"/>
      <c r="L18" s="531">
        <v>765.31</v>
      </c>
      <c r="M18" s="531"/>
      <c r="N18" s="531"/>
      <c r="O18" s="531"/>
      <c r="P18" s="531"/>
      <c r="Q18" s="531"/>
      <c r="R18" s="532"/>
      <c r="S18" s="532"/>
      <c r="T18" s="532"/>
      <c r="U18" s="532"/>
      <c r="V18" s="533"/>
      <c r="W18" s="547"/>
      <c r="X18" s="548"/>
      <c r="Y18" s="548"/>
      <c r="Z18" s="548"/>
      <c r="AA18" s="548"/>
      <c r="AB18" s="558"/>
      <c r="AC18" s="430">
        <v>72.8</v>
      </c>
      <c r="AD18" s="431"/>
      <c r="AE18" s="431"/>
      <c r="AF18" s="431"/>
      <c r="AG18" s="534"/>
      <c r="AH18" s="430">
        <v>70.3</v>
      </c>
      <c r="AI18" s="431"/>
      <c r="AJ18" s="431"/>
      <c r="AK18" s="431"/>
      <c r="AL18" s="432"/>
      <c r="AM18" s="535"/>
      <c r="AN18" s="440"/>
      <c r="AO18" s="440"/>
      <c r="AP18" s="440"/>
      <c r="AQ18" s="440"/>
      <c r="AR18" s="440"/>
      <c r="AS18" s="440"/>
      <c r="AT18" s="441"/>
      <c r="AU18" s="523"/>
      <c r="AV18" s="524"/>
      <c r="AW18" s="524"/>
      <c r="AX18" s="524"/>
      <c r="AY18" s="446" t="s">
        <v>157</v>
      </c>
      <c r="AZ18" s="447"/>
      <c r="BA18" s="447"/>
      <c r="BB18" s="447"/>
      <c r="BC18" s="447"/>
      <c r="BD18" s="447"/>
      <c r="BE18" s="447"/>
      <c r="BF18" s="447"/>
      <c r="BG18" s="447"/>
      <c r="BH18" s="447"/>
      <c r="BI18" s="447"/>
      <c r="BJ18" s="447"/>
      <c r="BK18" s="447"/>
      <c r="BL18" s="447"/>
      <c r="BM18" s="448"/>
      <c r="BN18" s="466">
        <v>45713480</v>
      </c>
      <c r="BO18" s="467"/>
      <c r="BP18" s="467"/>
      <c r="BQ18" s="467"/>
      <c r="BR18" s="467"/>
      <c r="BS18" s="467"/>
      <c r="BT18" s="467"/>
      <c r="BU18" s="468"/>
      <c r="BV18" s="466">
        <v>45855318</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5">
      <c r="A19" s="187"/>
      <c r="B19" s="528" t="s">
        <v>158</v>
      </c>
      <c r="C19" s="529"/>
      <c r="D19" s="529"/>
      <c r="E19" s="530"/>
      <c r="F19" s="530"/>
      <c r="G19" s="530"/>
      <c r="H19" s="530"/>
      <c r="I19" s="530"/>
      <c r="J19" s="530"/>
      <c r="K19" s="530"/>
      <c r="L19" s="536">
        <v>253</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159</v>
      </c>
      <c r="AZ19" s="447"/>
      <c r="BA19" s="447"/>
      <c r="BB19" s="447"/>
      <c r="BC19" s="447"/>
      <c r="BD19" s="447"/>
      <c r="BE19" s="447"/>
      <c r="BF19" s="447"/>
      <c r="BG19" s="447"/>
      <c r="BH19" s="447"/>
      <c r="BI19" s="447"/>
      <c r="BJ19" s="447"/>
      <c r="BK19" s="447"/>
      <c r="BL19" s="447"/>
      <c r="BM19" s="448"/>
      <c r="BN19" s="466">
        <v>57712996</v>
      </c>
      <c r="BO19" s="467"/>
      <c r="BP19" s="467"/>
      <c r="BQ19" s="467"/>
      <c r="BR19" s="467"/>
      <c r="BS19" s="467"/>
      <c r="BT19" s="467"/>
      <c r="BU19" s="468"/>
      <c r="BV19" s="466">
        <v>57831125</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5">
      <c r="A20" s="187"/>
      <c r="B20" s="528" t="s">
        <v>160</v>
      </c>
      <c r="C20" s="529"/>
      <c r="D20" s="529"/>
      <c r="E20" s="530"/>
      <c r="F20" s="530"/>
      <c r="G20" s="530"/>
      <c r="H20" s="530"/>
      <c r="I20" s="530"/>
      <c r="J20" s="530"/>
      <c r="K20" s="530"/>
      <c r="L20" s="536">
        <v>75941</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2">
      <c r="A21" s="187"/>
      <c r="B21" s="525" t="s">
        <v>161</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5">
      <c r="A22" s="187"/>
      <c r="B22" s="495" t="s">
        <v>162</v>
      </c>
      <c r="C22" s="496"/>
      <c r="D22" s="497"/>
      <c r="E22" s="504" t="s">
        <v>1</v>
      </c>
      <c r="F22" s="479"/>
      <c r="G22" s="479"/>
      <c r="H22" s="479"/>
      <c r="I22" s="479"/>
      <c r="J22" s="479"/>
      <c r="K22" s="480"/>
      <c r="L22" s="504" t="s">
        <v>163</v>
      </c>
      <c r="M22" s="479"/>
      <c r="N22" s="479"/>
      <c r="O22" s="479"/>
      <c r="P22" s="480"/>
      <c r="Q22" s="489" t="s">
        <v>164</v>
      </c>
      <c r="R22" s="490"/>
      <c r="S22" s="490"/>
      <c r="T22" s="490"/>
      <c r="U22" s="490"/>
      <c r="V22" s="505"/>
      <c r="W22" s="507" t="s">
        <v>165</v>
      </c>
      <c r="X22" s="496"/>
      <c r="Y22" s="497"/>
      <c r="Z22" s="504" t="s">
        <v>1</v>
      </c>
      <c r="AA22" s="479"/>
      <c r="AB22" s="479"/>
      <c r="AC22" s="479"/>
      <c r="AD22" s="479"/>
      <c r="AE22" s="479"/>
      <c r="AF22" s="479"/>
      <c r="AG22" s="480"/>
      <c r="AH22" s="478" t="s">
        <v>166</v>
      </c>
      <c r="AI22" s="479"/>
      <c r="AJ22" s="479"/>
      <c r="AK22" s="479"/>
      <c r="AL22" s="480"/>
      <c r="AM22" s="478" t="s">
        <v>167</v>
      </c>
      <c r="AN22" s="484"/>
      <c r="AO22" s="484"/>
      <c r="AP22" s="484"/>
      <c r="AQ22" s="484"/>
      <c r="AR22" s="485"/>
      <c r="AS22" s="489" t="s">
        <v>164</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2">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168</v>
      </c>
      <c r="AZ23" s="459"/>
      <c r="BA23" s="459"/>
      <c r="BB23" s="459"/>
      <c r="BC23" s="459"/>
      <c r="BD23" s="459"/>
      <c r="BE23" s="459"/>
      <c r="BF23" s="459"/>
      <c r="BG23" s="459"/>
      <c r="BH23" s="459"/>
      <c r="BI23" s="459"/>
      <c r="BJ23" s="459"/>
      <c r="BK23" s="459"/>
      <c r="BL23" s="459"/>
      <c r="BM23" s="460"/>
      <c r="BN23" s="466">
        <v>110750466</v>
      </c>
      <c r="BO23" s="467"/>
      <c r="BP23" s="467"/>
      <c r="BQ23" s="467"/>
      <c r="BR23" s="467"/>
      <c r="BS23" s="467"/>
      <c r="BT23" s="467"/>
      <c r="BU23" s="468"/>
      <c r="BV23" s="466">
        <v>104981447</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5">
      <c r="A24" s="187"/>
      <c r="B24" s="498"/>
      <c r="C24" s="499"/>
      <c r="D24" s="500"/>
      <c r="E24" s="439" t="s">
        <v>169</v>
      </c>
      <c r="F24" s="440"/>
      <c r="G24" s="440"/>
      <c r="H24" s="440"/>
      <c r="I24" s="440"/>
      <c r="J24" s="440"/>
      <c r="K24" s="441"/>
      <c r="L24" s="442">
        <v>1</v>
      </c>
      <c r="M24" s="443"/>
      <c r="N24" s="443"/>
      <c r="O24" s="443"/>
      <c r="P24" s="444"/>
      <c r="Q24" s="442">
        <v>10260</v>
      </c>
      <c r="R24" s="443"/>
      <c r="S24" s="443"/>
      <c r="T24" s="443"/>
      <c r="U24" s="443"/>
      <c r="V24" s="444"/>
      <c r="W24" s="508"/>
      <c r="X24" s="499"/>
      <c r="Y24" s="500"/>
      <c r="Z24" s="439" t="s">
        <v>170</v>
      </c>
      <c r="AA24" s="440"/>
      <c r="AB24" s="440"/>
      <c r="AC24" s="440"/>
      <c r="AD24" s="440"/>
      <c r="AE24" s="440"/>
      <c r="AF24" s="440"/>
      <c r="AG24" s="441"/>
      <c r="AH24" s="442">
        <v>1169</v>
      </c>
      <c r="AI24" s="443"/>
      <c r="AJ24" s="443"/>
      <c r="AK24" s="443"/>
      <c r="AL24" s="444"/>
      <c r="AM24" s="442">
        <v>3676505</v>
      </c>
      <c r="AN24" s="443"/>
      <c r="AO24" s="443"/>
      <c r="AP24" s="443"/>
      <c r="AQ24" s="443"/>
      <c r="AR24" s="444"/>
      <c r="AS24" s="442">
        <v>3145</v>
      </c>
      <c r="AT24" s="443"/>
      <c r="AU24" s="443"/>
      <c r="AV24" s="443"/>
      <c r="AW24" s="443"/>
      <c r="AX24" s="445"/>
      <c r="AY24" s="433" t="s">
        <v>171</v>
      </c>
      <c r="AZ24" s="434"/>
      <c r="BA24" s="434"/>
      <c r="BB24" s="434"/>
      <c r="BC24" s="434"/>
      <c r="BD24" s="434"/>
      <c r="BE24" s="434"/>
      <c r="BF24" s="434"/>
      <c r="BG24" s="434"/>
      <c r="BH24" s="434"/>
      <c r="BI24" s="434"/>
      <c r="BJ24" s="434"/>
      <c r="BK24" s="434"/>
      <c r="BL24" s="434"/>
      <c r="BM24" s="435"/>
      <c r="BN24" s="466">
        <v>61241517</v>
      </c>
      <c r="BO24" s="467"/>
      <c r="BP24" s="467"/>
      <c r="BQ24" s="467"/>
      <c r="BR24" s="467"/>
      <c r="BS24" s="467"/>
      <c r="BT24" s="467"/>
      <c r="BU24" s="468"/>
      <c r="BV24" s="466">
        <v>59928955</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2">
      <c r="A25" s="187"/>
      <c r="B25" s="498"/>
      <c r="C25" s="499"/>
      <c r="D25" s="500"/>
      <c r="E25" s="439" t="s">
        <v>172</v>
      </c>
      <c r="F25" s="440"/>
      <c r="G25" s="440"/>
      <c r="H25" s="440"/>
      <c r="I25" s="440"/>
      <c r="J25" s="440"/>
      <c r="K25" s="441"/>
      <c r="L25" s="442">
        <v>1</v>
      </c>
      <c r="M25" s="443"/>
      <c r="N25" s="443"/>
      <c r="O25" s="443"/>
      <c r="P25" s="444"/>
      <c r="Q25" s="442">
        <v>8500</v>
      </c>
      <c r="R25" s="443"/>
      <c r="S25" s="443"/>
      <c r="T25" s="443"/>
      <c r="U25" s="443"/>
      <c r="V25" s="444"/>
      <c r="W25" s="508"/>
      <c r="X25" s="499"/>
      <c r="Y25" s="500"/>
      <c r="Z25" s="439" t="s">
        <v>173</v>
      </c>
      <c r="AA25" s="440"/>
      <c r="AB25" s="440"/>
      <c r="AC25" s="440"/>
      <c r="AD25" s="440"/>
      <c r="AE25" s="440"/>
      <c r="AF25" s="440"/>
      <c r="AG25" s="441"/>
      <c r="AH25" s="442" t="s">
        <v>130</v>
      </c>
      <c r="AI25" s="443"/>
      <c r="AJ25" s="443"/>
      <c r="AK25" s="443"/>
      <c r="AL25" s="444"/>
      <c r="AM25" s="442" t="s">
        <v>130</v>
      </c>
      <c r="AN25" s="443"/>
      <c r="AO25" s="443"/>
      <c r="AP25" s="443"/>
      <c r="AQ25" s="443"/>
      <c r="AR25" s="444"/>
      <c r="AS25" s="442" t="s">
        <v>130</v>
      </c>
      <c r="AT25" s="443"/>
      <c r="AU25" s="443"/>
      <c r="AV25" s="443"/>
      <c r="AW25" s="443"/>
      <c r="AX25" s="445"/>
      <c r="AY25" s="458" t="s">
        <v>174</v>
      </c>
      <c r="AZ25" s="459"/>
      <c r="BA25" s="459"/>
      <c r="BB25" s="459"/>
      <c r="BC25" s="459"/>
      <c r="BD25" s="459"/>
      <c r="BE25" s="459"/>
      <c r="BF25" s="459"/>
      <c r="BG25" s="459"/>
      <c r="BH25" s="459"/>
      <c r="BI25" s="459"/>
      <c r="BJ25" s="459"/>
      <c r="BK25" s="459"/>
      <c r="BL25" s="459"/>
      <c r="BM25" s="460"/>
      <c r="BN25" s="461">
        <v>20032519</v>
      </c>
      <c r="BO25" s="462"/>
      <c r="BP25" s="462"/>
      <c r="BQ25" s="462"/>
      <c r="BR25" s="462"/>
      <c r="BS25" s="462"/>
      <c r="BT25" s="462"/>
      <c r="BU25" s="463"/>
      <c r="BV25" s="461">
        <v>13234369</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2">
      <c r="A26" s="187"/>
      <c r="B26" s="498"/>
      <c r="C26" s="499"/>
      <c r="D26" s="500"/>
      <c r="E26" s="439" t="s">
        <v>175</v>
      </c>
      <c r="F26" s="440"/>
      <c r="G26" s="440"/>
      <c r="H26" s="440"/>
      <c r="I26" s="440"/>
      <c r="J26" s="440"/>
      <c r="K26" s="441"/>
      <c r="L26" s="442">
        <v>1</v>
      </c>
      <c r="M26" s="443"/>
      <c r="N26" s="443"/>
      <c r="O26" s="443"/>
      <c r="P26" s="444"/>
      <c r="Q26" s="442">
        <v>7220</v>
      </c>
      <c r="R26" s="443"/>
      <c r="S26" s="443"/>
      <c r="T26" s="443"/>
      <c r="U26" s="443"/>
      <c r="V26" s="444"/>
      <c r="W26" s="508"/>
      <c r="X26" s="499"/>
      <c r="Y26" s="500"/>
      <c r="Z26" s="439" t="s">
        <v>176</v>
      </c>
      <c r="AA26" s="521"/>
      <c r="AB26" s="521"/>
      <c r="AC26" s="521"/>
      <c r="AD26" s="521"/>
      <c r="AE26" s="521"/>
      <c r="AF26" s="521"/>
      <c r="AG26" s="522"/>
      <c r="AH26" s="442">
        <v>53</v>
      </c>
      <c r="AI26" s="443"/>
      <c r="AJ26" s="443"/>
      <c r="AK26" s="443"/>
      <c r="AL26" s="444"/>
      <c r="AM26" s="442">
        <v>172992</v>
      </c>
      <c r="AN26" s="443"/>
      <c r="AO26" s="443"/>
      <c r="AP26" s="443"/>
      <c r="AQ26" s="443"/>
      <c r="AR26" s="444"/>
      <c r="AS26" s="442">
        <v>3264</v>
      </c>
      <c r="AT26" s="443"/>
      <c r="AU26" s="443"/>
      <c r="AV26" s="443"/>
      <c r="AW26" s="443"/>
      <c r="AX26" s="445"/>
      <c r="AY26" s="475" t="s">
        <v>177</v>
      </c>
      <c r="AZ26" s="476"/>
      <c r="BA26" s="476"/>
      <c r="BB26" s="476"/>
      <c r="BC26" s="476"/>
      <c r="BD26" s="476"/>
      <c r="BE26" s="476"/>
      <c r="BF26" s="476"/>
      <c r="BG26" s="476"/>
      <c r="BH26" s="476"/>
      <c r="BI26" s="476"/>
      <c r="BJ26" s="476"/>
      <c r="BK26" s="476"/>
      <c r="BL26" s="476"/>
      <c r="BM26" s="477"/>
      <c r="BN26" s="466" t="s">
        <v>130</v>
      </c>
      <c r="BO26" s="467"/>
      <c r="BP26" s="467"/>
      <c r="BQ26" s="467"/>
      <c r="BR26" s="467"/>
      <c r="BS26" s="467"/>
      <c r="BT26" s="467"/>
      <c r="BU26" s="468"/>
      <c r="BV26" s="466" t="s">
        <v>130</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5">
      <c r="A27" s="187"/>
      <c r="B27" s="498"/>
      <c r="C27" s="499"/>
      <c r="D27" s="500"/>
      <c r="E27" s="439" t="s">
        <v>178</v>
      </c>
      <c r="F27" s="440"/>
      <c r="G27" s="440"/>
      <c r="H27" s="440"/>
      <c r="I27" s="440"/>
      <c r="J27" s="440"/>
      <c r="K27" s="441"/>
      <c r="L27" s="442">
        <v>1</v>
      </c>
      <c r="M27" s="443"/>
      <c r="N27" s="443"/>
      <c r="O27" s="443"/>
      <c r="P27" s="444"/>
      <c r="Q27" s="442">
        <v>5840</v>
      </c>
      <c r="R27" s="443"/>
      <c r="S27" s="443"/>
      <c r="T27" s="443"/>
      <c r="U27" s="443"/>
      <c r="V27" s="444"/>
      <c r="W27" s="508"/>
      <c r="X27" s="499"/>
      <c r="Y27" s="500"/>
      <c r="Z27" s="439" t="s">
        <v>179</v>
      </c>
      <c r="AA27" s="440"/>
      <c r="AB27" s="440"/>
      <c r="AC27" s="440"/>
      <c r="AD27" s="440"/>
      <c r="AE27" s="440"/>
      <c r="AF27" s="440"/>
      <c r="AG27" s="441"/>
      <c r="AH27" s="442">
        <v>25</v>
      </c>
      <c r="AI27" s="443"/>
      <c r="AJ27" s="443"/>
      <c r="AK27" s="443"/>
      <c r="AL27" s="444"/>
      <c r="AM27" s="442">
        <v>89670</v>
      </c>
      <c r="AN27" s="443"/>
      <c r="AO27" s="443"/>
      <c r="AP27" s="443"/>
      <c r="AQ27" s="443"/>
      <c r="AR27" s="444"/>
      <c r="AS27" s="442">
        <v>3587</v>
      </c>
      <c r="AT27" s="443"/>
      <c r="AU27" s="443"/>
      <c r="AV27" s="443"/>
      <c r="AW27" s="443"/>
      <c r="AX27" s="445"/>
      <c r="AY27" s="472" t="s">
        <v>180</v>
      </c>
      <c r="AZ27" s="473"/>
      <c r="BA27" s="473"/>
      <c r="BB27" s="473"/>
      <c r="BC27" s="473"/>
      <c r="BD27" s="473"/>
      <c r="BE27" s="473"/>
      <c r="BF27" s="473"/>
      <c r="BG27" s="473"/>
      <c r="BH27" s="473"/>
      <c r="BI27" s="473"/>
      <c r="BJ27" s="473"/>
      <c r="BK27" s="473"/>
      <c r="BL27" s="473"/>
      <c r="BM27" s="474"/>
      <c r="BN27" s="469">
        <v>2233091</v>
      </c>
      <c r="BO27" s="470"/>
      <c r="BP27" s="470"/>
      <c r="BQ27" s="470"/>
      <c r="BR27" s="470"/>
      <c r="BS27" s="470"/>
      <c r="BT27" s="470"/>
      <c r="BU27" s="471"/>
      <c r="BV27" s="469">
        <v>2232756</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2">
      <c r="A28" s="187"/>
      <c r="B28" s="498"/>
      <c r="C28" s="499"/>
      <c r="D28" s="500"/>
      <c r="E28" s="439" t="s">
        <v>181</v>
      </c>
      <c r="F28" s="440"/>
      <c r="G28" s="440"/>
      <c r="H28" s="440"/>
      <c r="I28" s="440"/>
      <c r="J28" s="440"/>
      <c r="K28" s="441"/>
      <c r="L28" s="442">
        <v>1</v>
      </c>
      <c r="M28" s="443"/>
      <c r="N28" s="443"/>
      <c r="O28" s="443"/>
      <c r="P28" s="444"/>
      <c r="Q28" s="442">
        <v>5130</v>
      </c>
      <c r="R28" s="443"/>
      <c r="S28" s="443"/>
      <c r="T28" s="443"/>
      <c r="U28" s="443"/>
      <c r="V28" s="444"/>
      <c r="W28" s="508"/>
      <c r="X28" s="499"/>
      <c r="Y28" s="500"/>
      <c r="Z28" s="439" t="s">
        <v>182</v>
      </c>
      <c r="AA28" s="440"/>
      <c r="AB28" s="440"/>
      <c r="AC28" s="440"/>
      <c r="AD28" s="440"/>
      <c r="AE28" s="440"/>
      <c r="AF28" s="440"/>
      <c r="AG28" s="441"/>
      <c r="AH28" s="442" t="s">
        <v>130</v>
      </c>
      <c r="AI28" s="443"/>
      <c r="AJ28" s="443"/>
      <c r="AK28" s="443"/>
      <c r="AL28" s="444"/>
      <c r="AM28" s="442" t="s">
        <v>130</v>
      </c>
      <c r="AN28" s="443"/>
      <c r="AO28" s="443"/>
      <c r="AP28" s="443"/>
      <c r="AQ28" s="443"/>
      <c r="AR28" s="444"/>
      <c r="AS28" s="442" t="s">
        <v>130</v>
      </c>
      <c r="AT28" s="443"/>
      <c r="AU28" s="443"/>
      <c r="AV28" s="443"/>
      <c r="AW28" s="443"/>
      <c r="AX28" s="445"/>
      <c r="AY28" s="449" t="s">
        <v>183</v>
      </c>
      <c r="AZ28" s="450"/>
      <c r="BA28" s="450"/>
      <c r="BB28" s="451"/>
      <c r="BC28" s="458" t="s">
        <v>48</v>
      </c>
      <c r="BD28" s="459"/>
      <c r="BE28" s="459"/>
      <c r="BF28" s="459"/>
      <c r="BG28" s="459"/>
      <c r="BH28" s="459"/>
      <c r="BI28" s="459"/>
      <c r="BJ28" s="459"/>
      <c r="BK28" s="459"/>
      <c r="BL28" s="459"/>
      <c r="BM28" s="460"/>
      <c r="BN28" s="461">
        <v>3758768</v>
      </c>
      <c r="BO28" s="462"/>
      <c r="BP28" s="462"/>
      <c r="BQ28" s="462"/>
      <c r="BR28" s="462"/>
      <c r="BS28" s="462"/>
      <c r="BT28" s="462"/>
      <c r="BU28" s="463"/>
      <c r="BV28" s="461">
        <v>3424362</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2">
      <c r="A29" s="187"/>
      <c r="B29" s="498"/>
      <c r="C29" s="499"/>
      <c r="D29" s="500"/>
      <c r="E29" s="439" t="s">
        <v>184</v>
      </c>
      <c r="F29" s="440"/>
      <c r="G29" s="440"/>
      <c r="H29" s="440"/>
      <c r="I29" s="440"/>
      <c r="J29" s="440"/>
      <c r="K29" s="441"/>
      <c r="L29" s="442">
        <v>30</v>
      </c>
      <c r="M29" s="443"/>
      <c r="N29" s="443"/>
      <c r="O29" s="443"/>
      <c r="P29" s="444"/>
      <c r="Q29" s="442">
        <v>4750</v>
      </c>
      <c r="R29" s="443"/>
      <c r="S29" s="443"/>
      <c r="T29" s="443"/>
      <c r="U29" s="443"/>
      <c r="V29" s="444"/>
      <c r="W29" s="509"/>
      <c r="X29" s="510"/>
      <c r="Y29" s="511"/>
      <c r="Z29" s="439" t="s">
        <v>185</v>
      </c>
      <c r="AA29" s="440"/>
      <c r="AB29" s="440"/>
      <c r="AC29" s="440"/>
      <c r="AD29" s="440"/>
      <c r="AE29" s="440"/>
      <c r="AF29" s="440"/>
      <c r="AG29" s="441"/>
      <c r="AH29" s="442">
        <v>1194</v>
      </c>
      <c r="AI29" s="443"/>
      <c r="AJ29" s="443"/>
      <c r="AK29" s="443"/>
      <c r="AL29" s="444"/>
      <c r="AM29" s="442">
        <v>3766175</v>
      </c>
      <c r="AN29" s="443"/>
      <c r="AO29" s="443"/>
      <c r="AP29" s="443"/>
      <c r="AQ29" s="443"/>
      <c r="AR29" s="444"/>
      <c r="AS29" s="442">
        <v>3154</v>
      </c>
      <c r="AT29" s="443"/>
      <c r="AU29" s="443"/>
      <c r="AV29" s="443"/>
      <c r="AW29" s="443"/>
      <c r="AX29" s="445"/>
      <c r="AY29" s="452"/>
      <c r="AZ29" s="453"/>
      <c r="BA29" s="453"/>
      <c r="BB29" s="454"/>
      <c r="BC29" s="446" t="s">
        <v>186</v>
      </c>
      <c r="BD29" s="447"/>
      <c r="BE29" s="447"/>
      <c r="BF29" s="447"/>
      <c r="BG29" s="447"/>
      <c r="BH29" s="447"/>
      <c r="BI29" s="447"/>
      <c r="BJ29" s="447"/>
      <c r="BK29" s="447"/>
      <c r="BL29" s="447"/>
      <c r="BM29" s="448"/>
      <c r="BN29" s="466">
        <v>1016846</v>
      </c>
      <c r="BO29" s="467"/>
      <c r="BP29" s="467"/>
      <c r="BQ29" s="467"/>
      <c r="BR29" s="467"/>
      <c r="BS29" s="467"/>
      <c r="BT29" s="467"/>
      <c r="BU29" s="468"/>
      <c r="BV29" s="466">
        <v>1008095</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5">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187</v>
      </c>
      <c r="X30" s="519"/>
      <c r="Y30" s="519"/>
      <c r="Z30" s="519"/>
      <c r="AA30" s="519"/>
      <c r="AB30" s="519"/>
      <c r="AC30" s="519"/>
      <c r="AD30" s="519"/>
      <c r="AE30" s="519"/>
      <c r="AF30" s="519"/>
      <c r="AG30" s="520"/>
      <c r="AH30" s="430">
        <v>97.4</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6950475</v>
      </c>
      <c r="BO30" s="470"/>
      <c r="BP30" s="470"/>
      <c r="BQ30" s="470"/>
      <c r="BR30" s="470"/>
      <c r="BS30" s="470"/>
      <c r="BT30" s="470"/>
      <c r="BU30" s="471"/>
      <c r="BV30" s="469">
        <v>8469433</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429" t="s">
        <v>194</v>
      </c>
      <c r="D33" s="429"/>
      <c r="E33" s="428" t="s">
        <v>195</v>
      </c>
      <c r="F33" s="428"/>
      <c r="G33" s="428"/>
      <c r="H33" s="428"/>
      <c r="I33" s="428"/>
      <c r="J33" s="428"/>
      <c r="K33" s="428"/>
      <c r="L33" s="428"/>
      <c r="M33" s="428"/>
      <c r="N33" s="428"/>
      <c r="O33" s="428"/>
      <c r="P33" s="428"/>
      <c r="Q33" s="428"/>
      <c r="R33" s="428"/>
      <c r="S33" s="428"/>
      <c r="T33" s="216"/>
      <c r="U33" s="429" t="s">
        <v>194</v>
      </c>
      <c r="V33" s="429"/>
      <c r="W33" s="428" t="s">
        <v>195</v>
      </c>
      <c r="X33" s="428"/>
      <c r="Y33" s="428"/>
      <c r="Z33" s="428"/>
      <c r="AA33" s="428"/>
      <c r="AB33" s="428"/>
      <c r="AC33" s="428"/>
      <c r="AD33" s="428"/>
      <c r="AE33" s="428"/>
      <c r="AF33" s="428"/>
      <c r="AG33" s="428"/>
      <c r="AH33" s="428"/>
      <c r="AI33" s="428"/>
      <c r="AJ33" s="428"/>
      <c r="AK33" s="428"/>
      <c r="AL33" s="216"/>
      <c r="AM33" s="429" t="s">
        <v>194</v>
      </c>
      <c r="AN33" s="429"/>
      <c r="AO33" s="428" t="s">
        <v>195</v>
      </c>
      <c r="AP33" s="428"/>
      <c r="AQ33" s="428"/>
      <c r="AR33" s="428"/>
      <c r="AS33" s="428"/>
      <c r="AT33" s="428"/>
      <c r="AU33" s="428"/>
      <c r="AV33" s="428"/>
      <c r="AW33" s="428"/>
      <c r="AX33" s="428"/>
      <c r="AY33" s="428"/>
      <c r="AZ33" s="428"/>
      <c r="BA33" s="428"/>
      <c r="BB33" s="428"/>
      <c r="BC33" s="428"/>
      <c r="BD33" s="217"/>
      <c r="BE33" s="428" t="s">
        <v>196</v>
      </c>
      <c r="BF33" s="428"/>
      <c r="BG33" s="428" t="s">
        <v>197</v>
      </c>
      <c r="BH33" s="428"/>
      <c r="BI33" s="428"/>
      <c r="BJ33" s="428"/>
      <c r="BK33" s="428"/>
      <c r="BL33" s="428"/>
      <c r="BM33" s="428"/>
      <c r="BN33" s="428"/>
      <c r="BO33" s="428"/>
      <c r="BP33" s="428"/>
      <c r="BQ33" s="428"/>
      <c r="BR33" s="428"/>
      <c r="BS33" s="428"/>
      <c r="BT33" s="428"/>
      <c r="BU33" s="428"/>
      <c r="BV33" s="217"/>
      <c r="BW33" s="429" t="s">
        <v>196</v>
      </c>
      <c r="BX33" s="429"/>
      <c r="BY33" s="428" t="s">
        <v>198</v>
      </c>
      <c r="BZ33" s="428"/>
      <c r="CA33" s="428"/>
      <c r="CB33" s="428"/>
      <c r="CC33" s="428"/>
      <c r="CD33" s="428"/>
      <c r="CE33" s="428"/>
      <c r="CF33" s="428"/>
      <c r="CG33" s="428"/>
      <c r="CH33" s="428"/>
      <c r="CI33" s="428"/>
      <c r="CJ33" s="428"/>
      <c r="CK33" s="428"/>
      <c r="CL33" s="428"/>
      <c r="CM33" s="428"/>
      <c r="CN33" s="216"/>
      <c r="CO33" s="429" t="s">
        <v>194</v>
      </c>
      <c r="CP33" s="429"/>
      <c r="CQ33" s="428" t="s">
        <v>199</v>
      </c>
      <c r="CR33" s="428"/>
      <c r="CS33" s="428"/>
      <c r="CT33" s="428"/>
      <c r="CU33" s="428"/>
      <c r="CV33" s="428"/>
      <c r="CW33" s="428"/>
      <c r="CX33" s="428"/>
      <c r="CY33" s="428"/>
      <c r="CZ33" s="428"/>
      <c r="DA33" s="428"/>
      <c r="DB33" s="428"/>
      <c r="DC33" s="428"/>
      <c r="DD33" s="428"/>
      <c r="DE33" s="428"/>
      <c r="DF33" s="216"/>
      <c r="DG33" s="427" t="s">
        <v>200</v>
      </c>
      <c r="DH33" s="427"/>
      <c r="DI33" s="218"/>
      <c r="DJ33" s="186"/>
      <c r="DK33" s="186"/>
      <c r="DL33" s="186"/>
      <c r="DM33" s="186"/>
      <c r="DN33" s="186"/>
      <c r="DO33" s="186"/>
    </row>
    <row r="34" spans="1:119" ht="32.25" customHeight="1" x14ac:dyDescent="0.2">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8</v>
      </c>
      <c r="V34" s="425"/>
      <c r="W34" s="424" t="str">
        <f>IF('各会計、関係団体の財政状況及び健全化判断比率'!B28="","",'各会計、関係団体の財政状況及び健全化判断比率'!B28)</f>
        <v>国民健康保険費</v>
      </c>
      <c r="X34" s="424"/>
      <c r="Y34" s="424"/>
      <c r="Z34" s="424"/>
      <c r="AA34" s="424"/>
      <c r="AB34" s="424"/>
      <c r="AC34" s="424"/>
      <c r="AD34" s="424"/>
      <c r="AE34" s="424"/>
      <c r="AF34" s="424"/>
      <c r="AG34" s="424"/>
      <c r="AH34" s="424"/>
      <c r="AI34" s="424"/>
      <c r="AJ34" s="424"/>
      <c r="AK34" s="424"/>
      <c r="AL34" s="214"/>
      <c r="AM34" s="425">
        <f>IF(AO34="","",MAX(C34:D43,U34:V43)+1)</f>
        <v>12</v>
      </c>
      <c r="AN34" s="425"/>
      <c r="AO34" s="424" t="str">
        <f>IF('各会計、関係団体の財政状況及び健全化判断比率'!B32="","",'各会計、関係団体の財政状況及び健全化判断比率'!B32)</f>
        <v>水道事業</v>
      </c>
      <c r="AP34" s="424"/>
      <c r="AQ34" s="424"/>
      <c r="AR34" s="424"/>
      <c r="AS34" s="424"/>
      <c r="AT34" s="424"/>
      <c r="AU34" s="424"/>
      <c r="AV34" s="424"/>
      <c r="AW34" s="424"/>
      <c r="AX34" s="424"/>
      <c r="AY34" s="424"/>
      <c r="AZ34" s="424"/>
      <c r="BA34" s="424"/>
      <c r="BB34" s="424"/>
      <c r="BC34" s="424"/>
      <c r="BD34" s="214"/>
      <c r="BE34" s="425">
        <f>IF(BG34="","",MAX(C34:D43,U34:V43,AM34:AN43)+1)</f>
        <v>16</v>
      </c>
      <c r="BF34" s="425"/>
      <c r="BG34" s="424" t="str">
        <f>IF('各会計、関係団体の財政状況及び健全化判断比率'!B36="","",'各会計、関係団体の財政状況及び健全化判断比率'!B36)</f>
        <v>電気事業費</v>
      </c>
      <c r="BH34" s="424"/>
      <c r="BI34" s="424"/>
      <c r="BJ34" s="424"/>
      <c r="BK34" s="424"/>
      <c r="BL34" s="424"/>
      <c r="BM34" s="424"/>
      <c r="BN34" s="424"/>
      <c r="BO34" s="424"/>
      <c r="BP34" s="424"/>
      <c r="BQ34" s="424"/>
      <c r="BR34" s="424"/>
      <c r="BS34" s="424"/>
      <c r="BT34" s="424"/>
      <c r="BU34" s="424"/>
      <c r="BV34" s="214"/>
      <c r="BW34" s="425">
        <f>IF(BY34="","",MAX(C34:D43,U34:V43,AM34:AN43,BE34:BF43)+1)</f>
        <v>20</v>
      </c>
      <c r="BX34" s="425"/>
      <c r="BY34" s="424" t="str">
        <f>IF('各会計、関係団体の財政状況及び健全化判断比率'!B68="","",'各会計、関係団体の財政状況及び健全化判断比率'!B68)</f>
        <v>鳥取県東部広域行政管理組合</v>
      </c>
      <c r="BZ34" s="424"/>
      <c r="CA34" s="424"/>
      <c r="CB34" s="424"/>
      <c r="CC34" s="424"/>
      <c r="CD34" s="424"/>
      <c r="CE34" s="424"/>
      <c r="CF34" s="424"/>
      <c r="CG34" s="424"/>
      <c r="CH34" s="424"/>
      <c r="CI34" s="424"/>
      <c r="CJ34" s="424"/>
      <c r="CK34" s="424"/>
      <c r="CL34" s="424"/>
      <c r="CM34" s="424"/>
      <c r="CN34" s="214"/>
      <c r="CO34" s="425">
        <f>IF(CQ34="","",MAX(C34:D43,U34:V43,AM34:AN43,BE34:BF43,BW34:BX43)+1)</f>
        <v>24</v>
      </c>
      <c r="CP34" s="425"/>
      <c r="CQ34" s="424" t="str">
        <f>IF('各会計、関係団体の財政状況及び健全化判断比率'!BS7="","",'各会計、関係団体の財政状況及び健全化判断比率'!BS7)</f>
        <v>（一財）鳥取開発公社</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x14ac:dyDescent="0.2">
      <c r="A35" s="187"/>
      <c r="B35" s="213"/>
      <c r="C35" s="425">
        <f>IF(E35="","",C34+1)</f>
        <v>2</v>
      </c>
      <c r="D35" s="425"/>
      <c r="E35" s="424" t="str">
        <f>IF('各会計、関係団体の財政状況及び健全化判断比率'!B8="","",'各会計、関係団体の財政状況及び健全化判断比率'!B8)</f>
        <v>土地区画整理費</v>
      </c>
      <c r="F35" s="424"/>
      <c r="G35" s="424"/>
      <c r="H35" s="424"/>
      <c r="I35" s="424"/>
      <c r="J35" s="424"/>
      <c r="K35" s="424"/>
      <c r="L35" s="424"/>
      <c r="M35" s="424"/>
      <c r="N35" s="424"/>
      <c r="O35" s="424"/>
      <c r="P35" s="424"/>
      <c r="Q35" s="424"/>
      <c r="R35" s="424"/>
      <c r="S35" s="424"/>
      <c r="T35" s="214"/>
      <c r="U35" s="425">
        <f>IF(W35="","",U34+1)</f>
        <v>9</v>
      </c>
      <c r="V35" s="425"/>
      <c r="W35" s="424" t="str">
        <f>IF('各会計、関係団体の財政状況及び健全化判断比率'!B29="","",'各会計、関係団体の財政状況及び健全化判断比率'!B29)</f>
        <v>介護老人保健施設事業費</v>
      </c>
      <c r="X35" s="424"/>
      <c r="Y35" s="424"/>
      <c r="Z35" s="424"/>
      <c r="AA35" s="424"/>
      <c r="AB35" s="424"/>
      <c r="AC35" s="424"/>
      <c r="AD35" s="424"/>
      <c r="AE35" s="424"/>
      <c r="AF35" s="424"/>
      <c r="AG35" s="424"/>
      <c r="AH35" s="424"/>
      <c r="AI35" s="424"/>
      <c r="AJ35" s="424"/>
      <c r="AK35" s="424"/>
      <c r="AL35" s="214"/>
      <c r="AM35" s="425">
        <f t="shared" ref="AM35:AM43" si="0">IF(AO35="","",AM34+1)</f>
        <v>13</v>
      </c>
      <c r="AN35" s="425"/>
      <c r="AO35" s="424" t="str">
        <f>IF('各会計、関係団体の財政状況及び健全化判断比率'!B33="","",'各会計、関係団体の財政状況及び健全化判断比率'!B33)</f>
        <v>工業用水道事業</v>
      </c>
      <c r="AP35" s="424"/>
      <c r="AQ35" s="424"/>
      <c r="AR35" s="424"/>
      <c r="AS35" s="424"/>
      <c r="AT35" s="424"/>
      <c r="AU35" s="424"/>
      <c r="AV35" s="424"/>
      <c r="AW35" s="424"/>
      <c r="AX35" s="424"/>
      <c r="AY35" s="424"/>
      <c r="AZ35" s="424"/>
      <c r="BA35" s="424"/>
      <c r="BB35" s="424"/>
      <c r="BC35" s="424"/>
      <c r="BD35" s="214"/>
      <c r="BE35" s="425">
        <f t="shared" ref="BE35:BE43" si="1">IF(BG35="","",BE34+1)</f>
        <v>17</v>
      </c>
      <c r="BF35" s="425"/>
      <c r="BG35" s="424" t="str">
        <f>IF('各会計、関係団体の財政状況及び健全化判断比率'!B37="","",'各会計、関係団体の財政状況及び健全化判断比率'!B37)</f>
        <v>公設地方卸売市場事業費</v>
      </c>
      <c r="BH35" s="424"/>
      <c r="BI35" s="424"/>
      <c r="BJ35" s="424"/>
      <c r="BK35" s="424"/>
      <c r="BL35" s="424"/>
      <c r="BM35" s="424"/>
      <c r="BN35" s="424"/>
      <c r="BO35" s="424"/>
      <c r="BP35" s="424"/>
      <c r="BQ35" s="424"/>
      <c r="BR35" s="424"/>
      <c r="BS35" s="424"/>
      <c r="BT35" s="424"/>
      <c r="BU35" s="424"/>
      <c r="BV35" s="214"/>
      <c r="BW35" s="425">
        <f t="shared" ref="BW35:BW43" si="2">IF(BY35="","",BW34+1)</f>
        <v>21</v>
      </c>
      <c r="BX35" s="425"/>
      <c r="BY35" s="424" t="str">
        <f>IF('各会計、関係団体の財政状況及び健全化判断比率'!B69="","",'各会計、関係団体の財政状況及び健全化判断比率'!B69)</f>
        <v>鳥取県東部広域行政管理組合</v>
      </c>
      <c r="BZ35" s="424"/>
      <c r="CA35" s="424"/>
      <c r="CB35" s="424"/>
      <c r="CC35" s="424"/>
      <c r="CD35" s="424"/>
      <c r="CE35" s="424"/>
      <c r="CF35" s="424"/>
      <c r="CG35" s="424"/>
      <c r="CH35" s="424"/>
      <c r="CI35" s="424"/>
      <c r="CJ35" s="424"/>
      <c r="CK35" s="424"/>
      <c r="CL35" s="424"/>
      <c r="CM35" s="424"/>
      <c r="CN35" s="214"/>
      <c r="CO35" s="425">
        <f t="shared" ref="CO35:CO43" si="3">IF(CQ35="","",CO34+1)</f>
        <v>25</v>
      </c>
      <c r="CP35" s="425"/>
      <c r="CQ35" s="424" t="str">
        <f>IF('各会計、関係団体の財政状況及び健全化判断比率'!BS8="","",'各会計、関係団体の財政状況及び健全化判断比率'!BS8)</f>
        <v>（公財）鳥取市公園・スポーツ施設協会</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2">
      <c r="A36" s="187"/>
      <c r="B36" s="213"/>
      <c r="C36" s="425">
        <f>IF(E36="","",C35+1)</f>
        <v>3</v>
      </c>
      <c r="D36" s="425"/>
      <c r="E36" s="424" t="str">
        <f>IF('各会計、関係団体の財政状況及び健全化判断比率'!B9="","",'各会計、関係団体の財政状況及び健全化判断比率'!B9)</f>
        <v>高齢者・障害者住宅整備資金貸付事業費</v>
      </c>
      <c r="F36" s="424"/>
      <c r="G36" s="424"/>
      <c r="H36" s="424"/>
      <c r="I36" s="424"/>
      <c r="J36" s="424"/>
      <c r="K36" s="424"/>
      <c r="L36" s="424"/>
      <c r="M36" s="424"/>
      <c r="N36" s="424"/>
      <c r="O36" s="424"/>
      <c r="P36" s="424"/>
      <c r="Q36" s="424"/>
      <c r="R36" s="424"/>
      <c r="S36" s="424"/>
      <c r="T36" s="214"/>
      <c r="U36" s="425">
        <f t="shared" ref="U36:U43" si="4">IF(W36="","",U35+1)</f>
        <v>10</v>
      </c>
      <c r="V36" s="425"/>
      <c r="W36" s="424" t="str">
        <f>IF('各会計、関係団体の財政状況及び健全化判断比率'!B30="","",'各会計、関係団体の財政状況及び健全化判断比率'!B30)</f>
        <v>介護保険費</v>
      </c>
      <c r="X36" s="424"/>
      <c r="Y36" s="424"/>
      <c r="Z36" s="424"/>
      <c r="AA36" s="424"/>
      <c r="AB36" s="424"/>
      <c r="AC36" s="424"/>
      <c r="AD36" s="424"/>
      <c r="AE36" s="424"/>
      <c r="AF36" s="424"/>
      <c r="AG36" s="424"/>
      <c r="AH36" s="424"/>
      <c r="AI36" s="424"/>
      <c r="AJ36" s="424"/>
      <c r="AK36" s="424"/>
      <c r="AL36" s="214"/>
      <c r="AM36" s="425">
        <f t="shared" si="0"/>
        <v>14</v>
      </c>
      <c r="AN36" s="425"/>
      <c r="AO36" s="424" t="str">
        <f>IF('各会計、関係団体の財政状況及び健全化判断比率'!B34="","",'各会計、関係団体の財政状況及び健全化判断比率'!B34)</f>
        <v>病院事業</v>
      </c>
      <c r="AP36" s="424"/>
      <c r="AQ36" s="424"/>
      <c r="AR36" s="424"/>
      <c r="AS36" s="424"/>
      <c r="AT36" s="424"/>
      <c r="AU36" s="424"/>
      <c r="AV36" s="424"/>
      <c r="AW36" s="424"/>
      <c r="AX36" s="424"/>
      <c r="AY36" s="424"/>
      <c r="AZ36" s="424"/>
      <c r="BA36" s="424"/>
      <c r="BB36" s="424"/>
      <c r="BC36" s="424"/>
      <c r="BD36" s="214"/>
      <c r="BE36" s="425">
        <f t="shared" si="1"/>
        <v>18</v>
      </c>
      <c r="BF36" s="425"/>
      <c r="BG36" s="424" t="str">
        <f>IF('各会計、関係団体の財政状況及び健全化判断比率'!B38="","",'各会計、関係団体の財政状況及び健全化判断比率'!B38)</f>
        <v>観光施設運営事業費</v>
      </c>
      <c r="BH36" s="424"/>
      <c r="BI36" s="424"/>
      <c r="BJ36" s="424"/>
      <c r="BK36" s="424"/>
      <c r="BL36" s="424"/>
      <c r="BM36" s="424"/>
      <c r="BN36" s="424"/>
      <c r="BO36" s="424"/>
      <c r="BP36" s="424"/>
      <c r="BQ36" s="424"/>
      <c r="BR36" s="424"/>
      <c r="BS36" s="424"/>
      <c r="BT36" s="424"/>
      <c r="BU36" s="424"/>
      <c r="BV36" s="214"/>
      <c r="BW36" s="425">
        <f t="shared" si="2"/>
        <v>22</v>
      </c>
      <c r="BX36" s="425"/>
      <c r="BY36" s="424" t="str">
        <f>IF('各会計、関係団体の財政状況及び健全化判断比率'!B70="","",'各会計、関係団体の財政状況及び健全化判断比率'!B70)</f>
        <v>鳥取県後期高齢者医療広域連合</v>
      </c>
      <c r="BZ36" s="424"/>
      <c r="CA36" s="424"/>
      <c r="CB36" s="424"/>
      <c r="CC36" s="424"/>
      <c r="CD36" s="424"/>
      <c r="CE36" s="424"/>
      <c r="CF36" s="424"/>
      <c r="CG36" s="424"/>
      <c r="CH36" s="424"/>
      <c r="CI36" s="424"/>
      <c r="CJ36" s="424"/>
      <c r="CK36" s="424"/>
      <c r="CL36" s="424"/>
      <c r="CM36" s="424"/>
      <c r="CN36" s="214"/>
      <c r="CO36" s="425">
        <f t="shared" si="3"/>
        <v>26</v>
      </c>
      <c r="CP36" s="425"/>
      <c r="CQ36" s="424" t="str">
        <f>IF('各会計、関係団体の財政状況及び健全化判断比率'!BS9="","",'各会計、関係団体の財政状況及び健全化判断比率'!BS9)</f>
        <v>（一財）鳥取市中小企業勤労者福祉サービスセンター</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2">
      <c r="A37" s="187"/>
      <c r="B37" s="213"/>
      <c r="C37" s="425">
        <f>IF(E37="","",C36+1)</f>
        <v>4</v>
      </c>
      <c r="D37" s="425"/>
      <c r="E37" s="424" t="str">
        <f>IF('各会計、関係団体の財政状況及び健全化判断比率'!B10="","",'各会計、関係団体の財政状況及び健全化判断比率'!B10)</f>
        <v>住宅新築資金等貸付事業費</v>
      </c>
      <c r="F37" s="424"/>
      <c r="G37" s="424"/>
      <c r="H37" s="424"/>
      <c r="I37" s="424"/>
      <c r="J37" s="424"/>
      <c r="K37" s="424"/>
      <c r="L37" s="424"/>
      <c r="M37" s="424"/>
      <c r="N37" s="424"/>
      <c r="O37" s="424"/>
      <c r="P37" s="424"/>
      <c r="Q37" s="424"/>
      <c r="R37" s="424"/>
      <c r="S37" s="424"/>
      <c r="T37" s="214"/>
      <c r="U37" s="425">
        <f t="shared" si="4"/>
        <v>11</v>
      </c>
      <c r="V37" s="425"/>
      <c r="W37" s="424" t="str">
        <f>IF('各会計、関係団体の財政状況及び健全化判断比率'!B31="","",'各会計、関係団体の財政状況及び健全化判断比率'!B31)</f>
        <v>後期高齢者医療費</v>
      </c>
      <c r="X37" s="424"/>
      <c r="Y37" s="424"/>
      <c r="Z37" s="424"/>
      <c r="AA37" s="424"/>
      <c r="AB37" s="424"/>
      <c r="AC37" s="424"/>
      <c r="AD37" s="424"/>
      <c r="AE37" s="424"/>
      <c r="AF37" s="424"/>
      <c r="AG37" s="424"/>
      <c r="AH37" s="424"/>
      <c r="AI37" s="424"/>
      <c r="AJ37" s="424"/>
      <c r="AK37" s="424"/>
      <c r="AL37" s="214"/>
      <c r="AM37" s="425">
        <f t="shared" si="0"/>
        <v>15</v>
      </c>
      <c r="AN37" s="425"/>
      <c r="AO37" s="424" t="str">
        <f>IF('各会計、関係団体の財政状況及び健全化判断比率'!B35="","",'各会計、関係団体の財政状況及び健全化判断比率'!B35)</f>
        <v>下水道等事業</v>
      </c>
      <c r="AP37" s="424"/>
      <c r="AQ37" s="424"/>
      <c r="AR37" s="424"/>
      <c r="AS37" s="424"/>
      <c r="AT37" s="424"/>
      <c r="AU37" s="424"/>
      <c r="AV37" s="424"/>
      <c r="AW37" s="424"/>
      <c r="AX37" s="424"/>
      <c r="AY37" s="424"/>
      <c r="AZ37" s="424"/>
      <c r="BA37" s="424"/>
      <c r="BB37" s="424"/>
      <c r="BC37" s="424"/>
      <c r="BD37" s="214"/>
      <c r="BE37" s="425">
        <f t="shared" si="1"/>
        <v>19</v>
      </c>
      <c r="BF37" s="425"/>
      <c r="BG37" s="424" t="str">
        <f>IF('各会計、関係団体の財政状況及び健全化判断比率'!B39="","",'各会計、関係団体の財政状況及び健全化判断比率'!B39)</f>
        <v>温泉事業費</v>
      </c>
      <c r="BH37" s="424"/>
      <c r="BI37" s="424"/>
      <c r="BJ37" s="424"/>
      <c r="BK37" s="424"/>
      <c r="BL37" s="424"/>
      <c r="BM37" s="424"/>
      <c r="BN37" s="424"/>
      <c r="BO37" s="424"/>
      <c r="BP37" s="424"/>
      <c r="BQ37" s="424"/>
      <c r="BR37" s="424"/>
      <c r="BS37" s="424"/>
      <c r="BT37" s="424"/>
      <c r="BU37" s="424"/>
      <c r="BV37" s="214"/>
      <c r="BW37" s="425">
        <f t="shared" si="2"/>
        <v>23</v>
      </c>
      <c r="BX37" s="425"/>
      <c r="BY37" s="424" t="str">
        <f>IF('各会計、関係団体の財政状況及び健全化判断比率'!B71="","",'各会計、関係団体の財政状況及び健全化判断比率'!B71)</f>
        <v>鳥取県後期高齢者医療広域連合</v>
      </c>
      <c r="BZ37" s="424"/>
      <c r="CA37" s="424"/>
      <c r="CB37" s="424"/>
      <c r="CC37" s="424"/>
      <c r="CD37" s="424"/>
      <c r="CE37" s="424"/>
      <c r="CF37" s="424"/>
      <c r="CG37" s="424"/>
      <c r="CH37" s="424"/>
      <c r="CI37" s="424"/>
      <c r="CJ37" s="424"/>
      <c r="CK37" s="424"/>
      <c r="CL37" s="424"/>
      <c r="CM37" s="424"/>
      <c r="CN37" s="214"/>
      <c r="CO37" s="425">
        <f t="shared" si="3"/>
        <v>27</v>
      </c>
      <c r="CP37" s="425"/>
      <c r="CQ37" s="424" t="str">
        <f>IF('各会計、関係団体の財政状況及び健全化判断比率'!BS10="","",'各会計、関係団体の財政状況及び健全化判断比率'!BS10)</f>
        <v>（公財）鳥取市環境事業公社</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2">
      <c r="A38" s="187"/>
      <c r="B38" s="213"/>
      <c r="C38" s="425">
        <f t="shared" ref="C38:C43" si="5">IF(E38="","",C37+1)</f>
        <v>5</v>
      </c>
      <c r="D38" s="425"/>
      <c r="E38" s="424" t="str">
        <f>IF('各会計、関係団体の財政状況及び健全化判断比率'!B11="","",'各会計、関係団体の財政状況及び健全化判断比率'!B11)</f>
        <v>土地取得費</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t="str">
        <f t="shared" si="2"/>
        <v/>
      </c>
      <c r="BX38" s="425"/>
      <c r="BY38" s="424" t="str">
        <f>IF('各会計、関係団体の財政状況及び健全化判断比率'!B72="","",'各会計、関係団体の財政状況及び健全化判断比率'!B72)</f>
        <v/>
      </c>
      <c r="BZ38" s="424"/>
      <c r="CA38" s="424"/>
      <c r="CB38" s="424"/>
      <c r="CC38" s="424"/>
      <c r="CD38" s="424"/>
      <c r="CE38" s="424"/>
      <c r="CF38" s="424"/>
      <c r="CG38" s="424"/>
      <c r="CH38" s="424"/>
      <c r="CI38" s="424"/>
      <c r="CJ38" s="424"/>
      <c r="CK38" s="424"/>
      <c r="CL38" s="424"/>
      <c r="CM38" s="424"/>
      <c r="CN38" s="214"/>
      <c r="CO38" s="425">
        <f t="shared" si="3"/>
        <v>28</v>
      </c>
      <c r="CP38" s="425"/>
      <c r="CQ38" s="424" t="str">
        <f>IF('各会計、関係団体の財政状況及び健全化判断比率'!BS11="","",'各会計、関係団体の財政状況及び健全化判断比率'!BS11)</f>
        <v>（公財）鳥取県東部環境管理公社</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2">
      <c r="A39" s="187"/>
      <c r="B39" s="213"/>
      <c r="C39" s="425">
        <f t="shared" si="5"/>
        <v>6</v>
      </c>
      <c r="D39" s="425"/>
      <c r="E39" s="424" t="str">
        <f>IF('各会計、関係団体の財政状況及び健全化判断比率'!B12="","",'各会計、関係団体の財政状況及び健全化判断比率'!B12)</f>
        <v>墓苑事業費</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t="str">
        <f t="shared" si="2"/>
        <v/>
      </c>
      <c r="BX39" s="425"/>
      <c r="BY39" s="424" t="str">
        <f>IF('各会計、関係団体の財政状況及び健全化判断比率'!B73="","",'各会計、関係団体の財政状況及び健全化判断比率'!B73)</f>
        <v/>
      </c>
      <c r="BZ39" s="424"/>
      <c r="CA39" s="424"/>
      <c r="CB39" s="424"/>
      <c r="CC39" s="424"/>
      <c r="CD39" s="424"/>
      <c r="CE39" s="424"/>
      <c r="CF39" s="424"/>
      <c r="CG39" s="424"/>
      <c r="CH39" s="424"/>
      <c r="CI39" s="424"/>
      <c r="CJ39" s="424"/>
      <c r="CK39" s="424"/>
      <c r="CL39" s="424"/>
      <c r="CM39" s="424"/>
      <c r="CN39" s="214"/>
      <c r="CO39" s="425">
        <f t="shared" si="3"/>
        <v>29</v>
      </c>
      <c r="CP39" s="425"/>
      <c r="CQ39" s="424" t="str">
        <f>IF('各会計、関係団体の財政状況及び健全化判断比率'!BS12="","",'各会計、関係団体の財政状況及び健全化判断比率'!BS12)</f>
        <v>（一財）鳥取市教育福祉振興会</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2">
      <c r="A40" s="187"/>
      <c r="B40" s="213"/>
      <c r="C40" s="425">
        <f t="shared" si="5"/>
        <v>7</v>
      </c>
      <c r="D40" s="425"/>
      <c r="E40" s="424" t="str">
        <f>IF('各会計、関係団体の財政状況及び健全化判断比率'!B13="","",'各会計、関係団体の財政状況及び健全化判断比率'!B13)</f>
        <v>母子父子寡婦福祉資金貸付事業費</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t="str">
        <f t="shared" si="2"/>
        <v/>
      </c>
      <c r="BX40" s="425"/>
      <c r="BY40" s="424" t="str">
        <f>IF('各会計、関係団体の財政状況及び健全化判断比率'!B74="","",'各会計、関係団体の財政状況及び健全化判断比率'!B74)</f>
        <v/>
      </c>
      <c r="BZ40" s="424"/>
      <c r="CA40" s="424"/>
      <c r="CB40" s="424"/>
      <c r="CC40" s="424"/>
      <c r="CD40" s="424"/>
      <c r="CE40" s="424"/>
      <c r="CF40" s="424"/>
      <c r="CG40" s="424"/>
      <c r="CH40" s="424"/>
      <c r="CI40" s="424"/>
      <c r="CJ40" s="424"/>
      <c r="CK40" s="424"/>
      <c r="CL40" s="424"/>
      <c r="CM40" s="424"/>
      <c r="CN40" s="214"/>
      <c r="CO40" s="425">
        <f t="shared" si="3"/>
        <v>30</v>
      </c>
      <c r="CP40" s="425"/>
      <c r="CQ40" s="424" t="str">
        <f>IF('各会計、関係団体の財政状況及び健全化判断比率'!BS13="","",'各会計、関係団体の財政状況及び健全化判断比率'!BS13)</f>
        <v>（公財）鳥取市学校給食会</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2">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t="str">
        <f t="shared" si="2"/>
        <v/>
      </c>
      <c r="BX41" s="425"/>
      <c r="BY41" s="424" t="str">
        <f>IF('各会計、関係団体の財政状況及び健全化判断比率'!B75="","",'各会計、関係団体の財政状況及び健全化判断比率'!B75)</f>
        <v/>
      </c>
      <c r="BZ41" s="424"/>
      <c r="CA41" s="424"/>
      <c r="CB41" s="424"/>
      <c r="CC41" s="424"/>
      <c r="CD41" s="424"/>
      <c r="CE41" s="424"/>
      <c r="CF41" s="424"/>
      <c r="CG41" s="424"/>
      <c r="CH41" s="424"/>
      <c r="CI41" s="424"/>
      <c r="CJ41" s="424"/>
      <c r="CK41" s="424"/>
      <c r="CL41" s="424"/>
      <c r="CM41" s="424"/>
      <c r="CN41" s="214"/>
      <c r="CO41" s="425">
        <f t="shared" si="3"/>
        <v>31</v>
      </c>
      <c r="CP41" s="425"/>
      <c r="CQ41" s="424" t="str">
        <f>IF('各会計、関係団体の財政状況及び健全化判断比率'!BS14="","",'各会計、関係団体の財政状況及び健全化判断比率'!BS14)</f>
        <v>（公財）鳥取市文化財団</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2">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t="str">
        <f t="shared" si="2"/>
        <v/>
      </c>
      <c r="BX42" s="425"/>
      <c r="BY42" s="424" t="str">
        <f>IF('各会計、関係団体の財政状況及び健全化判断比率'!B76="","",'各会計、関係団体の財政状況及び健全化判断比率'!B76)</f>
        <v/>
      </c>
      <c r="BZ42" s="424"/>
      <c r="CA42" s="424"/>
      <c r="CB42" s="424"/>
      <c r="CC42" s="424"/>
      <c r="CD42" s="424"/>
      <c r="CE42" s="424"/>
      <c r="CF42" s="424"/>
      <c r="CG42" s="424"/>
      <c r="CH42" s="424"/>
      <c r="CI42" s="424"/>
      <c r="CJ42" s="424"/>
      <c r="CK42" s="424"/>
      <c r="CL42" s="424"/>
      <c r="CM42" s="424"/>
      <c r="CN42" s="214"/>
      <c r="CO42" s="425">
        <f t="shared" si="3"/>
        <v>32</v>
      </c>
      <c r="CP42" s="425"/>
      <c r="CQ42" s="424" t="str">
        <f>IF('各会計、関係団体の財政状況及び健全化判断比率'!BS15="","",'各会計、関係団体の財政状況及び健全化判断比率'!BS15)</f>
        <v>（公財）鳥取童謡・おもちゃ館</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2">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t="str">
        <f t="shared" si="2"/>
        <v/>
      </c>
      <c r="BX43" s="425"/>
      <c r="BY43" s="424" t="str">
        <f>IF('各会計、関係団体の財政状況及び健全化判断比率'!B77="","",'各会計、関係団体の財政状況及び健全化判断比率'!B77)</f>
        <v/>
      </c>
      <c r="BZ43" s="424"/>
      <c r="CA43" s="424"/>
      <c r="CB43" s="424"/>
      <c r="CC43" s="424"/>
      <c r="CD43" s="424"/>
      <c r="CE43" s="424"/>
      <c r="CF43" s="424"/>
      <c r="CG43" s="424"/>
      <c r="CH43" s="424"/>
      <c r="CI43" s="424"/>
      <c r="CJ43" s="424"/>
      <c r="CK43" s="424"/>
      <c r="CL43" s="424"/>
      <c r="CM43" s="424"/>
      <c r="CN43" s="214"/>
      <c r="CO43" s="425">
        <f t="shared" si="3"/>
        <v>33</v>
      </c>
      <c r="CP43" s="425"/>
      <c r="CQ43" s="424" t="str">
        <f>IF('各会計、関係団体の財政状況及び健全化判断比率'!BS16="","",'各会計、関係団体の財政状況及び健全化判断比率'!BS16)</f>
        <v>（公財）鳥取市人権情報センター</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201</v>
      </c>
      <c r="C46" s="186"/>
      <c r="D46" s="186"/>
      <c r="E46" s="186" t="s">
        <v>202</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203</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204</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205</v>
      </c>
    </row>
    <row r="50" spans="5:5" x14ac:dyDescent="0.2">
      <c r="E50" s="188" t="s">
        <v>206</v>
      </c>
    </row>
    <row r="51" spans="5:5" x14ac:dyDescent="0.2">
      <c r="E51" s="188" t="s">
        <v>207</v>
      </c>
    </row>
    <row r="52" spans="5:5" x14ac:dyDescent="0.2">
      <c r="E52" s="188" t="s">
        <v>208</v>
      </c>
    </row>
    <row r="53" spans="5:5" x14ac:dyDescent="0.2"/>
    <row r="54" spans="5:5" x14ac:dyDescent="0.2"/>
    <row r="55" spans="5:5" x14ac:dyDescent="0.2"/>
    <row r="56" spans="5:5" x14ac:dyDescent="0.2"/>
  </sheetData>
  <sheetProtection algorithmName="SHA-512" hashValue="ed2U/8I4pSx4VcAaCSdXM/ZwcNH0x3rIEGCzxQnH8du4RgXvpptVz1mBAJRY6oJD1SELkE4yrviz4j1HYpq7KA==" saltValue="cCRjoSPW4Tu797i+cCuns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election activeCell="H40" sqref="H40"/>
    </sheetView>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583</v>
      </c>
      <c r="G33" s="29" t="s">
        <v>584</v>
      </c>
      <c r="H33" s="29" t="s">
        <v>585</v>
      </c>
      <c r="I33" s="29" t="s">
        <v>586</v>
      </c>
      <c r="J33" s="30" t="s">
        <v>587</v>
      </c>
      <c r="K33" s="22"/>
      <c r="L33" s="22"/>
      <c r="M33" s="22"/>
      <c r="N33" s="22"/>
      <c r="O33" s="22"/>
      <c r="P33" s="22"/>
    </row>
    <row r="34" spans="1:16" ht="39" customHeight="1" x14ac:dyDescent="0.2">
      <c r="A34" s="22"/>
      <c r="B34" s="31"/>
      <c r="C34" s="1248" t="s">
        <v>589</v>
      </c>
      <c r="D34" s="1248"/>
      <c r="E34" s="1249"/>
      <c r="F34" s="32">
        <v>3.04</v>
      </c>
      <c r="G34" s="33">
        <v>3.47</v>
      </c>
      <c r="H34" s="33">
        <v>4.3600000000000003</v>
      </c>
      <c r="I34" s="33">
        <v>5.27</v>
      </c>
      <c r="J34" s="34">
        <v>5.93</v>
      </c>
      <c r="K34" s="22"/>
      <c r="L34" s="22"/>
      <c r="M34" s="22"/>
      <c r="N34" s="22"/>
      <c r="O34" s="22"/>
      <c r="P34" s="22"/>
    </row>
    <row r="35" spans="1:16" ht="39" customHeight="1" x14ac:dyDescent="0.2">
      <c r="A35" s="22"/>
      <c r="B35" s="35"/>
      <c r="C35" s="1242" t="s">
        <v>590</v>
      </c>
      <c r="D35" s="1243"/>
      <c r="E35" s="1244"/>
      <c r="F35" s="36">
        <v>3.45</v>
      </c>
      <c r="G35" s="37">
        <v>3.21</v>
      </c>
      <c r="H35" s="37">
        <v>3.64</v>
      </c>
      <c r="I35" s="37">
        <v>4.22</v>
      </c>
      <c r="J35" s="38">
        <v>3.81</v>
      </c>
      <c r="K35" s="22"/>
      <c r="L35" s="22"/>
      <c r="M35" s="22"/>
      <c r="N35" s="22"/>
      <c r="O35" s="22"/>
      <c r="P35" s="22"/>
    </row>
    <row r="36" spans="1:16" ht="39" customHeight="1" x14ac:dyDescent="0.2">
      <c r="A36" s="22"/>
      <c r="B36" s="35"/>
      <c r="C36" s="1242" t="s">
        <v>591</v>
      </c>
      <c r="D36" s="1243"/>
      <c r="E36" s="1244"/>
      <c r="F36" s="36">
        <v>3.3</v>
      </c>
      <c r="G36" s="37">
        <v>2.46</v>
      </c>
      <c r="H36" s="37">
        <v>3.99</v>
      </c>
      <c r="I36" s="37">
        <v>4.28</v>
      </c>
      <c r="J36" s="38">
        <v>3.66</v>
      </c>
      <c r="K36" s="22"/>
      <c r="L36" s="22"/>
      <c r="M36" s="22"/>
      <c r="N36" s="22"/>
      <c r="O36" s="22"/>
      <c r="P36" s="22"/>
    </row>
    <row r="37" spans="1:16" ht="39" customHeight="1" x14ac:dyDescent="0.2">
      <c r="A37" s="22"/>
      <c r="B37" s="35"/>
      <c r="C37" s="1242" t="s">
        <v>592</v>
      </c>
      <c r="D37" s="1243"/>
      <c r="E37" s="1244"/>
      <c r="F37" s="36">
        <v>6.68</v>
      </c>
      <c r="G37" s="37">
        <v>6.76</v>
      </c>
      <c r="H37" s="37">
        <v>5.48</v>
      </c>
      <c r="I37" s="37">
        <v>4.54</v>
      </c>
      <c r="J37" s="38">
        <v>3.18</v>
      </c>
      <c r="K37" s="22"/>
      <c r="L37" s="22"/>
      <c r="M37" s="22"/>
      <c r="N37" s="22"/>
      <c r="O37" s="22"/>
      <c r="P37" s="22"/>
    </row>
    <row r="38" spans="1:16" ht="39" customHeight="1" x14ac:dyDescent="0.2">
      <c r="A38" s="22"/>
      <c r="B38" s="35"/>
      <c r="C38" s="1242" t="s">
        <v>593</v>
      </c>
      <c r="D38" s="1243"/>
      <c r="E38" s="1244"/>
      <c r="F38" s="36">
        <v>1.17</v>
      </c>
      <c r="G38" s="37">
        <v>1.66</v>
      </c>
      <c r="H38" s="37">
        <v>1.79</v>
      </c>
      <c r="I38" s="37">
        <v>1.04</v>
      </c>
      <c r="J38" s="38">
        <v>1.31</v>
      </c>
      <c r="K38" s="22"/>
      <c r="L38" s="22"/>
      <c r="M38" s="22"/>
      <c r="N38" s="22"/>
      <c r="O38" s="22"/>
      <c r="P38" s="22"/>
    </row>
    <row r="39" spans="1:16" ht="39" customHeight="1" x14ac:dyDescent="0.2">
      <c r="A39" s="22"/>
      <c r="B39" s="35"/>
      <c r="C39" s="1242" t="s">
        <v>594</v>
      </c>
      <c r="D39" s="1243"/>
      <c r="E39" s="1244"/>
      <c r="F39" s="36">
        <v>0.71</v>
      </c>
      <c r="G39" s="37">
        <v>0.96</v>
      </c>
      <c r="H39" s="37">
        <v>1.39</v>
      </c>
      <c r="I39" s="37">
        <v>1.05</v>
      </c>
      <c r="J39" s="38">
        <v>0.54</v>
      </c>
      <c r="K39" s="22"/>
      <c r="L39" s="22"/>
      <c r="M39" s="22"/>
      <c r="N39" s="22"/>
      <c r="O39" s="22"/>
      <c r="P39" s="22"/>
    </row>
    <row r="40" spans="1:16" ht="39" customHeight="1" x14ac:dyDescent="0.2">
      <c r="A40" s="22"/>
      <c r="B40" s="35"/>
      <c r="C40" s="1242" t="s">
        <v>595</v>
      </c>
      <c r="D40" s="1243"/>
      <c r="E40" s="1244"/>
      <c r="F40" s="36" t="s">
        <v>556</v>
      </c>
      <c r="G40" s="37" t="s">
        <v>556</v>
      </c>
      <c r="H40" s="37" t="s">
        <v>556</v>
      </c>
      <c r="I40" s="37">
        <v>0.03</v>
      </c>
      <c r="J40" s="38">
        <v>0.06</v>
      </c>
      <c r="K40" s="22"/>
      <c r="L40" s="22"/>
      <c r="M40" s="22"/>
      <c r="N40" s="22"/>
      <c r="O40" s="22"/>
      <c r="P40" s="22"/>
    </row>
    <row r="41" spans="1:16" ht="39" customHeight="1" x14ac:dyDescent="0.2">
      <c r="A41" s="22"/>
      <c r="B41" s="35"/>
      <c r="C41" s="1242" t="s">
        <v>596</v>
      </c>
      <c r="D41" s="1243"/>
      <c r="E41" s="1244"/>
      <c r="F41" s="36">
        <v>0.01</v>
      </c>
      <c r="G41" s="37">
        <v>0</v>
      </c>
      <c r="H41" s="37">
        <v>0</v>
      </c>
      <c r="I41" s="37">
        <v>0</v>
      </c>
      <c r="J41" s="38">
        <v>0.04</v>
      </c>
      <c r="K41" s="22"/>
      <c r="L41" s="22"/>
      <c r="M41" s="22"/>
      <c r="N41" s="22"/>
      <c r="O41" s="22"/>
      <c r="P41" s="22"/>
    </row>
    <row r="42" spans="1:16" ht="39" customHeight="1" x14ac:dyDescent="0.2">
      <c r="A42" s="22"/>
      <c r="B42" s="39"/>
      <c r="C42" s="1242" t="s">
        <v>597</v>
      </c>
      <c r="D42" s="1243"/>
      <c r="E42" s="1244"/>
      <c r="F42" s="36" t="s">
        <v>556</v>
      </c>
      <c r="G42" s="37" t="s">
        <v>556</v>
      </c>
      <c r="H42" s="37" t="s">
        <v>556</v>
      </c>
      <c r="I42" s="37" t="s">
        <v>556</v>
      </c>
      <c r="J42" s="38" t="s">
        <v>556</v>
      </c>
      <c r="K42" s="22"/>
      <c r="L42" s="22"/>
      <c r="M42" s="22"/>
      <c r="N42" s="22"/>
      <c r="O42" s="22"/>
      <c r="P42" s="22"/>
    </row>
    <row r="43" spans="1:16" ht="39" customHeight="1" thickBot="1" x14ac:dyDescent="0.25">
      <c r="A43" s="22"/>
      <c r="B43" s="40"/>
      <c r="C43" s="1245" t="s">
        <v>598</v>
      </c>
      <c r="D43" s="1246"/>
      <c r="E43" s="1247"/>
      <c r="F43" s="41">
        <v>0.18</v>
      </c>
      <c r="G43" s="42">
        <v>0.35</v>
      </c>
      <c r="H43" s="42">
        <v>0.08</v>
      </c>
      <c r="I43" s="42">
        <v>7.0000000000000007E-2</v>
      </c>
      <c r="J43" s="43">
        <v>0.08</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WUp14eNBiqC21T6VyRJQmcmQPIUZ48h4Q0vwn3kv15gI5/88BAgv1BhkYsKs93+2FwrAiDxJigjYLX1mJRMeeg==" saltValue="ZfuV49k5Tk6e9yoD8b8Mh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election activeCell="S54" sqref="S54"/>
    </sheetView>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583</v>
      </c>
      <c r="L44" s="56" t="s">
        <v>584</v>
      </c>
      <c r="M44" s="56" t="s">
        <v>585</v>
      </c>
      <c r="N44" s="56" t="s">
        <v>586</v>
      </c>
      <c r="O44" s="57" t="s">
        <v>587</v>
      </c>
      <c r="P44" s="48"/>
      <c r="Q44" s="48"/>
      <c r="R44" s="48"/>
      <c r="S44" s="48"/>
      <c r="T44" s="48"/>
      <c r="U44" s="48"/>
    </row>
    <row r="45" spans="1:21" ht="30.75" customHeight="1" x14ac:dyDescent="0.2">
      <c r="A45" s="48"/>
      <c r="B45" s="1268" t="s">
        <v>11</v>
      </c>
      <c r="C45" s="1269"/>
      <c r="D45" s="58"/>
      <c r="E45" s="1274" t="s">
        <v>12</v>
      </c>
      <c r="F45" s="1274"/>
      <c r="G45" s="1274"/>
      <c r="H45" s="1274"/>
      <c r="I45" s="1274"/>
      <c r="J45" s="1275"/>
      <c r="K45" s="59">
        <v>10590</v>
      </c>
      <c r="L45" s="60">
        <v>10028</v>
      </c>
      <c r="M45" s="60">
        <v>9997</v>
      </c>
      <c r="N45" s="60">
        <v>9712</v>
      </c>
      <c r="O45" s="61">
        <v>9603</v>
      </c>
      <c r="P45" s="48"/>
      <c r="Q45" s="48"/>
      <c r="R45" s="48"/>
      <c r="S45" s="48"/>
      <c r="T45" s="48"/>
      <c r="U45" s="48"/>
    </row>
    <row r="46" spans="1:21" ht="30.75" customHeight="1" x14ac:dyDescent="0.2">
      <c r="A46" s="48"/>
      <c r="B46" s="1270"/>
      <c r="C46" s="1271"/>
      <c r="D46" s="62"/>
      <c r="E46" s="1252" t="s">
        <v>13</v>
      </c>
      <c r="F46" s="1252"/>
      <c r="G46" s="1252"/>
      <c r="H46" s="1252"/>
      <c r="I46" s="1252"/>
      <c r="J46" s="1253"/>
      <c r="K46" s="63" t="s">
        <v>556</v>
      </c>
      <c r="L46" s="64" t="s">
        <v>556</v>
      </c>
      <c r="M46" s="64" t="s">
        <v>556</v>
      </c>
      <c r="N46" s="64" t="s">
        <v>556</v>
      </c>
      <c r="O46" s="65" t="s">
        <v>556</v>
      </c>
      <c r="P46" s="48"/>
      <c r="Q46" s="48"/>
      <c r="R46" s="48"/>
      <c r="S46" s="48"/>
      <c r="T46" s="48"/>
      <c r="U46" s="48"/>
    </row>
    <row r="47" spans="1:21" ht="30.75" customHeight="1" x14ac:dyDescent="0.2">
      <c r="A47" s="48"/>
      <c r="B47" s="1270"/>
      <c r="C47" s="1271"/>
      <c r="D47" s="62"/>
      <c r="E47" s="1252" t="s">
        <v>14</v>
      </c>
      <c r="F47" s="1252"/>
      <c r="G47" s="1252"/>
      <c r="H47" s="1252"/>
      <c r="I47" s="1252"/>
      <c r="J47" s="1253"/>
      <c r="K47" s="63" t="s">
        <v>556</v>
      </c>
      <c r="L47" s="64" t="s">
        <v>556</v>
      </c>
      <c r="M47" s="64" t="s">
        <v>556</v>
      </c>
      <c r="N47" s="64" t="s">
        <v>556</v>
      </c>
      <c r="O47" s="65" t="s">
        <v>556</v>
      </c>
      <c r="P47" s="48"/>
      <c r="Q47" s="48"/>
      <c r="R47" s="48"/>
      <c r="S47" s="48"/>
      <c r="T47" s="48"/>
      <c r="U47" s="48"/>
    </row>
    <row r="48" spans="1:21" ht="30.75" customHeight="1" x14ac:dyDescent="0.2">
      <c r="A48" s="48"/>
      <c r="B48" s="1270"/>
      <c r="C48" s="1271"/>
      <c r="D48" s="62"/>
      <c r="E48" s="1252" t="s">
        <v>15</v>
      </c>
      <c r="F48" s="1252"/>
      <c r="G48" s="1252"/>
      <c r="H48" s="1252"/>
      <c r="I48" s="1252"/>
      <c r="J48" s="1253"/>
      <c r="K48" s="63">
        <v>5024</v>
      </c>
      <c r="L48" s="64">
        <v>4494</v>
      </c>
      <c r="M48" s="64">
        <v>4528</v>
      </c>
      <c r="N48" s="64">
        <v>4612</v>
      </c>
      <c r="O48" s="65">
        <v>4515</v>
      </c>
      <c r="P48" s="48"/>
      <c r="Q48" s="48"/>
      <c r="R48" s="48"/>
      <c r="S48" s="48"/>
      <c r="T48" s="48"/>
      <c r="U48" s="48"/>
    </row>
    <row r="49" spans="1:21" ht="30.75" customHeight="1" x14ac:dyDescent="0.2">
      <c r="A49" s="48"/>
      <c r="B49" s="1270"/>
      <c r="C49" s="1271"/>
      <c r="D49" s="62"/>
      <c r="E49" s="1252" t="s">
        <v>16</v>
      </c>
      <c r="F49" s="1252"/>
      <c r="G49" s="1252"/>
      <c r="H49" s="1252"/>
      <c r="I49" s="1252"/>
      <c r="J49" s="1253"/>
      <c r="K49" s="63">
        <v>310</v>
      </c>
      <c r="L49" s="64">
        <v>328</v>
      </c>
      <c r="M49" s="64">
        <v>329</v>
      </c>
      <c r="N49" s="64">
        <v>343</v>
      </c>
      <c r="O49" s="65">
        <v>332</v>
      </c>
      <c r="P49" s="48"/>
      <c r="Q49" s="48"/>
      <c r="R49" s="48"/>
      <c r="S49" s="48"/>
      <c r="T49" s="48"/>
      <c r="U49" s="48"/>
    </row>
    <row r="50" spans="1:21" ht="30.75" customHeight="1" x14ac:dyDescent="0.2">
      <c r="A50" s="48"/>
      <c r="B50" s="1270"/>
      <c r="C50" s="1271"/>
      <c r="D50" s="62"/>
      <c r="E50" s="1252" t="s">
        <v>17</v>
      </c>
      <c r="F50" s="1252"/>
      <c r="G50" s="1252"/>
      <c r="H50" s="1252"/>
      <c r="I50" s="1252"/>
      <c r="J50" s="1253"/>
      <c r="K50" s="63">
        <v>110</v>
      </c>
      <c r="L50" s="64">
        <v>73</v>
      </c>
      <c r="M50" s="64">
        <v>56</v>
      </c>
      <c r="N50" s="64">
        <v>34</v>
      </c>
      <c r="O50" s="65">
        <v>28</v>
      </c>
      <c r="P50" s="48"/>
      <c r="Q50" s="48"/>
      <c r="R50" s="48"/>
      <c r="S50" s="48"/>
      <c r="T50" s="48"/>
      <c r="U50" s="48"/>
    </row>
    <row r="51" spans="1:21" ht="30.75" customHeight="1" x14ac:dyDescent="0.2">
      <c r="A51" s="48"/>
      <c r="B51" s="1272"/>
      <c r="C51" s="1273"/>
      <c r="D51" s="66"/>
      <c r="E51" s="1252" t="s">
        <v>18</v>
      </c>
      <c r="F51" s="1252"/>
      <c r="G51" s="1252"/>
      <c r="H51" s="1252"/>
      <c r="I51" s="1252"/>
      <c r="J51" s="1253"/>
      <c r="K51" s="63">
        <v>0</v>
      </c>
      <c r="L51" s="64">
        <v>0</v>
      </c>
      <c r="M51" s="64">
        <v>0</v>
      </c>
      <c r="N51" s="64" t="s">
        <v>556</v>
      </c>
      <c r="O51" s="65">
        <v>0</v>
      </c>
      <c r="P51" s="48"/>
      <c r="Q51" s="48"/>
      <c r="R51" s="48"/>
      <c r="S51" s="48"/>
      <c r="T51" s="48"/>
      <c r="U51" s="48"/>
    </row>
    <row r="52" spans="1:21" ht="30.75" customHeight="1" x14ac:dyDescent="0.2">
      <c r="A52" s="48"/>
      <c r="B52" s="1250" t="s">
        <v>19</v>
      </c>
      <c r="C52" s="1251"/>
      <c r="D52" s="66"/>
      <c r="E52" s="1252" t="s">
        <v>20</v>
      </c>
      <c r="F52" s="1252"/>
      <c r="G52" s="1252"/>
      <c r="H52" s="1252"/>
      <c r="I52" s="1252"/>
      <c r="J52" s="1253"/>
      <c r="K52" s="63">
        <v>11200</v>
      </c>
      <c r="L52" s="64">
        <v>10255</v>
      </c>
      <c r="M52" s="64">
        <v>10451</v>
      </c>
      <c r="N52" s="64">
        <v>10439</v>
      </c>
      <c r="O52" s="65">
        <v>10437</v>
      </c>
      <c r="P52" s="48"/>
      <c r="Q52" s="48"/>
      <c r="R52" s="48"/>
      <c r="S52" s="48"/>
      <c r="T52" s="48"/>
      <c r="U52" s="48"/>
    </row>
    <row r="53" spans="1:21" ht="30.75" customHeight="1" thickBot="1" x14ac:dyDescent="0.25">
      <c r="A53" s="48"/>
      <c r="B53" s="1254" t="s">
        <v>21</v>
      </c>
      <c r="C53" s="1255"/>
      <c r="D53" s="67"/>
      <c r="E53" s="1256" t="s">
        <v>22</v>
      </c>
      <c r="F53" s="1256"/>
      <c r="G53" s="1256"/>
      <c r="H53" s="1256"/>
      <c r="I53" s="1256"/>
      <c r="J53" s="1257"/>
      <c r="K53" s="68">
        <v>4834</v>
      </c>
      <c r="L53" s="69">
        <v>4668</v>
      </c>
      <c r="M53" s="69">
        <v>4459</v>
      </c>
      <c r="N53" s="69">
        <v>4262</v>
      </c>
      <c r="O53" s="70">
        <v>4041</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599</v>
      </c>
      <c r="P55" s="48"/>
      <c r="Q55" s="48"/>
      <c r="R55" s="48"/>
      <c r="S55" s="48"/>
      <c r="T55" s="48"/>
      <c r="U55" s="48"/>
    </row>
    <row r="56" spans="1:21" ht="31.5" customHeight="1" thickBot="1" x14ac:dyDescent="0.25">
      <c r="A56" s="48"/>
      <c r="B56" s="76"/>
      <c r="C56" s="77"/>
      <c r="D56" s="77"/>
      <c r="E56" s="78"/>
      <c r="F56" s="78"/>
      <c r="G56" s="78"/>
      <c r="H56" s="78"/>
      <c r="I56" s="78"/>
      <c r="J56" s="79" t="s">
        <v>2</v>
      </c>
      <c r="K56" s="80" t="s">
        <v>600</v>
      </c>
      <c r="L56" s="81" t="s">
        <v>601</v>
      </c>
      <c r="M56" s="81" t="s">
        <v>602</v>
      </c>
      <c r="N56" s="81" t="s">
        <v>603</v>
      </c>
      <c r="O56" s="82" t="s">
        <v>604</v>
      </c>
      <c r="P56" s="48"/>
      <c r="Q56" s="48"/>
      <c r="R56" s="48"/>
      <c r="S56" s="48"/>
      <c r="T56" s="48"/>
      <c r="U56" s="48"/>
    </row>
    <row r="57" spans="1:21" ht="31.5" customHeight="1" x14ac:dyDescent="0.2">
      <c r="B57" s="1258" t="s">
        <v>25</v>
      </c>
      <c r="C57" s="1259"/>
      <c r="D57" s="1262" t="s">
        <v>26</v>
      </c>
      <c r="E57" s="1263"/>
      <c r="F57" s="1263"/>
      <c r="G57" s="1263"/>
      <c r="H57" s="1263"/>
      <c r="I57" s="1263"/>
      <c r="J57" s="1264"/>
      <c r="K57" s="83"/>
      <c r="L57" s="84"/>
      <c r="M57" s="84"/>
      <c r="N57" s="84"/>
      <c r="O57" s="85"/>
    </row>
    <row r="58" spans="1:21" ht="31.5" customHeight="1" thickBot="1" x14ac:dyDescent="0.25">
      <c r="B58" s="1260"/>
      <c r="C58" s="1261"/>
      <c r="D58" s="1265" t="s">
        <v>27</v>
      </c>
      <c r="E58" s="1266"/>
      <c r="F58" s="1266"/>
      <c r="G58" s="1266"/>
      <c r="H58" s="1266"/>
      <c r="I58" s="1266"/>
      <c r="J58" s="1267"/>
      <c r="K58" s="86"/>
      <c r="L58" s="87"/>
      <c r="M58" s="87"/>
      <c r="N58" s="87"/>
      <c r="O58" s="88"/>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Ar9XBXOReSR23e8kjsO9i0tUW9fkehhQKC297AtIAS72CBvXK91D0nSZNY+Og+yd/z7H2yjKrkn9GxQcVI34pA==" saltValue="D4oNHyuaPtMXuuHmZcThi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583</v>
      </c>
      <c r="J40" s="100" t="s">
        <v>584</v>
      </c>
      <c r="K40" s="100" t="s">
        <v>585</v>
      </c>
      <c r="L40" s="100" t="s">
        <v>586</v>
      </c>
      <c r="M40" s="101" t="s">
        <v>587</v>
      </c>
    </row>
    <row r="41" spans="2:13" ht="27.75" customHeight="1" x14ac:dyDescent="0.2">
      <c r="B41" s="1288" t="s">
        <v>30</v>
      </c>
      <c r="C41" s="1289"/>
      <c r="D41" s="102"/>
      <c r="E41" s="1290" t="s">
        <v>31</v>
      </c>
      <c r="F41" s="1290"/>
      <c r="G41" s="1290"/>
      <c r="H41" s="1291"/>
      <c r="I41" s="103">
        <v>96377</v>
      </c>
      <c r="J41" s="104">
        <v>96779</v>
      </c>
      <c r="K41" s="104">
        <v>101278</v>
      </c>
      <c r="L41" s="104">
        <v>104981</v>
      </c>
      <c r="M41" s="105">
        <v>110750</v>
      </c>
    </row>
    <row r="42" spans="2:13" ht="27.75" customHeight="1" x14ac:dyDescent="0.2">
      <c r="B42" s="1278"/>
      <c r="C42" s="1279"/>
      <c r="D42" s="106"/>
      <c r="E42" s="1282" t="s">
        <v>32</v>
      </c>
      <c r="F42" s="1282"/>
      <c r="G42" s="1282"/>
      <c r="H42" s="1283"/>
      <c r="I42" s="107">
        <v>670</v>
      </c>
      <c r="J42" s="108">
        <v>774</v>
      </c>
      <c r="K42" s="108">
        <v>719</v>
      </c>
      <c r="L42" s="108">
        <v>662</v>
      </c>
      <c r="M42" s="109">
        <v>622</v>
      </c>
    </row>
    <row r="43" spans="2:13" ht="27.75" customHeight="1" x14ac:dyDescent="0.2">
      <c r="B43" s="1278"/>
      <c r="C43" s="1279"/>
      <c r="D43" s="106"/>
      <c r="E43" s="1282" t="s">
        <v>33</v>
      </c>
      <c r="F43" s="1282"/>
      <c r="G43" s="1282"/>
      <c r="H43" s="1283"/>
      <c r="I43" s="107">
        <v>57616</v>
      </c>
      <c r="J43" s="108">
        <v>54205</v>
      </c>
      <c r="K43" s="108">
        <v>51133</v>
      </c>
      <c r="L43" s="108">
        <v>48588</v>
      </c>
      <c r="M43" s="109">
        <v>46082</v>
      </c>
    </row>
    <row r="44" spans="2:13" ht="27.75" customHeight="1" x14ac:dyDescent="0.2">
      <c r="B44" s="1278"/>
      <c r="C44" s="1279"/>
      <c r="D44" s="106"/>
      <c r="E44" s="1282" t="s">
        <v>34</v>
      </c>
      <c r="F44" s="1282"/>
      <c r="G44" s="1282"/>
      <c r="H44" s="1283"/>
      <c r="I44" s="107">
        <v>2024</v>
      </c>
      <c r="J44" s="108">
        <v>1948</v>
      </c>
      <c r="K44" s="108">
        <v>1891</v>
      </c>
      <c r="L44" s="108">
        <v>1986</v>
      </c>
      <c r="M44" s="109">
        <v>2101</v>
      </c>
    </row>
    <row r="45" spans="2:13" ht="27.75" customHeight="1" x14ac:dyDescent="0.2">
      <c r="B45" s="1278"/>
      <c r="C45" s="1279"/>
      <c r="D45" s="106"/>
      <c r="E45" s="1282" t="s">
        <v>35</v>
      </c>
      <c r="F45" s="1282"/>
      <c r="G45" s="1282"/>
      <c r="H45" s="1283"/>
      <c r="I45" s="107">
        <v>10112</v>
      </c>
      <c r="J45" s="108">
        <v>9995</v>
      </c>
      <c r="K45" s="108">
        <v>9931</v>
      </c>
      <c r="L45" s="108">
        <v>9290</v>
      </c>
      <c r="M45" s="109">
        <v>9260</v>
      </c>
    </row>
    <row r="46" spans="2:13" ht="27.75" customHeight="1" x14ac:dyDescent="0.2">
      <c r="B46" s="1278"/>
      <c r="C46" s="1279"/>
      <c r="D46" s="110"/>
      <c r="E46" s="1282" t="s">
        <v>36</v>
      </c>
      <c r="F46" s="1282"/>
      <c r="G46" s="1282"/>
      <c r="H46" s="1283"/>
      <c r="I46" s="107">
        <v>1730</v>
      </c>
      <c r="J46" s="108">
        <v>2220</v>
      </c>
      <c r="K46" s="108">
        <v>1915</v>
      </c>
      <c r="L46" s="108">
        <v>1938</v>
      </c>
      <c r="M46" s="109">
        <v>1990</v>
      </c>
    </row>
    <row r="47" spans="2:13" ht="27.75" customHeight="1" x14ac:dyDescent="0.2">
      <c r="B47" s="1278"/>
      <c r="C47" s="1279"/>
      <c r="D47" s="111"/>
      <c r="E47" s="1292" t="s">
        <v>37</v>
      </c>
      <c r="F47" s="1293"/>
      <c r="G47" s="1293"/>
      <c r="H47" s="1294"/>
      <c r="I47" s="107" t="s">
        <v>556</v>
      </c>
      <c r="J47" s="108" t="s">
        <v>556</v>
      </c>
      <c r="K47" s="108" t="s">
        <v>556</v>
      </c>
      <c r="L47" s="108" t="s">
        <v>556</v>
      </c>
      <c r="M47" s="109" t="s">
        <v>556</v>
      </c>
    </row>
    <row r="48" spans="2:13" ht="27.75" customHeight="1" x14ac:dyDescent="0.2">
      <c r="B48" s="1278"/>
      <c r="C48" s="1279"/>
      <c r="D48" s="106"/>
      <c r="E48" s="1282" t="s">
        <v>38</v>
      </c>
      <c r="F48" s="1282"/>
      <c r="G48" s="1282"/>
      <c r="H48" s="1283"/>
      <c r="I48" s="107" t="s">
        <v>556</v>
      </c>
      <c r="J48" s="108" t="s">
        <v>556</v>
      </c>
      <c r="K48" s="108" t="s">
        <v>556</v>
      </c>
      <c r="L48" s="108" t="s">
        <v>556</v>
      </c>
      <c r="M48" s="109" t="s">
        <v>556</v>
      </c>
    </row>
    <row r="49" spans="2:13" ht="27.75" customHeight="1" x14ac:dyDescent="0.2">
      <c r="B49" s="1280"/>
      <c r="C49" s="1281"/>
      <c r="D49" s="106"/>
      <c r="E49" s="1282" t="s">
        <v>39</v>
      </c>
      <c r="F49" s="1282"/>
      <c r="G49" s="1282"/>
      <c r="H49" s="1283"/>
      <c r="I49" s="107" t="s">
        <v>556</v>
      </c>
      <c r="J49" s="108" t="s">
        <v>556</v>
      </c>
      <c r="K49" s="108" t="s">
        <v>556</v>
      </c>
      <c r="L49" s="108" t="s">
        <v>556</v>
      </c>
      <c r="M49" s="109" t="s">
        <v>556</v>
      </c>
    </row>
    <row r="50" spans="2:13" ht="27.75" customHeight="1" x14ac:dyDescent="0.2">
      <c r="B50" s="1276" t="s">
        <v>40</v>
      </c>
      <c r="C50" s="1277"/>
      <c r="D50" s="112"/>
      <c r="E50" s="1282" t="s">
        <v>41</v>
      </c>
      <c r="F50" s="1282"/>
      <c r="G50" s="1282"/>
      <c r="H50" s="1283"/>
      <c r="I50" s="107">
        <v>13594</v>
      </c>
      <c r="J50" s="108">
        <v>13730</v>
      </c>
      <c r="K50" s="108">
        <v>12903</v>
      </c>
      <c r="L50" s="108">
        <v>13648</v>
      </c>
      <c r="M50" s="109">
        <v>13514</v>
      </c>
    </row>
    <row r="51" spans="2:13" ht="27.75" customHeight="1" x14ac:dyDescent="0.2">
      <c r="B51" s="1278"/>
      <c r="C51" s="1279"/>
      <c r="D51" s="106"/>
      <c r="E51" s="1282" t="s">
        <v>42</v>
      </c>
      <c r="F51" s="1282"/>
      <c r="G51" s="1282"/>
      <c r="H51" s="1283"/>
      <c r="I51" s="107">
        <v>14489</v>
      </c>
      <c r="J51" s="108">
        <v>15205</v>
      </c>
      <c r="K51" s="108">
        <v>17501</v>
      </c>
      <c r="L51" s="108">
        <v>18726</v>
      </c>
      <c r="M51" s="109">
        <v>17989</v>
      </c>
    </row>
    <row r="52" spans="2:13" ht="27.75" customHeight="1" x14ac:dyDescent="0.2">
      <c r="B52" s="1280"/>
      <c r="C52" s="1281"/>
      <c r="D52" s="106"/>
      <c r="E52" s="1282" t="s">
        <v>43</v>
      </c>
      <c r="F52" s="1282"/>
      <c r="G52" s="1282"/>
      <c r="H52" s="1283"/>
      <c r="I52" s="107">
        <v>107853</v>
      </c>
      <c r="J52" s="108">
        <v>107237</v>
      </c>
      <c r="K52" s="108">
        <v>108287</v>
      </c>
      <c r="L52" s="108">
        <v>108813</v>
      </c>
      <c r="M52" s="109">
        <v>110585</v>
      </c>
    </row>
    <row r="53" spans="2:13" ht="27.75" customHeight="1" thickBot="1" x14ac:dyDescent="0.25">
      <c r="B53" s="1284" t="s">
        <v>44</v>
      </c>
      <c r="C53" s="1285"/>
      <c r="D53" s="113"/>
      <c r="E53" s="1286" t="s">
        <v>45</v>
      </c>
      <c r="F53" s="1286"/>
      <c r="G53" s="1286"/>
      <c r="H53" s="1287"/>
      <c r="I53" s="114">
        <v>32592</v>
      </c>
      <c r="J53" s="115">
        <v>29749</v>
      </c>
      <c r="K53" s="115">
        <v>28178</v>
      </c>
      <c r="L53" s="115">
        <v>26259</v>
      </c>
      <c r="M53" s="116">
        <v>28717</v>
      </c>
    </row>
    <row r="54" spans="2:13" ht="27.75" customHeight="1" x14ac:dyDescent="0.2">
      <c r="B54" s="117" t="s">
        <v>46</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xYaxf4EjzDMY//OBr9JG+67CZG4tss9tOf9HWxs3AW7UtEkdMhetzFY3+hN6hdqx7A4Spbh1sPRsQwaucoy7jg==" saltValue="ptJYpunXFIyguHtKBDAmW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election activeCell="H59" sqref="H59"/>
    </sheetView>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1" t="s">
        <v>47</v>
      </c>
    </row>
    <row r="54" spans="2:8" ht="29.25" customHeight="1" thickBot="1" x14ac:dyDescent="0.3">
      <c r="B54" s="122" t="s">
        <v>1</v>
      </c>
      <c r="C54" s="123"/>
      <c r="D54" s="123"/>
      <c r="E54" s="124" t="s">
        <v>2</v>
      </c>
      <c r="F54" s="125" t="s">
        <v>585</v>
      </c>
      <c r="G54" s="125" t="s">
        <v>586</v>
      </c>
      <c r="H54" s="126" t="s">
        <v>587</v>
      </c>
    </row>
    <row r="55" spans="2:8" ht="52.5" customHeight="1" x14ac:dyDescent="0.2">
      <c r="B55" s="127"/>
      <c r="C55" s="1303" t="s">
        <v>48</v>
      </c>
      <c r="D55" s="1303"/>
      <c r="E55" s="1304"/>
      <c r="F55" s="128">
        <v>3411</v>
      </c>
      <c r="G55" s="128">
        <v>3424</v>
      </c>
      <c r="H55" s="129">
        <v>3759</v>
      </c>
    </row>
    <row r="56" spans="2:8" ht="52.5" customHeight="1" x14ac:dyDescent="0.2">
      <c r="B56" s="130"/>
      <c r="C56" s="1305" t="s">
        <v>49</v>
      </c>
      <c r="D56" s="1305"/>
      <c r="E56" s="1306"/>
      <c r="F56" s="131">
        <v>999</v>
      </c>
      <c r="G56" s="131">
        <v>1008</v>
      </c>
      <c r="H56" s="132">
        <v>1017</v>
      </c>
    </row>
    <row r="57" spans="2:8" ht="53.25" customHeight="1" x14ac:dyDescent="0.2">
      <c r="B57" s="130"/>
      <c r="C57" s="1307" t="s">
        <v>50</v>
      </c>
      <c r="D57" s="1307"/>
      <c r="E57" s="1308"/>
      <c r="F57" s="133">
        <v>9067</v>
      </c>
      <c r="G57" s="133">
        <v>8469</v>
      </c>
      <c r="H57" s="134">
        <v>6950</v>
      </c>
    </row>
    <row r="58" spans="2:8" ht="45.75" customHeight="1" x14ac:dyDescent="0.2">
      <c r="B58" s="135"/>
      <c r="C58" s="1295" t="s">
        <v>632</v>
      </c>
      <c r="D58" s="1296"/>
      <c r="E58" s="1297"/>
      <c r="F58" s="136">
        <v>3817</v>
      </c>
      <c r="G58" s="136">
        <v>3593</v>
      </c>
      <c r="H58" s="137">
        <v>3046</v>
      </c>
    </row>
    <row r="59" spans="2:8" ht="45.75" customHeight="1" x14ac:dyDescent="0.2">
      <c r="B59" s="135"/>
      <c r="C59" s="1295" t="s">
        <v>633</v>
      </c>
      <c r="D59" s="1296"/>
      <c r="E59" s="1297"/>
      <c r="F59" s="136">
        <v>2886</v>
      </c>
      <c r="G59" s="136">
        <v>2326</v>
      </c>
      <c r="H59" s="137">
        <v>1850</v>
      </c>
    </row>
    <row r="60" spans="2:8" ht="45.75" customHeight="1" x14ac:dyDescent="0.2">
      <c r="B60" s="135"/>
      <c r="C60" s="1295" t="s">
        <v>635</v>
      </c>
      <c r="D60" s="1296"/>
      <c r="E60" s="1297"/>
      <c r="F60" s="136">
        <v>234</v>
      </c>
      <c r="G60" s="136">
        <v>254</v>
      </c>
      <c r="H60" s="137">
        <v>388</v>
      </c>
    </row>
    <row r="61" spans="2:8" ht="45.75" customHeight="1" x14ac:dyDescent="0.2">
      <c r="B61" s="135"/>
      <c r="C61" s="1295" t="s">
        <v>634</v>
      </c>
      <c r="D61" s="1296"/>
      <c r="E61" s="1297"/>
      <c r="F61" s="136">
        <v>331</v>
      </c>
      <c r="G61" s="136">
        <v>331</v>
      </c>
      <c r="H61" s="137">
        <v>331</v>
      </c>
    </row>
    <row r="62" spans="2:8" ht="45.75" customHeight="1" thickBot="1" x14ac:dyDescent="0.25">
      <c r="B62" s="138"/>
      <c r="C62" s="1298" t="s">
        <v>636</v>
      </c>
      <c r="D62" s="1299"/>
      <c r="E62" s="1300"/>
      <c r="F62" s="139">
        <v>645</v>
      </c>
      <c r="G62" s="139">
        <v>873</v>
      </c>
      <c r="H62" s="140">
        <v>324</v>
      </c>
    </row>
    <row r="63" spans="2:8" ht="52.5" customHeight="1" thickBot="1" x14ac:dyDescent="0.25">
      <c r="B63" s="141"/>
      <c r="C63" s="1301" t="s">
        <v>51</v>
      </c>
      <c r="D63" s="1301"/>
      <c r="E63" s="1302"/>
      <c r="F63" s="142">
        <v>13478</v>
      </c>
      <c r="G63" s="142">
        <v>12902</v>
      </c>
      <c r="H63" s="143">
        <v>11726</v>
      </c>
    </row>
    <row r="64" spans="2:8" ht="15" customHeight="1" x14ac:dyDescent="0.2"/>
  </sheetData>
  <sheetProtection algorithmName="SHA-512" hashValue="pU+50cMg1hMykdgR6kkspD82KjKLeq4HgSvaYQd0jEy1AVPW/wtkxTPAoO6281V3UIID+WWIEHZN90+JptzIsQ==" saltValue="PImREuU5OXJ6tswHhdJhs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55" zoomScaleNormal="55" zoomScaleSheetLayoutView="55" workbookViewId="0"/>
  </sheetViews>
  <sheetFormatPr defaultColWidth="0" defaultRowHeight="13.5" customHeight="1" zeroHeight="1" x14ac:dyDescent="0.2"/>
  <cols>
    <col min="1" max="1" width="6.33203125" style="388" customWidth="1"/>
    <col min="2" max="107" width="2.44140625" style="388" customWidth="1"/>
    <col min="108" max="108" width="6.109375" style="396" customWidth="1"/>
    <col min="109" max="109" width="5.88671875" style="395" customWidth="1"/>
    <col min="110" max="110" width="19.109375" style="388" hidden="1"/>
    <col min="111" max="115" width="12.6640625" style="388" hidden="1"/>
    <col min="116" max="349" width="8.6640625" style="388" hidden="1"/>
    <col min="350" max="355" width="14.88671875" style="388" hidden="1"/>
    <col min="356" max="357" width="15.88671875" style="388" hidden="1"/>
    <col min="358" max="363" width="16.109375" style="388" hidden="1"/>
    <col min="364" max="364" width="6.109375" style="388" hidden="1"/>
    <col min="365" max="365" width="3" style="388" hidden="1"/>
    <col min="366" max="605" width="8.6640625" style="388" hidden="1"/>
    <col min="606" max="611" width="14.88671875" style="388" hidden="1"/>
    <col min="612" max="613" width="15.88671875" style="388" hidden="1"/>
    <col min="614" max="619" width="16.109375" style="388" hidden="1"/>
    <col min="620" max="620" width="6.109375" style="388" hidden="1"/>
    <col min="621" max="621" width="3" style="388" hidden="1"/>
    <col min="622" max="861" width="8.6640625" style="388" hidden="1"/>
    <col min="862" max="867" width="14.88671875" style="388" hidden="1"/>
    <col min="868" max="869" width="15.88671875" style="388" hidden="1"/>
    <col min="870" max="875" width="16.109375" style="388" hidden="1"/>
    <col min="876" max="876" width="6.109375" style="388" hidden="1"/>
    <col min="877" max="877" width="3" style="388" hidden="1"/>
    <col min="878" max="1117" width="8.6640625" style="388" hidden="1"/>
    <col min="1118" max="1123" width="14.88671875" style="388" hidden="1"/>
    <col min="1124" max="1125" width="15.88671875" style="388" hidden="1"/>
    <col min="1126" max="1131" width="16.109375" style="388" hidden="1"/>
    <col min="1132" max="1132" width="6.109375" style="388" hidden="1"/>
    <col min="1133" max="1133" width="3" style="388" hidden="1"/>
    <col min="1134" max="1373" width="8.6640625" style="388" hidden="1"/>
    <col min="1374" max="1379" width="14.88671875" style="388" hidden="1"/>
    <col min="1380" max="1381" width="15.88671875" style="388" hidden="1"/>
    <col min="1382" max="1387" width="16.109375" style="388" hidden="1"/>
    <col min="1388" max="1388" width="6.109375" style="388" hidden="1"/>
    <col min="1389" max="1389" width="3" style="388" hidden="1"/>
    <col min="1390" max="1629" width="8.6640625" style="388" hidden="1"/>
    <col min="1630" max="1635" width="14.88671875" style="388" hidden="1"/>
    <col min="1636" max="1637" width="15.88671875" style="388" hidden="1"/>
    <col min="1638" max="1643" width="16.109375" style="388" hidden="1"/>
    <col min="1644" max="1644" width="6.109375" style="388" hidden="1"/>
    <col min="1645" max="1645" width="3" style="388" hidden="1"/>
    <col min="1646" max="1885" width="8.6640625" style="388" hidden="1"/>
    <col min="1886" max="1891" width="14.88671875" style="388" hidden="1"/>
    <col min="1892" max="1893" width="15.88671875" style="388" hidden="1"/>
    <col min="1894" max="1899" width="16.109375" style="388" hidden="1"/>
    <col min="1900" max="1900" width="6.109375" style="388" hidden="1"/>
    <col min="1901" max="1901" width="3" style="388" hidden="1"/>
    <col min="1902" max="2141" width="8.6640625" style="388" hidden="1"/>
    <col min="2142" max="2147" width="14.88671875" style="388" hidden="1"/>
    <col min="2148" max="2149" width="15.88671875" style="388" hidden="1"/>
    <col min="2150" max="2155" width="16.109375" style="388" hidden="1"/>
    <col min="2156" max="2156" width="6.109375" style="388" hidden="1"/>
    <col min="2157" max="2157" width="3" style="388" hidden="1"/>
    <col min="2158" max="2397" width="8.6640625" style="388" hidden="1"/>
    <col min="2398" max="2403" width="14.88671875" style="388" hidden="1"/>
    <col min="2404" max="2405" width="15.88671875" style="388" hidden="1"/>
    <col min="2406" max="2411" width="16.109375" style="388" hidden="1"/>
    <col min="2412" max="2412" width="6.109375" style="388" hidden="1"/>
    <col min="2413" max="2413" width="3" style="388" hidden="1"/>
    <col min="2414" max="2653" width="8.6640625" style="388" hidden="1"/>
    <col min="2654" max="2659" width="14.88671875" style="388" hidden="1"/>
    <col min="2660" max="2661" width="15.88671875" style="388" hidden="1"/>
    <col min="2662" max="2667" width="16.109375" style="388" hidden="1"/>
    <col min="2668" max="2668" width="6.109375" style="388" hidden="1"/>
    <col min="2669" max="2669" width="3" style="388" hidden="1"/>
    <col min="2670" max="2909" width="8.6640625" style="388" hidden="1"/>
    <col min="2910" max="2915" width="14.88671875" style="388" hidden="1"/>
    <col min="2916" max="2917" width="15.88671875" style="388" hidden="1"/>
    <col min="2918" max="2923" width="16.109375" style="388" hidden="1"/>
    <col min="2924" max="2924" width="6.109375" style="388" hidden="1"/>
    <col min="2925" max="2925" width="3" style="388" hidden="1"/>
    <col min="2926" max="3165" width="8.6640625" style="388" hidden="1"/>
    <col min="3166" max="3171" width="14.88671875" style="388" hidden="1"/>
    <col min="3172" max="3173" width="15.88671875" style="388" hidden="1"/>
    <col min="3174" max="3179" width="16.109375" style="388" hidden="1"/>
    <col min="3180" max="3180" width="6.109375" style="388" hidden="1"/>
    <col min="3181" max="3181" width="3" style="388" hidden="1"/>
    <col min="3182" max="3421" width="8.6640625" style="388" hidden="1"/>
    <col min="3422" max="3427" width="14.88671875" style="388" hidden="1"/>
    <col min="3428" max="3429" width="15.88671875" style="388" hidden="1"/>
    <col min="3430" max="3435" width="16.109375" style="388" hidden="1"/>
    <col min="3436" max="3436" width="6.109375" style="388" hidden="1"/>
    <col min="3437" max="3437" width="3" style="388" hidden="1"/>
    <col min="3438" max="3677" width="8.6640625" style="388" hidden="1"/>
    <col min="3678" max="3683" width="14.88671875" style="388" hidden="1"/>
    <col min="3684" max="3685" width="15.88671875" style="388" hidden="1"/>
    <col min="3686" max="3691" width="16.109375" style="388" hidden="1"/>
    <col min="3692" max="3692" width="6.109375" style="388" hidden="1"/>
    <col min="3693" max="3693" width="3" style="388" hidden="1"/>
    <col min="3694" max="3933" width="8.6640625" style="388" hidden="1"/>
    <col min="3934" max="3939" width="14.88671875" style="388" hidden="1"/>
    <col min="3940" max="3941" width="15.88671875" style="388" hidden="1"/>
    <col min="3942" max="3947" width="16.109375" style="388" hidden="1"/>
    <col min="3948" max="3948" width="6.109375" style="388" hidden="1"/>
    <col min="3949" max="3949" width="3" style="388" hidden="1"/>
    <col min="3950" max="4189" width="8.6640625" style="388" hidden="1"/>
    <col min="4190" max="4195" width="14.88671875" style="388" hidden="1"/>
    <col min="4196" max="4197" width="15.88671875" style="388" hidden="1"/>
    <col min="4198" max="4203" width="16.109375" style="388" hidden="1"/>
    <col min="4204" max="4204" width="6.109375" style="388" hidden="1"/>
    <col min="4205" max="4205" width="3" style="388" hidden="1"/>
    <col min="4206" max="4445" width="8.6640625" style="388" hidden="1"/>
    <col min="4446" max="4451" width="14.88671875" style="388" hidden="1"/>
    <col min="4452" max="4453" width="15.88671875" style="388" hidden="1"/>
    <col min="4454" max="4459" width="16.109375" style="388" hidden="1"/>
    <col min="4460" max="4460" width="6.109375" style="388" hidden="1"/>
    <col min="4461" max="4461" width="3" style="388" hidden="1"/>
    <col min="4462" max="4701" width="8.6640625" style="388" hidden="1"/>
    <col min="4702" max="4707" width="14.88671875" style="388" hidden="1"/>
    <col min="4708" max="4709" width="15.88671875" style="388" hidden="1"/>
    <col min="4710" max="4715" width="16.109375" style="388" hidden="1"/>
    <col min="4716" max="4716" width="6.109375" style="388" hidden="1"/>
    <col min="4717" max="4717" width="3" style="388" hidden="1"/>
    <col min="4718" max="4957" width="8.6640625" style="388" hidden="1"/>
    <col min="4958" max="4963" width="14.88671875" style="388" hidden="1"/>
    <col min="4964" max="4965" width="15.88671875" style="388" hidden="1"/>
    <col min="4966" max="4971" width="16.109375" style="388" hidden="1"/>
    <col min="4972" max="4972" width="6.109375" style="388" hidden="1"/>
    <col min="4973" max="4973" width="3" style="388" hidden="1"/>
    <col min="4974" max="5213" width="8.6640625" style="388" hidden="1"/>
    <col min="5214" max="5219" width="14.88671875" style="388" hidden="1"/>
    <col min="5220" max="5221" width="15.88671875" style="388" hidden="1"/>
    <col min="5222" max="5227" width="16.109375" style="388" hidden="1"/>
    <col min="5228" max="5228" width="6.109375" style="388" hidden="1"/>
    <col min="5229" max="5229" width="3" style="388" hidden="1"/>
    <col min="5230" max="5469" width="8.6640625" style="388" hidden="1"/>
    <col min="5470" max="5475" width="14.88671875" style="388" hidden="1"/>
    <col min="5476" max="5477" width="15.88671875" style="388" hidden="1"/>
    <col min="5478" max="5483" width="16.109375" style="388" hidden="1"/>
    <col min="5484" max="5484" width="6.109375" style="388" hidden="1"/>
    <col min="5485" max="5485" width="3" style="388" hidden="1"/>
    <col min="5486" max="5725" width="8.6640625" style="388" hidden="1"/>
    <col min="5726" max="5731" width="14.88671875" style="388" hidden="1"/>
    <col min="5732" max="5733" width="15.88671875" style="388" hidden="1"/>
    <col min="5734" max="5739" width="16.109375" style="388" hidden="1"/>
    <col min="5740" max="5740" width="6.109375" style="388" hidden="1"/>
    <col min="5741" max="5741" width="3" style="388" hidden="1"/>
    <col min="5742" max="5981" width="8.6640625" style="388" hidden="1"/>
    <col min="5982" max="5987" width="14.88671875" style="388" hidden="1"/>
    <col min="5988" max="5989" width="15.88671875" style="388" hidden="1"/>
    <col min="5990" max="5995" width="16.109375" style="388" hidden="1"/>
    <col min="5996" max="5996" width="6.109375" style="388" hidden="1"/>
    <col min="5997" max="5997" width="3" style="388" hidden="1"/>
    <col min="5998" max="6237" width="8.6640625" style="388" hidden="1"/>
    <col min="6238" max="6243" width="14.88671875" style="388" hidden="1"/>
    <col min="6244" max="6245" width="15.88671875" style="388" hidden="1"/>
    <col min="6246" max="6251" width="16.109375" style="388" hidden="1"/>
    <col min="6252" max="6252" width="6.109375" style="388" hidden="1"/>
    <col min="6253" max="6253" width="3" style="388" hidden="1"/>
    <col min="6254" max="6493" width="8.6640625" style="388" hidden="1"/>
    <col min="6494" max="6499" width="14.88671875" style="388" hidden="1"/>
    <col min="6500" max="6501" width="15.88671875" style="388" hidden="1"/>
    <col min="6502" max="6507" width="16.109375" style="388" hidden="1"/>
    <col min="6508" max="6508" width="6.109375" style="388" hidden="1"/>
    <col min="6509" max="6509" width="3" style="388" hidden="1"/>
    <col min="6510" max="6749" width="8.6640625" style="388" hidden="1"/>
    <col min="6750" max="6755" width="14.88671875" style="388" hidden="1"/>
    <col min="6756" max="6757" width="15.88671875" style="388" hidden="1"/>
    <col min="6758" max="6763" width="16.109375" style="388" hidden="1"/>
    <col min="6764" max="6764" width="6.109375" style="388" hidden="1"/>
    <col min="6765" max="6765" width="3" style="388" hidden="1"/>
    <col min="6766" max="7005" width="8.6640625" style="388" hidden="1"/>
    <col min="7006" max="7011" width="14.88671875" style="388" hidden="1"/>
    <col min="7012" max="7013" width="15.88671875" style="388" hidden="1"/>
    <col min="7014" max="7019" width="16.109375" style="388" hidden="1"/>
    <col min="7020" max="7020" width="6.109375" style="388" hidden="1"/>
    <col min="7021" max="7021" width="3" style="388" hidden="1"/>
    <col min="7022" max="7261" width="8.6640625" style="388" hidden="1"/>
    <col min="7262" max="7267" width="14.88671875" style="388" hidden="1"/>
    <col min="7268" max="7269" width="15.88671875" style="388" hidden="1"/>
    <col min="7270" max="7275" width="16.109375" style="388" hidden="1"/>
    <col min="7276" max="7276" width="6.109375" style="388" hidden="1"/>
    <col min="7277" max="7277" width="3" style="388" hidden="1"/>
    <col min="7278" max="7517" width="8.6640625" style="388" hidden="1"/>
    <col min="7518" max="7523" width="14.88671875" style="388" hidden="1"/>
    <col min="7524" max="7525" width="15.88671875" style="388" hidden="1"/>
    <col min="7526" max="7531" width="16.109375" style="388" hidden="1"/>
    <col min="7532" max="7532" width="6.109375" style="388" hidden="1"/>
    <col min="7533" max="7533" width="3" style="388" hidden="1"/>
    <col min="7534" max="7773" width="8.6640625" style="388" hidden="1"/>
    <col min="7774" max="7779" width="14.88671875" style="388" hidden="1"/>
    <col min="7780" max="7781" width="15.88671875" style="388" hidden="1"/>
    <col min="7782" max="7787" width="16.109375" style="388" hidden="1"/>
    <col min="7788" max="7788" width="6.109375" style="388" hidden="1"/>
    <col min="7789" max="7789" width="3" style="388" hidden="1"/>
    <col min="7790" max="8029" width="8.6640625" style="388" hidden="1"/>
    <col min="8030" max="8035" width="14.88671875" style="388" hidden="1"/>
    <col min="8036" max="8037" width="15.88671875" style="388" hidden="1"/>
    <col min="8038" max="8043" width="16.109375" style="388" hidden="1"/>
    <col min="8044" max="8044" width="6.109375" style="388" hidden="1"/>
    <col min="8045" max="8045" width="3" style="388" hidden="1"/>
    <col min="8046" max="8285" width="8.6640625" style="388" hidden="1"/>
    <col min="8286" max="8291" width="14.88671875" style="388" hidden="1"/>
    <col min="8292" max="8293" width="15.88671875" style="388" hidden="1"/>
    <col min="8294" max="8299" width="16.109375" style="388" hidden="1"/>
    <col min="8300" max="8300" width="6.109375" style="388" hidden="1"/>
    <col min="8301" max="8301" width="3" style="388" hidden="1"/>
    <col min="8302" max="8541" width="8.6640625" style="388" hidden="1"/>
    <col min="8542" max="8547" width="14.88671875" style="388" hidden="1"/>
    <col min="8548" max="8549" width="15.88671875" style="388" hidden="1"/>
    <col min="8550" max="8555" width="16.109375" style="388" hidden="1"/>
    <col min="8556" max="8556" width="6.109375" style="388" hidden="1"/>
    <col min="8557" max="8557" width="3" style="388" hidden="1"/>
    <col min="8558" max="8797" width="8.6640625" style="388" hidden="1"/>
    <col min="8798" max="8803" width="14.88671875" style="388" hidden="1"/>
    <col min="8804" max="8805" width="15.88671875" style="388" hidden="1"/>
    <col min="8806" max="8811" width="16.109375" style="388" hidden="1"/>
    <col min="8812" max="8812" width="6.109375" style="388" hidden="1"/>
    <col min="8813" max="8813" width="3" style="388" hidden="1"/>
    <col min="8814" max="9053" width="8.6640625" style="388" hidden="1"/>
    <col min="9054" max="9059" width="14.88671875" style="388" hidden="1"/>
    <col min="9060" max="9061" width="15.88671875" style="388" hidden="1"/>
    <col min="9062" max="9067" width="16.109375" style="388" hidden="1"/>
    <col min="9068" max="9068" width="6.109375" style="388" hidden="1"/>
    <col min="9069" max="9069" width="3" style="388" hidden="1"/>
    <col min="9070" max="9309" width="8.6640625" style="388" hidden="1"/>
    <col min="9310" max="9315" width="14.88671875" style="388" hidden="1"/>
    <col min="9316" max="9317" width="15.88671875" style="388" hidden="1"/>
    <col min="9318" max="9323" width="16.109375" style="388" hidden="1"/>
    <col min="9324" max="9324" width="6.109375" style="388" hidden="1"/>
    <col min="9325" max="9325" width="3" style="388" hidden="1"/>
    <col min="9326" max="9565" width="8.6640625" style="388" hidden="1"/>
    <col min="9566" max="9571" width="14.88671875" style="388" hidden="1"/>
    <col min="9572" max="9573" width="15.88671875" style="388" hidden="1"/>
    <col min="9574" max="9579" width="16.109375" style="388" hidden="1"/>
    <col min="9580" max="9580" width="6.109375" style="388" hidden="1"/>
    <col min="9581" max="9581" width="3" style="388" hidden="1"/>
    <col min="9582" max="9821" width="8.6640625" style="388" hidden="1"/>
    <col min="9822" max="9827" width="14.88671875" style="388" hidden="1"/>
    <col min="9828" max="9829" width="15.88671875" style="388" hidden="1"/>
    <col min="9830" max="9835" width="16.109375" style="388" hidden="1"/>
    <col min="9836" max="9836" width="6.109375" style="388" hidden="1"/>
    <col min="9837" max="9837" width="3" style="388" hidden="1"/>
    <col min="9838" max="10077" width="8.6640625" style="388" hidden="1"/>
    <col min="10078" max="10083" width="14.88671875" style="388" hidden="1"/>
    <col min="10084" max="10085" width="15.88671875" style="388" hidden="1"/>
    <col min="10086" max="10091" width="16.109375" style="388" hidden="1"/>
    <col min="10092" max="10092" width="6.109375" style="388" hidden="1"/>
    <col min="10093" max="10093" width="3" style="388" hidden="1"/>
    <col min="10094" max="10333" width="8.6640625" style="388" hidden="1"/>
    <col min="10334" max="10339" width="14.88671875" style="388" hidden="1"/>
    <col min="10340" max="10341" width="15.88671875" style="388" hidden="1"/>
    <col min="10342" max="10347" width="16.109375" style="388" hidden="1"/>
    <col min="10348" max="10348" width="6.109375" style="388" hidden="1"/>
    <col min="10349" max="10349" width="3" style="388" hidden="1"/>
    <col min="10350" max="10589" width="8.6640625" style="388" hidden="1"/>
    <col min="10590" max="10595" width="14.88671875" style="388" hidden="1"/>
    <col min="10596" max="10597" width="15.88671875" style="388" hidden="1"/>
    <col min="10598" max="10603" width="16.109375" style="388" hidden="1"/>
    <col min="10604" max="10604" width="6.109375" style="388" hidden="1"/>
    <col min="10605" max="10605" width="3" style="388" hidden="1"/>
    <col min="10606" max="10845" width="8.6640625" style="388" hidden="1"/>
    <col min="10846" max="10851" width="14.88671875" style="388" hidden="1"/>
    <col min="10852" max="10853" width="15.88671875" style="388" hidden="1"/>
    <col min="10854" max="10859" width="16.109375" style="388" hidden="1"/>
    <col min="10860" max="10860" width="6.109375" style="388" hidden="1"/>
    <col min="10861" max="10861" width="3" style="388" hidden="1"/>
    <col min="10862" max="11101" width="8.6640625" style="388" hidden="1"/>
    <col min="11102" max="11107" width="14.88671875" style="388" hidden="1"/>
    <col min="11108" max="11109" width="15.88671875" style="388" hidden="1"/>
    <col min="11110" max="11115" width="16.109375" style="388" hidden="1"/>
    <col min="11116" max="11116" width="6.109375" style="388" hidden="1"/>
    <col min="11117" max="11117" width="3" style="388" hidden="1"/>
    <col min="11118" max="11357" width="8.6640625" style="388" hidden="1"/>
    <col min="11358" max="11363" width="14.88671875" style="388" hidden="1"/>
    <col min="11364" max="11365" width="15.88671875" style="388" hidden="1"/>
    <col min="11366" max="11371" width="16.109375" style="388" hidden="1"/>
    <col min="11372" max="11372" width="6.109375" style="388" hidden="1"/>
    <col min="11373" max="11373" width="3" style="388" hidden="1"/>
    <col min="11374" max="11613" width="8.6640625" style="388" hidden="1"/>
    <col min="11614" max="11619" width="14.88671875" style="388" hidden="1"/>
    <col min="11620" max="11621" width="15.88671875" style="388" hidden="1"/>
    <col min="11622" max="11627" width="16.109375" style="388" hidden="1"/>
    <col min="11628" max="11628" width="6.109375" style="388" hidden="1"/>
    <col min="11629" max="11629" width="3" style="388" hidden="1"/>
    <col min="11630" max="11869" width="8.6640625" style="388" hidden="1"/>
    <col min="11870" max="11875" width="14.88671875" style="388" hidden="1"/>
    <col min="11876" max="11877" width="15.88671875" style="388" hidden="1"/>
    <col min="11878" max="11883" width="16.109375" style="388" hidden="1"/>
    <col min="11884" max="11884" width="6.109375" style="388" hidden="1"/>
    <col min="11885" max="11885" width="3" style="388" hidden="1"/>
    <col min="11886" max="12125" width="8.6640625" style="388" hidden="1"/>
    <col min="12126" max="12131" width="14.88671875" style="388" hidden="1"/>
    <col min="12132" max="12133" width="15.88671875" style="388" hidden="1"/>
    <col min="12134" max="12139" width="16.109375" style="388" hidden="1"/>
    <col min="12140" max="12140" width="6.109375" style="388" hidden="1"/>
    <col min="12141" max="12141" width="3" style="388" hidden="1"/>
    <col min="12142" max="12381" width="8.6640625" style="388" hidden="1"/>
    <col min="12382" max="12387" width="14.88671875" style="388" hidden="1"/>
    <col min="12388" max="12389" width="15.88671875" style="388" hidden="1"/>
    <col min="12390" max="12395" width="16.109375" style="388" hidden="1"/>
    <col min="12396" max="12396" width="6.109375" style="388" hidden="1"/>
    <col min="12397" max="12397" width="3" style="388" hidden="1"/>
    <col min="12398" max="12637" width="8.6640625" style="388" hidden="1"/>
    <col min="12638" max="12643" width="14.88671875" style="388" hidden="1"/>
    <col min="12644" max="12645" width="15.88671875" style="388" hidden="1"/>
    <col min="12646" max="12651" width="16.109375" style="388" hidden="1"/>
    <col min="12652" max="12652" width="6.109375" style="388" hidden="1"/>
    <col min="12653" max="12653" width="3" style="388" hidden="1"/>
    <col min="12654" max="12893" width="8.6640625" style="388" hidden="1"/>
    <col min="12894" max="12899" width="14.88671875" style="388" hidden="1"/>
    <col min="12900" max="12901" width="15.88671875" style="388" hidden="1"/>
    <col min="12902" max="12907" width="16.109375" style="388" hidden="1"/>
    <col min="12908" max="12908" width="6.109375" style="388" hidden="1"/>
    <col min="12909" max="12909" width="3" style="388" hidden="1"/>
    <col min="12910" max="13149" width="8.6640625" style="388" hidden="1"/>
    <col min="13150" max="13155" width="14.88671875" style="388" hidden="1"/>
    <col min="13156" max="13157" width="15.88671875" style="388" hidden="1"/>
    <col min="13158" max="13163" width="16.109375" style="388" hidden="1"/>
    <col min="13164" max="13164" width="6.109375" style="388" hidden="1"/>
    <col min="13165" max="13165" width="3" style="388" hidden="1"/>
    <col min="13166" max="13405" width="8.6640625" style="388" hidden="1"/>
    <col min="13406" max="13411" width="14.88671875" style="388" hidden="1"/>
    <col min="13412" max="13413" width="15.88671875" style="388" hidden="1"/>
    <col min="13414" max="13419" width="16.109375" style="388" hidden="1"/>
    <col min="13420" max="13420" width="6.109375" style="388" hidden="1"/>
    <col min="13421" max="13421" width="3" style="388" hidden="1"/>
    <col min="13422" max="13661" width="8.6640625" style="388" hidden="1"/>
    <col min="13662" max="13667" width="14.88671875" style="388" hidden="1"/>
    <col min="13668" max="13669" width="15.88671875" style="388" hidden="1"/>
    <col min="13670" max="13675" width="16.109375" style="388" hidden="1"/>
    <col min="13676" max="13676" width="6.109375" style="388" hidden="1"/>
    <col min="13677" max="13677" width="3" style="388" hidden="1"/>
    <col min="13678" max="13917" width="8.6640625" style="388" hidden="1"/>
    <col min="13918" max="13923" width="14.88671875" style="388" hidden="1"/>
    <col min="13924" max="13925" width="15.88671875" style="388" hidden="1"/>
    <col min="13926" max="13931" width="16.109375" style="388" hidden="1"/>
    <col min="13932" max="13932" width="6.109375" style="388" hidden="1"/>
    <col min="13933" max="13933" width="3" style="388" hidden="1"/>
    <col min="13934" max="14173" width="8.6640625" style="388" hidden="1"/>
    <col min="14174" max="14179" width="14.88671875" style="388" hidden="1"/>
    <col min="14180" max="14181" width="15.88671875" style="388" hidden="1"/>
    <col min="14182" max="14187" width="16.109375" style="388" hidden="1"/>
    <col min="14188" max="14188" width="6.109375" style="388" hidden="1"/>
    <col min="14189" max="14189" width="3" style="388" hidden="1"/>
    <col min="14190" max="14429" width="8.6640625" style="388" hidden="1"/>
    <col min="14430" max="14435" width="14.88671875" style="388" hidden="1"/>
    <col min="14436" max="14437" width="15.88671875" style="388" hidden="1"/>
    <col min="14438" max="14443" width="16.109375" style="388" hidden="1"/>
    <col min="14444" max="14444" width="6.109375" style="388" hidden="1"/>
    <col min="14445" max="14445" width="3" style="388" hidden="1"/>
    <col min="14446" max="14685" width="8.6640625" style="388" hidden="1"/>
    <col min="14686" max="14691" width="14.88671875" style="388" hidden="1"/>
    <col min="14692" max="14693" width="15.88671875" style="388" hidden="1"/>
    <col min="14694" max="14699" width="16.109375" style="388" hidden="1"/>
    <col min="14700" max="14700" width="6.109375" style="388" hidden="1"/>
    <col min="14701" max="14701" width="3" style="388" hidden="1"/>
    <col min="14702" max="14941" width="8.6640625" style="388" hidden="1"/>
    <col min="14942" max="14947" width="14.88671875" style="388" hidden="1"/>
    <col min="14948" max="14949" width="15.88671875" style="388" hidden="1"/>
    <col min="14950" max="14955" width="16.109375" style="388" hidden="1"/>
    <col min="14956" max="14956" width="6.109375" style="388" hidden="1"/>
    <col min="14957" max="14957" width="3" style="388" hidden="1"/>
    <col min="14958" max="15197" width="8.6640625" style="388" hidden="1"/>
    <col min="15198" max="15203" width="14.88671875" style="388" hidden="1"/>
    <col min="15204" max="15205" width="15.88671875" style="388" hidden="1"/>
    <col min="15206" max="15211" width="16.109375" style="388" hidden="1"/>
    <col min="15212" max="15212" width="6.109375" style="388" hidden="1"/>
    <col min="15213" max="15213" width="3" style="388" hidden="1"/>
    <col min="15214" max="15453" width="8.6640625" style="388" hidden="1"/>
    <col min="15454" max="15459" width="14.88671875" style="388" hidden="1"/>
    <col min="15460" max="15461" width="15.88671875" style="388" hidden="1"/>
    <col min="15462" max="15467" width="16.109375" style="388" hidden="1"/>
    <col min="15468" max="15468" width="6.109375" style="388" hidden="1"/>
    <col min="15469" max="15469" width="3" style="388" hidden="1"/>
    <col min="15470" max="15709" width="8.6640625" style="388" hidden="1"/>
    <col min="15710" max="15715" width="14.88671875" style="388" hidden="1"/>
    <col min="15716" max="15717" width="15.88671875" style="388" hidden="1"/>
    <col min="15718" max="15723" width="16.109375" style="388" hidden="1"/>
    <col min="15724" max="15724" width="6.109375" style="388" hidden="1"/>
    <col min="15725" max="15725" width="3" style="388" hidden="1"/>
    <col min="15726" max="15965" width="8.6640625" style="388" hidden="1"/>
    <col min="15966" max="15971" width="14.88671875" style="388" hidden="1"/>
    <col min="15972" max="15973" width="15.88671875" style="388" hidden="1"/>
    <col min="15974" max="15979" width="16.109375" style="388" hidden="1"/>
    <col min="15980" max="15980" width="6.109375" style="388" hidden="1"/>
    <col min="15981" max="15981" width="3" style="388" hidden="1"/>
    <col min="15982" max="16221" width="8.6640625" style="388" hidden="1"/>
    <col min="16222" max="16227" width="14.88671875" style="388" hidden="1"/>
    <col min="16228" max="16229" width="15.88671875" style="388" hidden="1"/>
    <col min="16230" max="16235" width="16.109375" style="388" hidden="1"/>
    <col min="16236" max="16236" width="6.109375" style="388" hidden="1"/>
    <col min="16237" max="16237" width="3" style="388" hidden="1"/>
    <col min="16238" max="16384" width="8.6640625" style="388" hidden="1"/>
  </cols>
  <sheetData>
    <row r="1" spans="1:143" ht="42.75" customHeight="1" x14ac:dyDescent="0.2">
      <c r="A1" s="386"/>
      <c r="B1" s="387"/>
      <c r="DD1" s="388"/>
      <c r="DE1" s="388"/>
    </row>
    <row r="2" spans="1:143" ht="25.5" customHeight="1" x14ac:dyDescent="0.2">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2">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ht="13.2" x14ac:dyDescent="0.2">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ht="13.2" x14ac:dyDescent="0.2">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ht="13.2" x14ac:dyDescent="0.2">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ht="13.2" x14ac:dyDescent="0.2">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ht="13.2" x14ac:dyDescent="0.2">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ht="13.2" x14ac:dyDescent="0.2">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ht="13.2" x14ac:dyDescent="0.2">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637</v>
      </c>
    </row>
    <row r="11" spans="1:143" s="291" customFormat="1" ht="13.2" x14ac:dyDescent="0.2">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2" x14ac:dyDescent="0.2">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637</v>
      </c>
    </row>
    <row r="13" spans="1:143" s="291" customFormat="1" ht="13.2" x14ac:dyDescent="0.2">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2" x14ac:dyDescent="0.2">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2" x14ac:dyDescent="0.2">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2" x14ac:dyDescent="0.2">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2" x14ac:dyDescent="0.2">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2" x14ac:dyDescent="0.2">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ht="13.2" x14ac:dyDescent="0.2">
      <c r="DD19" s="388"/>
      <c r="DE19" s="388"/>
    </row>
    <row r="20" spans="1:351" ht="13.2" x14ac:dyDescent="0.2">
      <c r="DD20" s="388"/>
      <c r="DE20" s="388"/>
    </row>
    <row r="21" spans="1:351" ht="16.2" x14ac:dyDescent="0.2">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6.2" x14ac:dyDescent="0.2">
      <c r="B22" s="395"/>
      <c r="MM22" s="394"/>
    </row>
    <row r="23" spans="1:351" ht="13.2" x14ac:dyDescent="0.2">
      <c r="B23" s="395"/>
    </row>
    <row r="24" spans="1:351" ht="13.2" x14ac:dyDescent="0.2">
      <c r="B24" s="395"/>
    </row>
    <row r="25" spans="1:351" ht="13.2" x14ac:dyDescent="0.2">
      <c r="B25" s="395"/>
    </row>
    <row r="26" spans="1:351" ht="13.2" x14ac:dyDescent="0.2">
      <c r="B26" s="395"/>
    </row>
    <row r="27" spans="1:351" ht="13.2" x14ac:dyDescent="0.2">
      <c r="B27" s="395"/>
    </row>
    <row r="28" spans="1:351" ht="13.2" x14ac:dyDescent="0.2">
      <c r="B28" s="395"/>
    </row>
    <row r="29" spans="1:351" ht="13.2" x14ac:dyDescent="0.2">
      <c r="B29" s="395"/>
    </row>
    <row r="30" spans="1:351" ht="13.2" x14ac:dyDescent="0.2">
      <c r="B30" s="395"/>
    </row>
    <row r="31" spans="1:351" ht="13.2" x14ac:dyDescent="0.2">
      <c r="B31" s="395"/>
    </row>
    <row r="32" spans="1:351" ht="13.2" x14ac:dyDescent="0.2">
      <c r="B32" s="395"/>
    </row>
    <row r="33" spans="2:109" ht="13.2" x14ac:dyDescent="0.2">
      <c r="B33" s="395"/>
    </row>
    <row r="34" spans="2:109" ht="13.2" x14ac:dyDescent="0.2">
      <c r="B34" s="395"/>
    </row>
    <row r="35" spans="2:109" ht="13.2" x14ac:dyDescent="0.2">
      <c r="B35" s="395"/>
    </row>
    <row r="36" spans="2:109" ht="13.2" x14ac:dyDescent="0.2">
      <c r="B36" s="395"/>
    </row>
    <row r="37" spans="2:109" ht="13.2" x14ac:dyDescent="0.2">
      <c r="B37" s="395"/>
    </row>
    <row r="38" spans="2:109" ht="13.2" x14ac:dyDescent="0.2">
      <c r="B38" s="395"/>
    </row>
    <row r="39" spans="2:109" ht="13.2" x14ac:dyDescent="0.2">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ht="13.2" x14ac:dyDescent="0.2">
      <c r="B40" s="400"/>
      <c r="DD40" s="400"/>
      <c r="DE40" s="388"/>
    </row>
    <row r="41" spans="2:109" ht="16.2" x14ac:dyDescent="0.2">
      <c r="B41" s="401" t="s">
        <v>638</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ht="13.2" x14ac:dyDescent="0.2">
      <c r="B42" s="395"/>
      <c r="G42" s="402"/>
      <c r="I42" s="403"/>
      <c r="J42" s="403"/>
      <c r="K42" s="403"/>
      <c r="AM42" s="402"/>
      <c r="AN42" s="402" t="s">
        <v>639</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2">
      <c r="B43" s="395"/>
      <c r="AN43" s="1317" t="s">
        <v>650</v>
      </c>
      <c r="AO43" s="1318"/>
      <c r="AP43" s="1318"/>
      <c r="AQ43" s="1318"/>
      <c r="AR43" s="1318"/>
      <c r="AS43" s="1318"/>
      <c r="AT43" s="1318"/>
      <c r="AU43" s="1318"/>
      <c r="AV43" s="1318"/>
      <c r="AW43" s="1318"/>
      <c r="AX43" s="1318"/>
      <c r="AY43" s="1318"/>
      <c r="AZ43" s="1318"/>
      <c r="BA43" s="1318"/>
      <c r="BB43" s="1318"/>
      <c r="BC43" s="1318"/>
      <c r="BD43" s="1318"/>
      <c r="BE43" s="1318"/>
      <c r="BF43" s="1318"/>
      <c r="BG43" s="1318"/>
      <c r="BH43" s="1318"/>
      <c r="BI43" s="1318"/>
      <c r="BJ43" s="1318"/>
      <c r="BK43" s="1318"/>
      <c r="BL43" s="1318"/>
      <c r="BM43" s="1318"/>
      <c r="BN43" s="1318"/>
      <c r="BO43" s="1318"/>
      <c r="BP43" s="1318"/>
      <c r="BQ43" s="1318"/>
      <c r="BR43" s="1318"/>
      <c r="BS43" s="1318"/>
      <c r="BT43" s="1318"/>
      <c r="BU43" s="1318"/>
      <c r="BV43" s="1318"/>
      <c r="BW43" s="1318"/>
      <c r="BX43" s="1318"/>
      <c r="BY43" s="1318"/>
      <c r="BZ43" s="1318"/>
      <c r="CA43" s="1318"/>
      <c r="CB43" s="1318"/>
      <c r="CC43" s="1318"/>
      <c r="CD43" s="1318"/>
      <c r="CE43" s="1318"/>
      <c r="CF43" s="1318"/>
      <c r="CG43" s="1318"/>
      <c r="CH43" s="1318"/>
      <c r="CI43" s="1318"/>
      <c r="CJ43" s="1318"/>
      <c r="CK43" s="1318"/>
      <c r="CL43" s="1318"/>
      <c r="CM43" s="1318"/>
      <c r="CN43" s="1318"/>
      <c r="CO43" s="1318"/>
      <c r="CP43" s="1318"/>
      <c r="CQ43" s="1318"/>
      <c r="CR43" s="1318"/>
      <c r="CS43" s="1318"/>
      <c r="CT43" s="1318"/>
      <c r="CU43" s="1318"/>
      <c r="CV43" s="1318"/>
      <c r="CW43" s="1318"/>
      <c r="CX43" s="1318"/>
      <c r="CY43" s="1318"/>
      <c r="CZ43" s="1318"/>
      <c r="DA43" s="1318"/>
      <c r="DB43" s="1318"/>
      <c r="DC43" s="1319"/>
    </row>
    <row r="44" spans="2:109" ht="13.2" x14ac:dyDescent="0.2">
      <c r="B44" s="395"/>
      <c r="AN44" s="1320"/>
      <c r="AO44" s="1321"/>
      <c r="AP44" s="1321"/>
      <c r="AQ44" s="1321"/>
      <c r="AR44" s="1321"/>
      <c r="AS44" s="1321"/>
      <c r="AT44" s="1321"/>
      <c r="AU44" s="1321"/>
      <c r="AV44" s="1321"/>
      <c r="AW44" s="1321"/>
      <c r="AX44" s="1321"/>
      <c r="AY44" s="1321"/>
      <c r="AZ44" s="1321"/>
      <c r="BA44" s="1321"/>
      <c r="BB44" s="1321"/>
      <c r="BC44" s="1321"/>
      <c r="BD44" s="1321"/>
      <c r="BE44" s="1321"/>
      <c r="BF44" s="1321"/>
      <c r="BG44" s="1321"/>
      <c r="BH44" s="1321"/>
      <c r="BI44" s="1321"/>
      <c r="BJ44" s="1321"/>
      <c r="BK44" s="1321"/>
      <c r="BL44" s="1321"/>
      <c r="BM44" s="1321"/>
      <c r="BN44" s="1321"/>
      <c r="BO44" s="1321"/>
      <c r="BP44" s="1321"/>
      <c r="BQ44" s="1321"/>
      <c r="BR44" s="1321"/>
      <c r="BS44" s="1321"/>
      <c r="BT44" s="1321"/>
      <c r="BU44" s="1321"/>
      <c r="BV44" s="1321"/>
      <c r="BW44" s="1321"/>
      <c r="BX44" s="1321"/>
      <c r="BY44" s="1321"/>
      <c r="BZ44" s="1321"/>
      <c r="CA44" s="1321"/>
      <c r="CB44" s="1321"/>
      <c r="CC44" s="1321"/>
      <c r="CD44" s="1321"/>
      <c r="CE44" s="1321"/>
      <c r="CF44" s="1321"/>
      <c r="CG44" s="1321"/>
      <c r="CH44" s="1321"/>
      <c r="CI44" s="1321"/>
      <c r="CJ44" s="1321"/>
      <c r="CK44" s="1321"/>
      <c r="CL44" s="1321"/>
      <c r="CM44" s="1321"/>
      <c r="CN44" s="1321"/>
      <c r="CO44" s="1321"/>
      <c r="CP44" s="1321"/>
      <c r="CQ44" s="1321"/>
      <c r="CR44" s="1321"/>
      <c r="CS44" s="1321"/>
      <c r="CT44" s="1321"/>
      <c r="CU44" s="1321"/>
      <c r="CV44" s="1321"/>
      <c r="CW44" s="1321"/>
      <c r="CX44" s="1321"/>
      <c r="CY44" s="1321"/>
      <c r="CZ44" s="1321"/>
      <c r="DA44" s="1321"/>
      <c r="DB44" s="1321"/>
      <c r="DC44" s="1322"/>
    </row>
    <row r="45" spans="2:109" ht="13.2" x14ac:dyDescent="0.2">
      <c r="B45" s="395"/>
      <c r="AN45" s="1320"/>
      <c r="AO45" s="1321"/>
      <c r="AP45" s="1321"/>
      <c r="AQ45" s="1321"/>
      <c r="AR45" s="1321"/>
      <c r="AS45" s="1321"/>
      <c r="AT45" s="1321"/>
      <c r="AU45" s="1321"/>
      <c r="AV45" s="1321"/>
      <c r="AW45" s="1321"/>
      <c r="AX45" s="1321"/>
      <c r="AY45" s="1321"/>
      <c r="AZ45" s="1321"/>
      <c r="BA45" s="1321"/>
      <c r="BB45" s="1321"/>
      <c r="BC45" s="1321"/>
      <c r="BD45" s="1321"/>
      <c r="BE45" s="1321"/>
      <c r="BF45" s="1321"/>
      <c r="BG45" s="1321"/>
      <c r="BH45" s="1321"/>
      <c r="BI45" s="1321"/>
      <c r="BJ45" s="1321"/>
      <c r="BK45" s="1321"/>
      <c r="BL45" s="1321"/>
      <c r="BM45" s="1321"/>
      <c r="BN45" s="1321"/>
      <c r="BO45" s="1321"/>
      <c r="BP45" s="1321"/>
      <c r="BQ45" s="1321"/>
      <c r="BR45" s="1321"/>
      <c r="BS45" s="1321"/>
      <c r="BT45" s="1321"/>
      <c r="BU45" s="1321"/>
      <c r="BV45" s="1321"/>
      <c r="BW45" s="1321"/>
      <c r="BX45" s="1321"/>
      <c r="BY45" s="1321"/>
      <c r="BZ45" s="1321"/>
      <c r="CA45" s="1321"/>
      <c r="CB45" s="1321"/>
      <c r="CC45" s="1321"/>
      <c r="CD45" s="1321"/>
      <c r="CE45" s="1321"/>
      <c r="CF45" s="1321"/>
      <c r="CG45" s="1321"/>
      <c r="CH45" s="1321"/>
      <c r="CI45" s="1321"/>
      <c r="CJ45" s="1321"/>
      <c r="CK45" s="1321"/>
      <c r="CL45" s="1321"/>
      <c r="CM45" s="1321"/>
      <c r="CN45" s="1321"/>
      <c r="CO45" s="1321"/>
      <c r="CP45" s="1321"/>
      <c r="CQ45" s="1321"/>
      <c r="CR45" s="1321"/>
      <c r="CS45" s="1321"/>
      <c r="CT45" s="1321"/>
      <c r="CU45" s="1321"/>
      <c r="CV45" s="1321"/>
      <c r="CW45" s="1321"/>
      <c r="CX45" s="1321"/>
      <c r="CY45" s="1321"/>
      <c r="CZ45" s="1321"/>
      <c r="DA45" s="1321"/>
      <c r="DB45" s="1321"/>
      <c r="DC45" s="1322"/>
    </row>
    <row r="46" spans="2:109" ht="13.2" x14ac:dyDescent="0.2">
      <c r="B46" s="395"/>
      <c r="AN46" s="1320"/>
      <c r="AO46" s="1321"/>
      <c r="AP46" s="1321"/>
      <c r="AQ46" s="1321"/>
      <c r="AR46" s="1321"/>
      <c r="AS46" s="1321"/>
      <c r="AT46" s="1321"/>
      <c r="AU46" s="1321"/>
      <c r="AV46" s="1321"/>
      <c r="AW46" s="1321"/>
      <c r="AX46" s="1321"/>
      <c r="AY46" s="1321"/>
      <c r="AZ46" s="1321"/>
      <c r="BA46" s="1321"/>
      <c r="BB46" s="1321"/>
      <c r="BC46" s="1321"/>
      <c r="BD46" s="1321"/>
      <c r="BE46" s="1321"/>
      <c r="BF46" s="1321"/>
      <c r="BG46" s="1321"/>
      <c r="BH46" s="1321"/>
      <c r="BI46" s="1321"/>
      <c r="BJ46" s="1321"/>
      <c r="BK46" s="1321"/>
      <c r="BL46" s="1321"/>
      <c r="BM46" s="1321"/>
      <c r="BN46" s="1321"/>
      <c r="BO46" s="1321"/>
      <c r="BP46" s="1321"/>
      <c r="BQ46" s="1321"/>
      <c r="BR46" s="1321"/>
      <c r="BS46" s="1321"/>
      <c r="BT46" s="1321"/>
      <c r="BU46" s="1321"/>
      <c r="BV46" s="1321"/>
      <c r="BW46" s="1321"/>
      <c r="BX46" s="1321"/>
      <c r="BY46" s="1321"/>
      <c r="BZ46" s="1321"/>
      <c r="CA46" s="1321"/>
      <c r="CB46" s="1321"/>
      <c r="CC46" s="1321"/>
      <c r="CD46" s="1321"/>
      <c r="CE46" s="1321"/>
      <c r="CF46" s="1321"/>
      <c r="CG46" s="1321"/>
      <c r="CH46" s="1321"/>
      <c r="CI46" s="1321"/>
      <c r="CJ46" s="1321"/>
      <c r="CK46" s="1321"/>
      <c r="CL46" s="1321"/>
      <c r="CM46" s="1321"/>
      <c r="CN46" s="1321"/>
      <c r="CO46" s="1321"/>
      <c r="CP46" s="1321"/>
      <c r="CQ46" s="1321"/>
      <c r="CR46" s="1321"/>
      <c r="CS46" s="1321"/>
      <c r="CT46" s="1321"/>
      <c r="CU46" s="1321"/>
      <c r="CV46" s="1321"/>
      <c r="CW46" s="1321"/>
      <c r="CX46" s="1321"/>
      <c r="CY46" s="1321"/>
      <c r="CZ46" s="1321"/>
      <c r="DA46" s="1321"/>
      <c r="DB46" s="1321"/>
      <c r="DC46" s="1322"/>
    </row>
    <row r="47" spans="2:109" ht="13.2" x14ac:dyDescent="0.2">
      <c r="B47" s="395"/>
      <c r="AN47" s="1323"/>
      <c r="AO47" s="1324"/>
      <c r="AP47" s="1324"/>
      <c r="AQ47" s="1324"/>
      <c r="AR47" s="1324"/>
      <c r="AS47" s="1324"/>
      <c r="AT47" s="1324"/>
      <c r="AU47" s="1324"/>
      <c r="AV47" s="1324"/>
      <c r="AW47" s="1324"/>
      <c r="AX47" s="1324"/>
      <c r="AY47" s="1324"/>
      <c r="AZ47" s="1324"/>
      <c r="BA47" s="1324"/>
      <c r="BB47" s="1324"/>
      <c r="BC47" s="1324"/>
      <c r="BD47" s="1324"/>
      <c r="BE47" s="1324"/>
      <c r="BF47" s="1324"/>
      <c r="BG47" s="1324"/>
      <c r="BH47" s="1324"/>
      <c r="BI47" s="1324"/>
      <c r="BJ47" s="1324"/>
      <c r="BK47" s="1324"/>
      <c r="BL47" s="1324"/>
      <c r="BM47" s="1324"/>
      <c r="BN47" s="1324"/>
      <c r="BO47" s="1324"/>
      <c r="BP47" s="1324"/>
      <c r="BQ47" s="1324"/>
      <c r="BR47" s="1324"/>
      <c r="BS47" s="1324"/>
      <c r="BT47" s="1324"/>
      <c r="BU47" s="1324"/>
      <c r="BV47" s="1324"/>
      <c r="BW47" s="1324"/>
      <c r="BX47" s="1324"/>
      <c r="BY47" s="1324"/>
      <c r="BZ47" s="1324"/>
      <c r="CA47" s="1324"/>
      <c r="CB47" s="1324"/>
      <c r="CC47" s="1324"/>
      <c r="CD47" s="1324"/>
      <c r="CE47" s="1324"/>
      <c r="CF47" s="1324"/>
      <c r="CG47" s="1324"/>
      <c r="CH47" s="1324"/>
      <c r="CI47" s="1324"/>
      <c r="CJ47" s="1324"/>
      <c r="CK47" s="1324"/>
      <c r="CL47" s="1324"/>
      <c r="CM47" s="1324"/>
      <c r="CN47" s="1324"/>
      <c r="CO47" s="1324"/>
      <c r="CP47" s="1324"/>
      <c r="CQ47" s="1324"/>
      <c r="CR47" s="1324"/>
      <c r="CS47" s="1324"/>
      <c r="CT47" s="1324"/>
      <c r="CU47" s="1324"/>
      <c r="CV47" s="1324"/>
      <c r="CW47" s="1324"/>
      <c r="CX47" s="1324"/>
      <c r="CY47" s="1324"/>
      <c r="CZ47" s="1324"/>
      <c r="DA47" s="1324"/>
      <c r="DB47" s="1324"/>
      <c r="DC47" s="1325"/>
    </row>
    <row r="48" spans="2:109" ht="13.2" x14ac:dyDescent="0.2">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ht="13.2" x14ac:dyDescent="0.2">
      <c r="B49" s="395"/>
      <c r="AN49" s="388" t="s">
        <v>640</v>
      </c>
    </row>
    <row r="50" spans="1:109" ht="13.2" x14ac:dyDescent="0.2">
      <c r="B50" s="395"/>
      <c r="G50" s="1309"/>
      <c r="H50" s="1309"/>
      <c r="I50" s="1309"/>
      <c r="J50" s="1309"/>
      <c r="K50" s="405"/>
      <c r="L50" s="405"/>
      <c r="M50" s="406"/>
      <c r="N50" s="406"/>
      <c r="AN50" s="1327"/>
      <c r="AO50" s="1328"/>
      <c r="AP50" s="1328"/>
      <c r="AQ50" s="1328"/>
      <c r="AR50" s="1328"/>
      <c r="AS50" s="1328"/>
      <c r="AT50" s="1328"/>
      <c r="AU50" s="1328"/>
      <c r="AV50" s="1328"/>
      <c r="AW50" s="1328"/>
      <c r="AX50" s="1328"/>
      <c r="AY50" s="1328"/>
      <c r="AZ50" s="1328"/>
      <c r="BA50" s="1328"/>
      <c r="BB50" s="1328"/>
      <c r="BC50" s="1328"/>
      <c r="BD50" s="1328"/>
      <c r="BE50" s="1328"/>
      <c r="BF50" s="1328"/>
      <c r="BG50" s="1328"/>
      <c r="BH50" s="1328"/>
      <c r="BI50" s="1328"/>
      <c r="BJ50" s="1328"/>
      <c r="BK50" s="1328"/>
      <c r="BL50" s="1328"/>
      <c r="BM50" s="1328"/>
      <c r="BN50" s="1328"/>
      <c r="BO50" s="1329"/>
      <c r="BP50" s="1315" t="s">
        <v>583</v>
      </c>
      <c r="BQ50" s="1315"/>
      <c r="BR50" s="1315"/>
      <c r="BS50" s="1315"/>
      <c r="BT50" s="1315"/>
      <c r="BU50" s="1315"/>
      <c r="BV50" s="1315"/>
      <c r="BW50" s="1315"/>
      <c r="BX50" s="1315" t="s">
        <v>584</v>
      </c>
      <c r="BY50" s="1315"/>
      <c r="BZ50" s="1315"/>
      <c r="CA50" s="1315"/>
      <c r="CB50" s="1315"/>
      <c r="CC50" s="1315"/>
      <c r="CD50" s="1315"/>
      <c r="CE50" s="1315"/>
      <c r="CF50" s="1315" t="s">
        <v>585</v>
      </c>
      <c r="CG50" s="1315"/>
      <c r="CH50" s="1315"/>
      <c r="CI50" s="1315"/>
      <c r="CJ50" s="1315"/>
      <c r="CK50" s="1315"/>
      <c r="CL50" s="1315"/>
      <c r="CM50" s="1315"/>
      <c r="CN50" s="1315" t="s">
        <v>586</v>
      </c>
      <c r="CO50" s="1315"/>
      <c r="CP50" s="1315"/>
      <c r="CQ50" s="1315"/>
      <c r="CR50" s="1315"/>
      <c r="CS50" s="1315"/>
      <c r="CT50" s="1315"/>
      <c r="CU50" s="1315"/>
      <c r="CV50" s="1315" t="s">
        <v>587</v>
      </c>
      <c r="CW50" s="1315"/>
      <c r="CX50" s="1315"/>
      <c r="CY50" s="1315"/>
      <c r="CZ50" s="1315"/>
      <c r="DA50" s="1315"/>
      <c r="DB50" s="1315"/>
      <c r="DC50" s="1315"/>
    </row>
    <row r="51" spans="1:109" ht="13.5" customHeight="1" x14ac:dyDescent="0.2">
      <c r="B51" s="395"/>
      <c r="G51" s="1326"/>
      <c r="H51" s="1326"/>
      <c r="I51" s="1330"/>
      <c r="J51" s="1330"/>
      <c r="K51" s="1316"/>
      <c r="L51" s="1316"/>
      <c r="M51" s="1316"/>
      <c r="N51" s="1316"/>
      <c r="AM51" s="404"/>
      <c r="AN51" s="1314" t="s">
        <v>641</v>
      </c>
      <c r="AO51" s="1314"/>
      <c r="AP51" s="1314"/>
      <c r="AQ51" s="1314"/>
      <c r="AR51" s="1314"/>
      <c r="AS51" s="1314"/>
      <c r="AT51" s="1314"/>
      <c r="AU51" s="1314"/>
      <c r="AV51" s="1314"/>
      <c r="AW51" s="1314"/>
      <c r="AX51" s="1314"/>
      <c r="AY51" s="1314"/>
      <c r="AZ51" s="1314"/>
      <c r="BA51" s="1314"/>
      <c r="BB51" s="1314" t="s">
        <v>642</v>
      </c>
      <c r="BC51" s="1314"/>
      <c r="BD51" s="1314"/>
      <c r="BE51" s="1314"/>
      <c r="BF51" s="1314"/>
      <c r="BG51" s="1314"/>
      <c r="BH51" s="1314"/>
      <c r="BI51" s="1314"/>
      <c r="BJ51" s="1314"/>
      <c r="BK51" s="1314"/>
      <c r="BL51" s="1314"/>
      <c r="BM51" s="1314"/>
      <c r="BN51" s="1314"/>
      <c r="BO51" s="1314"/>
      <c r="BP51" s="1311">
        <v>78.400000000000006</v>
      </c>
      <c r="BQ51" s="1311"/>
      <c r="BR51" s="1311"/>
      <c r="BS51" s="1311"/>
      <c r="BT51" s="1311"/>
      <c r="BU51" s="1311"/>
      <c r="BV51" s="1311"/>
      <c r="BW51" s="1311"/>
      <c r="BX51" s="1311">
        <v>72.099999999999994</v>
      </c>
      <c r="BY51" s="1311"/>
      <c r="BZ51" s="1311"/>
      <c r="CA51" s="1311"/>
      <c r="CB51" s="1311"/>
      <c r="CC51" s="1311"/>
      <c r="CD51" s="1311"/>
      <c r="CE51" s="1311"/>
      <c r="CF51" s="1311">
        <v>68.7</v>
      </c>
      <c r="CG51" s="1311"/>
      <c r="CH51" s="1311"/>
      <c r="CI51" s="1311"/>
      <c r="CJ51" s="1311"/>
      <c r="CK51" s="1311"/>
      <c r="CL51" s="1311"/>
      <c r="CM51" s="1311"/>
      <c r="CN51" s="1311">
        <v>63.1</v>
      </c>
      <c r="CO51" s="1311"/>
      <c r="CP51" s="1311"/>
      <c r="CQ51" s="1311"/>
      <c r="CR51" s="1311"/>
      <c r="CS51" s="1311"/>
      <c r="CT51" s="1311"/>
      <c r="CU51" s="1311"/>
      <c r="CV51" s="1311">
        <v>69.599999999999994</v>
      </c>
      <c r="CW51" s="1311"/>
      <c r="CX51" s="1311"/>
      <c r="CY51" s="1311"/>
      <c r="CZ51" s="1311"/>
      <c r="DA51" s="1311"/>
      <c r="DB51" s="1311"/>
      <c r="DC51" s="1311"/>
    </row>
    <row r="52" spans="1:109" ht="13.2" x14ac:dyDescent="0.2">
      <c r="B52" s="395"/>
      <c r="G52" s="1326"/>
      <c r="H52" s="1326"/>
      <c r="I52" s="1330"/>
      <c r="J52" s="1330"/>
      <c r="K52" s="1316"/>
      <c r="L52" s="1316"/>
      <c r="M52" s="1316"/>
      <c r="N52" s="1316"/>
      <c r="AM52" s="404"/>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ht="13.2" x14ac:dyDescent="0.2">
      <c r="A53" s="403"/>
      <c r="B53" s="395"/>
      <c r="G53" s="1326"/>
      <c r="H53" s="1326"/>
      <c r="I53" s="1309"/>
      <c r="J53" s="1309"/>
      <c r="K53" s="1316"/>
      <c r="L53" s="1316"/>
      <c r="M53" s="1316"/>
      <c r="N53" s="1316"/>
      <c r="AM53" s="404"/>
      <c r="AN53" s="1314"/>
      <c r="AO53" s="1314"/>
      <c r="AP53" s="1314"/>
      <c r="AQ53" s="1314"/>
      <c r="AR53" s="1314"/>
      <c r="AS53" s="1314"/>
      <c r="AT53" s="1314"/>
      <c r="AU53" s="1314"/>
      <c r="AV53" s="1314"/>
      <c r="AW53" s="1314"/>
      <c r="AX53" s="1314"/>
      <c r="AY53" s="1314"/>
      <c r="AZ53" s="1314"/>
      <c r="BA53" s="1314"/>
      <c r="BB53" s="1314" t="s">
        <v>643</v>
      </c>
      <c r="BC53" s="1314"/>
      <c r="BD53" s="1314"/>
      <c r="BE53" s="1314"/>
      <c r="BF53" s="1314"/>
      <c r="BG53" s="1314"/>
      <c r="BH53" s="1314"/>
      <c r="BI53" s="1314"/>
      <c r="BJ53" s="1314"/>
      <c r="BK53" s="1314"/>
      <c r="BL53" s="1314"/>
      <c r="BM53" s="1314"/>
      <c r="BN53" s="1314"/>
      <c r="BO53" s="1314"/>
      <c r="BP53" s="1311">
        <v>48.6</v>
      </c>
      <c r="BQ53" s="1311"/>
      <c r="BR53" s="1311"/>
      <c r="BS53" s="1311"/>
      <c r="BT53" s="1311"/>
      <c r="BU53" s="1311"/>
      <c r="BV53" s="1311"/>
      <c r="BW53" s="1311"/>
      <c r="BX53" s="1311">
        <v>50.1</v>
      </c>
      <c r="BY53" s="1311"/>
      <c r="BZ53" s="1311"/>
      <c r="CA53" s="1311"/>
      <c r="CB53" s="1311"/>
      <c r="CC53" s="1311"/>
      <c r="CD53" s="1311"/>
      <c r="CE53" s="1311"/>
      <c r="CF53" s="1311">
        <v>46.6</v>
      </c>
      <c r="CG53" s="1311"/>
      <c r="CH53" s="1311"/>
      <c r="CI53" s="1311"/>
      <c r="CJ53" s="1311"/>
      <c r="CK53" s="1311"/>
      <c r="CL53" s="1311"/>
      <c r="CM53" s="1311"/>
      <c r="CN53" s="1311">
        <v>47.9</v>
      </c>
      <c r="CO53" s="1311"/>
      <c r="CP53" s="1311"/>
      <c r="CQ53" s="1311"/>
      <c r="CR53" s="1311"/>
      <c r="CS53" s="1311"/>
      <c r="CT53" s="1311"/>
      <c r="CU53" s="1311"/>
      <c r="CV53" s="1311">
        <v>41.4</v>
      </c>
      <c r="CW53" s="1311"/>
      <c r="CX53" s="1311"/>
      <c r="CY53" s="1311"/>
      <c r="CZ53" s="1311"/>
      <c r="DA53" s="1311"/>
      <c r="DB53" s="1311"/>
      <c r="DC53" s="1311"/>
    </row>
    <row r="54" spans="1:109" ht="13.2" x14ac:dyDescent="0.2">
      <c r="A54" s="403"/>
      <c r="B54" s="395"/>
      <c r="G54" s="1326"/>
      <c r="H54" s="1326"/>
      <c r="I54" s="1309"/>
      <c r="J54" s="1309"/>
      <c r="K54" s="1316"/>
      <c r="L54" s="1316"/>
      <c r="M54" s="1316"/>
      <c r="N54" s="1316"/>
      <c r="AM54" s="404"/>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ht="13.2" x14ac:dyDescent="0.2">
      <c r="A55" s="403"/>
      <c r="B55" s="395"/>
      <c r="G55" s="1309"/>
      <c r="H55" s="1309"/>
      <c r="I55" s="1309"/>
      <c r="J55" s="1309"/>
      <c r="K55" s="1316"/>
      <c r="L55" s="1316"/>
      <c r="M55" s="1316"/>
      <c r="N55" s="1316"/>
      <c r="AN55" s="1315" t="s">
        <v>645</v>
      </c>
      <c r="AO55" s="1315"/>
      <c r="AP55" s="1315"/>
      <c r="AQ55" s="1315"/>
      <c r="AR55" s="1315"/>
      <c r="AS55" s="1315"/>
      <c r="AT55" s="1315"/>
      <c r="AU55" s="1315"/>
      <c r="AV55" s="1315"/>
      <c r="AW55" s="1315"/>
      <c r="AX55" s="1315"/>
      <c r="AY55" s="1315"/>
      <c r="AZ55" s="1315"/>
      <c r="BA55" s="1315"/>
      <c r="BB55" s="1314" t="s">
        <v>646</v>
      </c>
      <c r="BC55" s="1314"/>
      <c r="BD55" s="1314"/>
      <c r="BE55" s="1314"/>
      <c r="BF55" s="1314"/>
      <c r="BG55" s="1314"/>
      <c r="BH55" s="1314"/>
      <c r="BI55" s="1314"/>
      <c r="BJ55" s="1314"/>
      <c r="BK55" s="1314"/>
      <c r="BL55" s="1314"/>
      <c r="BM55" s="1314"/>
      <c r="BN55" s="1314"/>
      <c r="BO55" s="1314"/>
      <c r="BP55" s="1311">
        <v>37.4</v>
      </c>
      <c r="BQ55" s="1311"/>
      <c r="BR55" s="1311"/>
      <c r="BS55" s="1311"/>
      <c r="BT55" s="1311"/>
      <c r="BU55" s="1311"/>
      <c r="BV55" s="1311"/>
      <c r="BW55" s="1311"/>
      <c r="BX55" s="1311">
        <v>31</v>
      </c>
      <c r="BY55" s="1311"/>
      <c r="BZ55" s="1311"/>
      <c r="CA55" s="1311"/>
      <c r="CB55" s="1311"/>
      <c r="CC55" s="1311"/>
      <c r="CD55" s="1311"/>
      <c r="CE55" s="1311"/>
      <c r="CF55" s="1311">
        <v>30</v>
      </c>
      <c r="CG55" s="1311"/>
      <c r="CH55" s="1311"/>
      <c r="CI55" s="1311"/>
      <c r="CJ55" s="1311"/>
      <c r="CK55" s="1311"/>
      <c r="CL55" s="1311"/>
      <c r="CM55" s="1311"/>
      <c r="CN55" s="1311">
        <v>34</v>
      </c>
      <c r="CO55" s="1311"/>
      <c r="CP55" s="1311"/>
      <c r="CQ55" s="1311"/>
      <c r="CR55" s="1311"/>
      <c r="CS55" s="1311"/>
      <c r="CT55" s="1311"/>
      <c r="CU55" s="1311"/>
      <c r="CV55" s="1311">
        <v>33.9</v>
      </c>
      <c r="CW55" s="1311"/>
      <c r="CX55" s="1311"/>
      <c r="CY55" s="1311"/>
      <c r="CZ55" s="1311"/>
      <c r="DA55" s="1311"/>
      <c r="DB55" s="1311"/>
      <c r="DC55" s="1311"/>
    </row>
    <row r="56" spans="1:109" ht="13.2" x14ac:dyDescent="0.2">
      <c r="A56" s="403"/>
      <c r="B56" s="395"/>
      <c r="G56" s="1309"/>
      <c r="H56" s="1309"/>
      <c r="I56" s="1309"/>
      <c r="J56" s="1309"/>
      <c r="K56" s="1316"/>
      <c r="L56" s="1316"/>
      <c r="M56" s="1316"/>
      <c r="N56" s="1316"/>
      <c r="AN56" s="1315"/>
      <c r="AO56" s="1315"/>
      <c r="AP56" s="1315"/>
      <c r="AQ56" s="1315"/>
      <c r="AR56" s="1315"/>
      <c r="AS56" s="1315"/>
      <c r="AT56" s="1315"/>
      <c r="AU56" s="1315"/>
      <c r="AV56" s="1315"/>
      <c r="AW56" s="1315"/>
      <c r="AX56" s="1315"/>
      <c r="AY56" s="1315"/>
      <c r="AZ56" s="1315"/>
      <c r="BA56" s="1315"/>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3" customFormat="1" ht="13.2" x14ac:dyDescent="0.2">
      <c r="B57" s="407"/>
      <c r="G57" s="1309"/>
      <c r="H57" s="1309"/>
      <c r="I57" s="1312"/>
      <c r="J57" s="1312"/>
      <c r="K57" s="1316"/>
      <c r="L57" s="1316"/>
      <c r="M57" s="1316"/>
      <c r="N57" s="1316"/>
      <c r="AM57" s="388"/>
      <c r="AN57" s="1315"/>
      <c r="AO57" s="1315"/>
      <c r="AP57" s="1315"/>
      <c r="AQ57" s="1315"/>
      <c r="AR57" s="1315"/>
      <c r="AS57" s="1315"/>
      <c r="AT57" s="1315"/>
      <c r="AU57" s="1315"/>
      <c r="AV57" s="1315"/>
      <c r="AW57" s="1315"/>
      <c r="AX57" s="1315"/>
      <c r="AY57" s="1315"/>
      <c r="AZ57" s="1315"/>
      <c r="BA57" s="1315"/>
      <c r="BB57" s="1314" t="s">
        <v>647</v>
      </c>
      <c r="BC57" s="1314"/>
      <c r="BD57" s="1314"/>
      <c r="BE57" s="1314"/>
      <c r="BF57" s="1314"/>
      <c r="BG57" s="1314"/>
      <c r="BH57" s="1314"/>
      <c r="BI57" s="1314"/>
      <c r="BJ57" s="1314"/>
      <c r="BK57" s="1314"/>
      <c r="BL57" s="1314"/>
      <c r="BM57" s="1314"/>
      <c r="BN57" s="1314"/>
      <c r="BO57" s="1314"/>
      <c r="BP57" s="1311">
        <v>54.4</v>
      </c>
      <c r="BQ57" s="1311"/>
      <c r="BR57" s="1311"/>
      <c r="BS57" s="1311"/>
      <c r="BT57" s="1311"/>
      <c r="BU57" s="1311"/>
      <c r="BV57" s="1311"/>
      <c r="BW57" s="1311"/>
      <c r="BX57" s="1311">
        <v>57.4</v>
      </c>
      <c r="BY57" s="1311"/>
      <c r="BZ57" s="1311"/>
      <c r="CA57" s="1311"/>
      <c r="CB57" s="1311"/>
      <c r="CC57" s="1311"/>
      <c r="CD57" s="1311"/>
      <c r="CE57" s="1311"/>
      <c r="CF57" s="1311">
        <v>58.3</v>
      </c>
      <c r="CG57" s="1311"/>
      <c r="CH57" s="1311"/>
      <c r="CI57" s="1311"/>
      <c r="CJ57" s="1311"/>
      <c r="CK57" s="1311"/>
      <c r="CL57" s="1311"/>
      <c r="CM57" s="1311"/>
      <c r="CN57" s="1311">
        <v>61.1</v>
      </c>
      <c r="CO57" s="1311"/>
      <c r="CP57" s="1311"/>
      <c r="CQ57" s="1311"/>
      <c r="CR57" s="1311"/>
      <c r="CS57" s="1311"/>
      <c r="CT57" s="1311"/>
      <c r="CU57" s="1311"/>
      <c r="CV57" s="1311">
        <v>61.7</v>
      </c>
      <c r="CW57" s="1311"/>
      <c r="CX57" s="1311"/>
      <c r="CY57" s="1311"/>
      <c r="CZ57" s="1311"/>
      <c r="DA57" s="1311"/>
      <c r="DB57" s="1311"/>
      <c r="DC57" s="1311"/>
      <c r="DD57" s="408"/>
      <c r="DE57" s="407"/>
    </row>
    <row r="58" spans="1:109" s="403" customFormat="1" ht="13.2" x14ac:dyDescent="0.2">
      <c r="A58" s="388"/>
      <c r="B58" s="407"/>
      <c r="G58" s="1309"/>
      <c r="H58" s="1309"/>
      <c r="I58" s="1312"/>
      <c r="J58" s="1312"/>
      <c r="K58" s="1316"/>
      <c r="L58" s="1316"/>
      <c r="M58" s="1316"/>
      <c r="N58" s="1316"/>
      <c r="AM58" s="388"/>
      <c r="AN58" s="1315"/>
      <c r="AO58" s="1315"/>
      <c r="AP58" s="1315"/>
      <c r="AQ58" s="1315"/>
      <c r="AR58" s="1315"/>
      <c r="AS58" s="1315"/>
      <c r="AT58" s="1315"/>
      <c r="AU58" s="1315"/>
      <c r="AV58" s="1315"/>
      <c r="AW58" s="1315"/>
      <c r="AX58" s="1315"/>
      <c r="AY58" s="1315"/>
      <c r="AZ58" s="1315"/>
      <c r="BA58" s="1315"/>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08"/>
      <c r="DE58" s="407"/>
    </row>
    <row r="59" spans="1:109" s="403" customFormat="1" ht="13.2" x14ac:dyDescent="0.2">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ht="13.2" x14ac:dyDescent="0.2">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ht="13.2" x14ac:dyDescent="0.2">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ht="13.2" x14ac:dyDescent="0.2">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6.2" x14ac:dyDescent="0.2">
      <c r="B63" s="414" t="s">
        <v>648</v>
      </c>
    </row>
    <row r="64" spans="1:109" ht="13.2" x14ac:dyDescent="0.2">
      <c r="B64" s="395"/>
      <c r="G64" s="402"/>
      <c r="I64" s="415"/>
      <c r="J64" s="415"/>
      <c r="K64" s="415"/>
      <c r="L64" s="415"/>
      <c r="M64" s="415"/>
      <c r="N64" s="416"/>
      <c r="AM64" s="402"/>
      <c r="AN64" s="402" t="s">
        <v>639</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ht="13.2" x14ac:dyDescent="0.2">
      <c r="B65" s="395"/>
      <c r="AN65" s="1317" t="s">
        <v>651</v>
      </c>
      <c r="AO65" s="1318"/>
      <c r="AP65" s="1318"/>
      <c r="AQ65" s="1318"/>
      <c r="AR65" s="1318"/>
      <c r="AS65" s="1318"/>
      <c r="AT65" s="1318"/>
      <c r="AU65" s="1318"/>
      <c r="AV65" s="1318"/>
      <c r="AW65" s="1318"/>
      <c r="AX65" s="1318"/>
      <c r="AY65" s="1318"/>
      <c r="AZ65" s="1318"/>
      <c r="BA65" s="1318"/>
      <c r="BB65" s="1318"/>
      <c r="BC65" s="1318"/>
      <c r="BD65" s="1318"/>
      <c r="BE65" s="1318"/>
      <c r="BF65" s="1318"/>
      <c r="BG65" s="1318"/>
      <c r="BH65" s="1318"/>
      <c r="BI65" s="1318"/>
      <c r="BJ65" s="1318"/>
      <c r="BK65" s="1318"/>
      <c r="BL65" s="1318"/>
      <c r="BM65" s="1318"/>
      <c r="BN65" s="1318"/>
      <c r="BO65" s="1318"/>
      <c r="BP65" s="1318"/>
      <c r="BQ65" s="1318"/>
      <c r="BR65" s="1318"/>
      <c r="BS65" s="1318"/>
      <c r="BT65" s="1318"/>
      <c r="BU65" s="1318"/>
      <c r="BV65" s="1318"/>
      <c r="BW65" s="1318"/>
      <c r="BX65" s="1318"/>
      <c r="BY65" s="1318"/>
      <c r="BZ65" s="1318"/>
      <c r="CA65" s="1318"/>
      <c r="CB65" s="1318"/>
      <c r="CC65" s="1318"/>
      <c r="CD65" s="1318"/>
      <c r="CE65" s="1318"/>
      <c r="CF65" s="1318"/>
      <c r="CG65" s="1318"/>
      <c r="CH65" s="1318"/>
      <c r="CI65" s="1318"/>
      <c r="CJ65" s="1318"/>
      <c r="CK65" s="1318"/>
      <c r="CL65" s="1318"/>
      <c r="CM65" s="1318"/>
      <c r="CN65" s="1318"/>
      <c r="CO65" s="1318"/>
      <c r="CP65" s="1318"/>
      <c r="CQ65" s="1318"/>
      <c r="CR65" s="1318"/>
      <c r="CS65" s="1318"/>
      <c r="CT65" s="1318"/>
      <c r="CU65" s="1318"/>
      <c r="CV65" s="1318"/>
      <c r="CW65" s="1318"/>
      <c r="CX65" s="1318"/>
      <c r="CY65" s="1318"/>
      <c r="CZ65" s="1318"/>
      <c r="DA65" s="1318"/>
      <c r="DB65" s="1318"/>
      <c r="DC65" s="1319"/>
    </row>
    <row r="66" spans="2:107" ht="13.2" x14ac:dyDescent="0.2">
      <c r="B66" s="395"/>
      <c r="AN66" s="1320"/>
      <c r="AO66" s="1321"/>
      <c r="AP66" s="1321"/>
      <c r="AQ66" s="1321"/>
      <c r="AR66" s="1321"/>
      <c r="AS66" s="1321"/>
      <c r="AT66" s="1321"/>
      <c r="AU66" s="1321"/>
      <c r="AV66" s="1321"/>
      <c r="AW66" s="1321"/>
      <c r="AX66" s="1321"/>
      <c r="AY66" s="1321"/>
      <c r="AZ66" s="1321"/>
      <c r="BA66" s="1321"/>
      <c r="BB66" s="1321"/>
      <c r="BC66" s="1321"/>
      <c r="BD66" s="1321"/>
      <c r="BE66" s="1321"/>
      <c r="BF66" s="1321"/>
      <c r="BG66" s="1321"/>
      <c r="BH66" s="1321"/>
      <c r="BI66" s="1321"/>
      <c r="BJ66" s="1321"/>
      <c r="BK66" s="1321"/>
      <c r="BL66" s="1321"/>
      <c r="BM66" s="1321"/>
      <c r="BN66" s="1321"/>
      <c r="BO66" s="1321"/>
      <c r="BP66" s="1321"/>
      <c r="BQ66" s="1321"/>
      <c r="BR66" s="1321"/>
      <c r="BS66" s="1321"/>
      <c r="BT66" s="1321"/>
      <c r="BU66" s="1321"/>
      <c r="BV66" s="1321"/>
      <c r="BW66" s="1321"/>
      <c r="BX66" s="1321"/>
      <c r="BY66" s="1321"/>
      <c r="BZ66" s="1321"/>
      <c r="CA66" s="1321"/>
      <c r="CB66" s="1321"/>
      <c r="CC66" s="1321"/>
      <c r="CD66" s="1321"/>
      <c r="CE66" s="1321"/>
      <c r="CF66" s="1321"/>
      <c r="CG66" s="1321"/>
      <c r="CH66" s="1321"/>
      <c r="CI66" s="1321"/>
      <c r="CJ66" s="1321"/>
      <c r="CK66" s="1321"/>
      <c r="CL66" s="1321"/>
      <c r="CM66" s="1321"/>
      <c r="CN66" s="1321"/>
      <c r="CO66" s="1321"/>
      <c r="CP66" s="1321"/>
      <c r="CQ66" s="1321"/>
      <c r="CR66" s="1321"/>
      <c r="CS66" s="1321"/>
      <c r="CT66" s="1321"/>
      <c r="CU66" s="1321"/>
      <c r="CV66" s="1321"/>
      <c r="CW66" s="1321"/>
      <c r="CX66" s="1321"/>
      <c r="CY66" s="1321"/>
      <c r="CZ66" s="1321"/>
      <c r="DA66" s="1321"/>
      <c r="DB66" s="1321"/>
      <c r="DC66" s="1322"/>
    </row>
    <row r="67" spans="2:107" ht="13.2" x14ac:dyDescent="0.2">
      <c r="B67" s="395"/>
      <c r="AN67" s="1320"/>
      <c r="AO67" s="1321"/>
      <c r="AP67" s="1321"/>
      <c r="AQ67" s="1321"/>
      <c r="AR67" s="1321"/>
      <c r="AS67" s="1321"/>
      <c r="AT67" s="1321"/>
      <c r="AU67" s="1321"/>
      <c r="AV67" s="1321"/>
      <c r="AW67" s="1321"/>
      <c r="AX67" s="1321"/>
      <c r="AY67" s="1321"/>
      <c r="AZ67" s="1321"/>
      <c r="BA67" s="1321"/>
      <c r="BB67" s="1321"/>
      <c r="BC67" s="1321"/>
      <c r="BD67" s="1321"/>
      <c r="BE67" s="1321"/>
      <c r="BF67" s="1321"/>
      <c r="BG67" s="1321"/>
      <c r="BH67" s="1321"/>
      <c r="BI67" s="1321"/>
      <c r="BJ67" s="1321"/>
      <c r="BK67" s="1321"/>
      <c r="BL67" s="1321"/>
      <c r="BM67" s="1321"/>
      <c r="BN67" s="1321"/>
      <c r="BO67" s="1321"/>
      <c r="BP67" s="1321"/>
      <c r="BQ67" s="1321"/>
      <c r="BR67" s="1321"/>
      <c r="BS67" s="1321"/>
      <c r="BT67" s="1321"/>
      <c r="BU67" s="1321"/>
      <c r="BV67" s="1321"/>
      <c r="BW67" s="1321"/>
      <c r="BX67" s="1321"/>
      <c r="BY67" s="1321"/>
      <c r="BZ67" s="1321"/>
      <c r="CA67" s="1321"/>
      <c r="CB67" s="1321"/>
      <c r="CC67" s="1321"/>
      <c r="CD67" s="1321"/>
      <c r="CE67" s="1321"/>
      <c r="CF67" s="1321"/>
      <c r="CG67" s="1321"/>
      <c r="CH67" s="1321"/>
      <c r="CI67" s="1321"/>
      <c r="CJ67" s="1321"/>
      <c r="CK67" s="1321"/>
      <c r="CL67" s="1321"/>
      <c r="CM67" s="1321"/>
      <c r="CN67" s="1321"/>
      <c r="CO67" s="1321"/>
      <c r="CP67" s="1321"/>
      <c r="CQ67" s="1321"/>
      <c r="CR67" s="1321"/>
      <c r="CS67" s="1321"/>
      <c r="CT67" s="1321"/>
      <c r="CU67" s="1321"/>
      <c r="CV67" s="1321"/>
      <c r="CW67" s="1321"/>
      <c r="CX67" s="1321"/>
      <c r="CY67" s="1321"/>
      <c r="CZ67" s="1321"/>
      <c r="DA67" s="1321"/>
      <c r="DB67" s="1321"/>
      <c r="DC67" s="1322"/>
    </row>
    <row r="68" spans="2:107" ht="13.2" x14ac:dyDescent="0.2">
      <c r="B68" s="395"/>
      <c r="AN68" s="1320"/>
      <c r="AO68" s="1321"/>
      <c r="AP68" s="1321"/>
      <c r="AQ68" s="1321"/>
      <c r="AR68" s="1321"/>
      <c r="AS68" s="1321"/>
      <c r="AT68" s="1321"/>
      <c r="AU68" s="1321"/>
      <c r="AV68" s="1321"/>
      <c r="AW68" s="1321"/>
      <c r="AX68" s="1321"/>
      <c r="AY68" s="1321"/>
      <c r="AZ68" s="1321"/>
      <c r="BA68" s="1321"/>
      <c r="BB68" s="1321"/>
      <c r="BC68" s="1321"/>
      <c r="BD68" s="1321"/>
      <c r="BE68" s="1321"/>
      <c r="BF68" s="1321"/>
      <c r="BG68" s="1321"/>
      <c r="BH68" s="1321"/>
      <c r="BI68" s="1321"/>
      <c r="BJ68" s="1321"/>
      <c r="BK68" s="1321"/>
      <c r="BL68" s="1321"/>
      <c r="BM68" s="1321"/>
      <c r="BN68" s="1321"/>
      <c r="BO68" s="1321"/>
      <c r="BP68" s="1321"/>
      <c r="BQ68" s="1321"/>
      <c r="BR68" s="1321"/>
      <c r="BS68" s="1321"/>
      <c r="BT68" s="1321"/>
      <c r="BU68" s="1321"/>
      <c r="BV68" s="1321"/>
      <c r="BW68" s="1321"/>
      <c r="BX68" s="1321"/>
      <c r="BY68" s="1321"/>
      <c r="BZ68" s="1321"/>
      <c r="CA68" s="1321"/>
      <c r="CB68" s="1321"/>
      <c r="CC68" s="1321"/>
      <c r="CD68" s="1321"/>
      <c r="CE68" s="1321"/>
      <c r="CF68" s="1321"/>
      <c r="CG68" s="1321"/>
      <c r="CH68" s="1321"/>
      <c r="CI68" s="1321"/>
      <c r="CJ68" s="1321"/>
      <c r="CK68" s="1321"/>
      <c r="CL68" s="1321"/>
      <c r="CM68" s="1321"/>
      <c r="CN68" s="1321"/>
      <c r="CO68" s="1321"/>
      <c r="CP68" s="1321"/>
      <c r="CQ68" s="1321"/>
      <c r="CR68" s="1321"/>
      <c r="CS68" s="1321"/>
      <c r="CT68" s="1321"/>
      <c r="CU68" s="1321"/>
      <c r="CV68" s="1321"/>
      <c r="CW68" s="1321"/>
      <c r="CX68" s="1321"/>
      <c r="CY68" s="1321"/>
      <c r="CZ68" s="1321"/>
      <c r="DA68" s="1321"/>
      <c r="DB68" s="1321"/>
      <c r="DC68" s="1322"/>
    </row>
    <row r="69" spans="2:107" ht="13.2" x14ac:dyDescent="0.2">
      <c r="B69" s="395"/>
      <c r="AN69" s="1323"/>
      <c r="AO69" s="1324"/>
      <c r="AP69" s="1324"/>
      <c r="AQ69" s="1324"/>
      <c r="AR69" s="1324"/>
      <c r="AS69" s="1324"/>
      <c r="AT69" s="1324"/>
      <c r="AU69" s="1324"/>
      <c r="AV69" s="1324"/>
      <c r="AW69" s="1324"/>
      <c r="AX69" s="1324"/>
      <c r="AY69" s="1324"/>
      <c r="AZ69" s="1324"/>
      <c r="BA69" s="1324"/>
      <c r="BB69" s="1324"/>
      <c r="BC69" s="1324"/>
      <c r="BD69" s="1324"/>
      <c r="BE69" s="1324"/>
      <c r="BF69" s="1324"/>
      <c r="BG69" s="1324"/>
      <c r="BH69" s="1324"/>
      <c r="BI69" s="1324"/>
      <c r="BJ69" s="1324"/>
      <c r="BK69" s="1324"/>
      <c r="BL69" s="1324"/>
      <c r="BM69" s="1324"/>
      <c r="BN69" s="1324"/>
      <c r="BO69" s="1324"/>
      <c r="BP69" s="1324"/>
      <c r="BQ69" s="1324"/>
      <c r="BR69" s="1324"/>
      <c r="BS69" s="1324"/>
      <c r="BT69" s="1324"/>
      <c r="BU69" s="1324"/>
      <c r="BV69" s="1324"/>
      <c r="BW69" s="1324"/>
      <c r="BX69" s="1324"/>
      <c r="BY69" s="1324"/>
      <c r="BZ69" s="1324"/>
      <c r="CA69" s="1324"/>
      <c r="CB69" s="1324"/>
      <c r="CC69" s="1324"/>
      <c r="CD69" s="1324"/>
      <c r="CE69" s="1324"/>
      <c r="CF69" s="1324"/>
      <c r="CG69" s="1324"/>
      <c r="CH69" s="1324"/>
      <c r="CI69" s="1324"/>
      <c r="CJ69" s="1324"/>
      <c r="CK69" s="1324"/>
      <c r="CL69" s="1324"/>
      <c r="CM69" s="1324"/>
      <c r="CN69" s="1324"/>
      <c r="CO69" s="1324"/>
      <c r="CP69" s="1324"/>
      <c r="CQ69" s="1324"/>
      <c r="CR69" s="1324"/>
      <c r="CS69" s="1324"/>
      <c r="CT69" s="1324"/>
      <c r="CU69" s="1324"/>
      <c r="CV69" s="1324"/>
      <c r="CW69" s="1324"/>
      <c r="CX69" s="1324"/>
      <c r="CY69" s="1324"/>
      <c r="CZ69" s="1324"/>
      <c r="DA69" s="1324"/>
      <c r="DB69" s="1324"/>
      <c r="DC69" s="1325"/>
    </row>
    <row r="70" spans="2:107" ht="13.2" x14ac:dyDescent="0.2">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ht="13.2" x14ac:dyDescent="0.2">
      <c r="B71" s="395"/>
      <c r="G71" s="420"/>
      <c r="I71" s="421"/>
      <c r="J71" s="418"/>
      <c r="K71" s="418"/>
      <c r="L71" s="419"/>
      <c r="M71" s="418"/>
      <c r="N71" s="419"/>
      <c r="AM71" s="420"/>
      <c r="AN71" s="388" t="s">
        <v>640</v>
      </c>
    </row>
    <row r="72" spans="2:107" ht="13.2" x14ac:dyDescent="0.2">
      <c r="B72" s="395"/>
      <c r="G72" s="1309"/>
      <c r="H72" s="1309"/>
      <c r="I72" s="1309"/>
      <c r="J72" s="1309"/>
      <c r="K72" s="405"/>
      <c r="L72" s="405"/>
      <c r="M72" s="406"/>
      <c r="N72" s="406"/>
      <c r="AN72" s="1327"/>
      <c r="AO72" s="1328"/>
      <c r="AP72" s="1328"/>
      <c r="AQ72" s="1328"/>
      <c r="AR72" s="1328"/>
      <c r="AS72" s="1328"/>
      <c r="AT72" s="1328"/>
      <c r="AU72" s="1328"/>
      <c r="AV72" s="1328"/>
      <c r="AW72" s="1328"/>
      <c r="AX72" s="1328"/>
      <c r="AY72" s="1328"/>
      <c r="AZ72" s="1328"/>
      <c r="BA72" s="1328"/>
      <c r="BB72" s="1328"/>
      <c r="BC72" s="1328"/>
      <c r="BD72" s="1328"/>
      <c r="BE72" s="1328"/>
      <c r="BF72" s="1328"/>
      <c r="BG72" s="1328"/>
      <c r="BH72" s="1328"/>
      <c r="BI72" s="1328"/>
      <c r="BJ72" s="1328"/>
      <c r="BK72" s="1328"/>
      <c r="BL72" s="1328"/>
      <c r="BM72" s="1328"/>
      <c r="BN72" s="1328"/>
      <c r="BO72" s="1329"/>
      <c r="BP72" s="1315" t="s">
        <v>583</v>
      </c>
      <c r="BQ72" s="1315"/>
      <c r="BR72" s="1315"/>
      <c r="BS72" s="1315"/>
      <c r="BT72" s="1315"/>
      <c r="BU72" s="1315"/>
      <c r="BV72" s="1315"/>
      <c r="BW72" s="1315"/>
      <c r="BX72" s="1315" t="s">
        <v>584</v>
      </c>
      <c r="BY72" s="1315"/>
      <c r="BZ72" s="1315"/>
      <c r="CA72" s="1315"/>
      <c r="CB72" s="1315"/>
      <c r="CC72" s="1315"/>
      <c r="CD72" s="1315"/>
      <c r="CE72" s="1315"/>
      <c r="CF72" s="1315" t="s">
        <v>585</v>
      </c>
      <c r="CG72" s="1315"/>
      <c r="CH72" s="1315"/>
      <c r="CI72" s="1315"/>
      <c r="CJ72" s="1315"/>
      <c r="CK72" s="1315"/>
      <c r="CL72" s="1315"/>
      <c r="CM72" s="1315"/>
      <c r="CN72" s="1315" t="s">
        <v>586</v>
      </c>
      <c r="CO72" s="1315"/>
      <c r="CP72" s="1315"/>
      <c r="CQ72" s="1315"/>
      <c r="CR72" s="1315"/>
      <c r="CS72" s="1315"/>
      <c r="CT72" s="1315"/>
      <c r="CU72" s="1315"/>
      <c r="CV72" s="1315" t="s">
        <v>587</v>
      </c>
      <c r="CW72" s="1315"/>
      <c r="CX72" s="1315"/>
      <c r="CY72" s="1315"/>
      <c r="CZ72" s="1315"/>
      <c r="DA72" s="1315"/>
      <c r="DB72" s="1315"/>
      <c r="DC72" s="1315"/>
    </row>
    <row r="73" spans="2:107" ht="13.2" x14ac:dyDescent="0.2">
      <c r="B73" s="395"/>
      <c r="G73" s="1326"/>
      <c r="H73" s="1326"/>
      <c r="I73" s="1326"/>
      <c r="J73" s="1326"/>
      <c r="K73" s="1310"/>
      <c r="L73" s="1310"/>
      <c r="M73" s="1310"/>
      <c r="N73" s="1310"/>
      <c r="AM73" s="404"/>
      <c r="AN73" s="1314" t="s">
        <v>641</v>
      </c>
      <c r="AO73" s="1314"/>
      <c r="AP73" s="1314"/>
      <c r="AQ73" s="1314"/>
      <c r="AR73" s="1314"/>
      <c r="AS73" s="1314"/>
      <c r="AT73" s="1314"/>
      <c r="AU73" s="1314"/>
      <c r="AV73" s="1314"/>
      <c r="AW73" s="1314"/>
      <c r="AX73" s="1314"/>
      <c r="AY73" s="1314"/>
      <c r="AZ73" s="1314"/>
      <c r="BA73" s="1314"/>
      <c r="BB73" s="1314" t="s">
        <v>646</v>
      </c>
      <c r="BC73" s="1314"/>
      <c r="BD73" s="1314"/>
      <c r="BE73" s="1314"/>
      <c r="BF73" s="1314"/>
      <c r="BG73" s="1314"/>
      <c r="BH73" s="1314"/>
      <c r="BI73" s="1314"/>
      <c r="BJ73" s="1314"/>
      <c r="BK73" s="1314"/>
      <c r="BL73" s="1314"/>
      <c r="BM73" s="1314"/>
      <c r="BN73" s="1314"/>
      <c r="BO73" s="1314"/>
      <c r="BP73" s="1311">
        <v>78.400000000000006</v>
      </c>
      <c r="BQ73" s="1311"/>
      <c r="BR73" s="1311"/>
      <c r="BS73" s="1311"/>
      <c r="BT73" s="1311"/>
      <c r="BU73" s="1311"/>
      <c r="BV73" s="1311"/>
      <c r="BW73" s="1311"/>
      <c r="BX73" s="1311">
        <v>72.099999999999994</v>
      </c>
      <c r="BY73" s="1311"/>
      <c r="BZ73" s="1311"/>
      <c r="CA73" s="1311"/>
      <c r="CB73" s="1311"/>
      <c r="CC73" s="1311"/>
      <c r="CD73" s="1311"/>
      <c r="CE73" s="1311"/>
      <c r="CF73" s="1311">
        <v>68.7</v>
      </c>
      <c r="CG73" s="1311"/>
      <c r="CH73" s="1311"/>
      <c r="CI73" s="1311"/>
      <c r="CJ73" s="1311"/>
      <c r="CK73" s="1311"/>
      <c r="CL73" s="1311"/>
      <c r="CM73" s="1311"/>
      <c r="CN73" s="1311">
        <v>63.1</v>
      </c>
      <c r="CO73" s="1311"/>
      <c r="CP73" s="1311"/>
      <c r="CQ73" s="1311"/>
      <c r="CR73" s="1311"/>
      <c r="CS73" s="1311"/>
      <c r="CT73" s="1311"/>
      <c r="CU73" s="1311"/>
      <c r="CV73" s="1311">
        <v>69.599999999999994</v>
      </c>
      <c r="CW73" s="1311"/>
      <c r="CX73" s="1311"/>
      <c r="CY73" s="1311"/>
      <c r="CZ73" s="1311"/>
      <c r="DA73" s="1311"/>
      <c r="DB73" s="1311"/>
      <c r="DC73" s="1311"/>
    </row>
    <row r="74" spans="2:107" ht="13.2" x14ac:dyDescent="0.2">
      <c r="B74" s="395"/>
      <c r="G74" s="1326"/>
      <c r="H74" s="1326"/>
      <c r="I74" s="1326"/>
      <c r="J74" s="1326"/>
      <c r="K74" s="1310"/>
      <c r="L74" s="1310"/>
      <c r="M74" s="1310"/>
      <c r="N74" s="1310"/>
      <c r="AM74" s="404"/>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ht="13.2" x14ac:dyDescent="0.2">
      <c r="B75" s="395"/>
      <c r="G75" s="1326"/>
      <c r="H75" s="1326"/>
      <c r="I75" s="1309"/>
      <c r="J75" s="1309"/>
      <c r="K75" s="1316"/>
      <c r="L75" s="1316"/>
      <c r="M75" s="1316"/>
      <c r="N75" s="1316"/>
      <c r="AM75" s="404"/>
      <c r="AN75" s="1314"/>
      <c r="AO75" s="1314"/>
      <c r="AP75" s="1314"/>
      <c r="AQ75" s="1314"/>
      <c r="AR75" s="1314"/>
      <c r="AS75" s="1314"/>
      <c r="AT75" s="1314"/>
      <c r="AU75" s="1314"/>
      <c r="AV75" s="1314"/>
      <c r="AW75" s="1314"/>
      <c r="AX75" s="1314"/>
      <c r="AY75" s="1314"/>
      <c r="AZ75" s="1314"/>
      <c r="BA75" s="1314"/>
      <c r="BB75" s="1314" t="s">
        <v>649</v>
      </c>
      <c r="BC75" s="1314"/>
      <c r="BD75" s="1314"/>
      <c r="BE75" s="1314"/>
      <c r="BF75" s="1314"/>
      <c r="BG75" s="1314"/>
      <c r="BH75" s="1314"/>
      <c r="BI75" s="1314"/>
      <c r="BJ75" s="1314"/>
      <c r="BK75" s="1314"/>
      <c r="BL75" s="1314"/>
      <c r="BM75" s="1314"/>
      <c r="BN75" s="1314"/>
      <c r="BO75" s="1314"/>
      <c r="BP75" s="1311">
        <v>12.1</v>
      </c>
      <c r="BQ75" s="1311"/>
      <c r="BR75" s="1311"/>
      <c r="BS75" s="1311"/>
      <c r="BT75" s="1311"/>
      <c r="BU75" s="1311"/>
      <c r="BV75" s="1311"/>
      <c r="BW75" s="1311"/>
      <c r="BX75" s="1311">
        <v>11.4</v>
      </c>
      <c r="BY75" s="1311"/>
      <c r="BZ75" s="1311"/>
      <c r="CA75" s="1311"/>
      <c r="CB75" s="1311"/>
      <c r="CC75" s="1311"/>
      <c r="CD75" s="1311"/>
      <c r="CE75" s="1311"/>
      <c r="CF75" s="1311">
        <v>11.2</v>
      </c>
      <c r="CG75" s="1311"/>
      <c r="CH75" s="1311"/>
      <c r="CI75" s="1311"/>
      <c r="CJ75" s="1311"/>
      <c r="CK75" s="1311"/>
      <c r="CL75" s="1311"/>
      <c r="CM75" s="1311"/>
      <c r="CN75" s="1311">
        <v>10.8</v>
      </c>
      <c r="CO75" s="1311"/>
      <c r="CP75" s="1311"/>
      <c r="CQ75" s="1311"/>
      <c r="CR75" s="1311"/>
      <c r="CS75" s="1311"/>
      <c r="CT75" s="1311"/>
      <c r="CU75" s="1311"/>
      <c r="CV75" s="1311">
        <v>10.3</v>
      </c>
      <c r="CW75" s="1311"/>
      <c r="CX75" s="1311"/>
      <c r="CY75" s="1311"/>
      <c r="CZ75" s="1311"/>
      <c r="DA75" s="1311"/>
      <c r="DB75" s="1311"/>
      <c r="DC75" s="1311"/>
    </row>
    <row r="76" spans="2:107" ht="13.2" x14ac:dyDescent="0.2">
      <c r="B76" s="395"/>
      <c r="G76" s="1326"/>
      <c r="H76" s="1326"/>
      <c r="I76" s="1309"/>
      <c r="J76" s="1309"/>
      <c r="K76" s="1316"/>
      <c r="L76" s="1316"/>
      <c r="M76" s="1316"/>
      <c r="N76" s="1316"/>
      <c r="AM76" s="404"/>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ht="13.2" x14ac:dyDescent="0.2">
      <c r="B77" s="395"/>
      <c r="G77" s="1309"/>
      <c r="H77" s="1309"/>
      <c r="I77" s="1309"/>
      <c r="J77" s="1309"/>
      <c r="K77" s="1310"/>
      <c r="L77" s="1310"/>
      <c r="M77" s="1310"/>
      <c r="N77" s="1310"/>
      <c r="AN77" s="1315" t="s">
        <v>644</v>
      </c>
      <c r="AO77" s="1315"/>
      <c r="AP77" s="1315"/>
      <c r="AQ77" s="1315"/>
      <c r="AR77" s="1315"/>
      <c r="AS77" s="1315"/>
      <c r="AT77" s="1315"/>
      <c r="AU77" s="1315"/>
      <c r="AV77" s="1315"/>
      <c r="AW77" s="1315"/>
      <c r="AX77" s="1315"/>
      <c r="AY77" s="1315"/>
      <c r="AZ77" s="1315"/>
      <c r="BA77" s="1315"/>
      <c r="BB77" s="1314" t="s">
        <v>642</v>
      </c>
      <c r="BC77" s="1314"/>
      <c r="BD77" s="1314"/>
      <c r="BE77" s="1314"/>
      <c r="BF77" s="1314"/>
      <c r="BG77" s="1314"/>
      <c r="BH77" s="1314"/>
      <c r="BI77" s="1314"/>
      <c r="BJ77" s="1314"/>
      <c r="BK77" s="1314"/>
      <c r="BL77" s="1314"/>
      <c r="BM77" s="1314"/>
      <c r="BN77" s="1314"/>
      <c r="BO77" s="1314"/>
      <c r="BP77" s="1311">
        <v>37.4</v>
      </c>
      <c r="BQ77" s="1311"/>
      <c r="BR77" s="1311"/>
      <c r="BS77" s="1311"/>
      <c r="BT77" s="1311"/>
      <c r="BU77" s="1311"/>
      <c r="BV77" s="1311"/>
      <c r="BW77" s="1311"/>
      <c r="BX77" s="1311">
        <v>31</v>
      </c>
      <c r="BY77" s="1311"/>
      <c r="BZ77" s="1311"/>
      <c r="CA77" s="1311"/>
      <c r="CB77" s="1311"/>
      <c r="CC77" s="1311"/>
      <c r="CD77" s="1311"/>
      <c r="CE77" s="1311"/>
      <c r="CF77" s="1311">
        <v>30</v>
      </c>
      <c r="CG77" s="1311"/>
      <c r="CH77" s="1311"/>
      <c r="CI77" s="1311"/>
      <c r="CJ77" s="1311"/>
      <c r="CK77" s="1311"/>
      <c r="CL77" s="1311"/>
      <c r="CM77" s="1311"/>
      <c r="CN77" s="1311">
        <v>34</v>
      </c>
      <c r="CO77" s="1311"/>
      <c r="CP77" s="1311"/>
      <c r="CQ77" s="1311"/>
      <c r="CR77" s="1311"/>
      <c r="CS77" s="1311"/>
      <c r="CT77" s="1311"/>
      <c r="CU77" s="1311"/>
      <c r="CV77" s="1311">
        <v>33.9</v>
      </c>
      <c r="CW77" s="1311"/>
      <c r="CX77" s="1311"/>
      <c r="CY77" s="1311"/>
      <c r="CZ77" s="1311"/>
      <c r="DA77" s="1311"/>
      <c r="DB77" s="1311"/>
      <c r="DC77" s="1311"/>
    </row>
    <row r="78" spans="2:107" ht="13.2" x14ac:dyDescent="0.2">
      <c r="B78" s="395"/>
      <c r="G78" s="1309"/>
      <c r="H78" s="1309"/>
      <c r="I78" s="1309"/>
      <c r="J78" s="1309"/>
      <c r="K78" s="1310"/>
      <c r="L78" s="1310"/>
      <c r="M78" s="1310"/>
      <c r="N78" s="1310"/>
      <c r="AN78" s="1315"/>
      <c r="AO78" s="1315"/>
      <c r="AP78" s="1315"/>
      <c r="AQ78" s="1315"/>
      <c r="AR78" s="1315"/>
      <c r="AS78" s="1315"/>
      <c r="AT78" s="1315"/>
      <c r="AU78" s="1315"/>
      <c r="AV78" s="1315"/>
      <c r="AW78" s="1315"/>
      <c r="AX78" s="1315"/>
      <c r="AY78" s="1315"/>
      <c r="AZ78" s="1315"/>
      <c r="BA78" s="1315"/>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ht="13.2" x14ac:dyDescent="0.2">
      <c r="B79" s="395"/>
      <c r="G79" s="1309"/>
      <c r="H79" s="1309"/>
      <c r="I79" s="1312"/>
      <c r="J79" s="1312"/>
      <c r="K79" s="1313"/>
      <c r="L79" s="1313"/>
      <c r="M79" s="1313"/>
      <c r="N79" s="1313"/>
      <c r="AN79" s="1315"/>
      <c r="AO79" s="1315"/>
      <c r="AP79" s="1315"/>
      <c r="AQ79" s="1315"/>
      <c r="AR79" s="1315"/>
      <c r="AS79" s="1315"/>
      <c r="AT79" s="1315"/>
      <c r="AU79" s="1315"/>
      <c r="AV79" s="1315"/>
      <c r="AW79" s="1315"/>
      <c r="AX79" s="1315"/>
      <c r="AY79" s="1315"/>
      <c r="AZ79" s="1315"/>
      <c r="BA79" s="1315"/>
      <c r="BB79" s="1314" t="s">
        <v>649</v>
      </c>
      <c r="BC79" s="1314"/>
      <c r="BD79" s="1314"/>
      <c r="BE79" s="1314"/>
      <c r="BF79" s="1314"/>
      <c r="BG79" s="1314"/>
      <c r="BH79" s="1314"/>
      <c r="BI79" s="1314"/>
      <c r="BJ79" s="1314"/>
      <c r="BK79" s="1314"/>
      <c r="BL79" s="1314"/>
      <c r="BM79" s="1314"/>
      <c r="BN79" s="1314"/>
      <c r="BO79" s="1314"/>
      <c r="BP79" s="1311">
        <v>6.3</v>
      </c>
      <c r="BQ79" s="1311"/>
      <c r="BR79" s="1311"/>
      <c r="BS79" s="1311"/>
      <c r="BT79" s="1311"/>
      <c r="BU79" s="1311"/>
      <c r="BV79" s="1311"/>
      <c r="BW79" s="1311"/>
      <c r="BX79" s="1311">
        <v>5.2</v>
      </c>
      <c r="BY79" s="1311"/>
      <c r="BZ79" s="1311"/>
      <c r="CA79" s="1311"/>
      <c r="CB79" s="1311"/>
      <c r="CC79" s="1311"/>
      <c r="CD79" s="1311"/>
      <c r="CE79" s="1311"/>
      <c r="CF79" s="1311">
        <v>5</v>
      </c>
      <c r="CG79" s="1311"/>
      <c r="CH79" s="1311"/>
      <c r="CI79" s="1311"/>
      <c r="CJ79" s="1311"/>
      <c r="CK79" s="1311"/>
      <c r="CL79" s="1311"/>
      <c r="CM79" s="1311"/>
      <c r="CN79" s="1311">
        <v>5.9</v>
      </c>
      <c r="CO79" s="1311"/>
      <c r="CP79" s="1311"/>
      <c r="CQ79" s="1311"/>
      <c r="CR79" s="1311"/>
      <c r="CS79" s="1311"/>
      <c r="CT79" s="1311"/>
      <c r="CU79" s="1311"/>
      <c r="CV79" s="1311">
        <v>5.7</v>
      </c>
      <c r="CW79" s="1311"/>
      <c r="CX79" s="1311"/>
      <c r="CY79" s="1311"/>
      <c r="CZ79" s="1311"/>
      <c r="DA79" s="1311"/>
      <c r="DB79" s="1311"/>
      <c r="DC79" s="1311"/>
    </row>
    <row r="80" spans="2:107" ht="13.2" x14ac:dyDescent="0.2">
      <c r="B80" s="395"/>
      <c r="G80" s="1309"/>
      <c r="H80" s="1309"/>
      <c r="I80" s="1312"/>
      <c r="J80" s="1312"/>
      <c r="K80" s="1313"/>
      <c r="L80" s="1313"/>
      <c r="M80" s="1313"/>
      <c r="N80" s="1313"/>
      <c r="AN80" s="1315"/>
      <c r="AO80" s="1315"/>
      <c r="AP80" s="1315"/>
      <c r="AQ80" s="1315"/>
      <c r="AR80" s="1315"/>
      <c r="AS80" s="1315"/>
      <c r="AT80" s="1315"/>
      <c r="AU80" s="1315"/>
      <c r="AV80" s="1315"/>
      <c r="AW80" s="1315"/>
      <c r="AX80" s="1315"/>
      <c r="AY80" s="1315"/>
      <c r="AZ80" s="1315"/>
      <c r="BA80" s="1315"/>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ht="13.2" x14ac:dyDescent="0.2">
      <c r="B81" s="395"/>
    </row>
    <row r="82" spans="2:109" ht="16.2" x14ac:dyDescent="0.2">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ht="13.2" x14ac:dyDescent="0.2">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ht="13.2" x14ac:dyDescent="0.2">
      <c r="DD84" s="388"/>
      <c r="DE84" s="388"/>
    </row>
    <row r="85" spans="2:109" ht="13.2" x14ac:dyDescent="0.2">
      <c r="DD85" s="388"/>
      <c r="DE85" s="388"/>
    </row>
    <row r="86" spans="2:109" ht="13.2" hidden="1" x14ac:dyDescent="0.2">
      <c r="DD86" s="388"/>
      <c r="DE86" s="388"/>
    </row>
    <row r="87" spans="2:109" ht="13.2" hidden="1" x14ac:dyDescent="0.2">
      <c r="K87" s="423"/>
      <c r="AQ87" s="423"/>
      <c r="BC87" s="423"/>
      <c r="BO87" s="423"/>
      <c r="CA87" s="423"/>
      <c r="CM87" s="423"/>
      <c r="CY87" s="423"/>
      <c r="DD87" s="388"/>
      <c r="DE87" s="388"/>
    </row>
    <row r="88" spans="2:109" ht="13.2" hidden="1" x14ac:dyDescent="0.2">
      <c r="DD88" s="388"/>
      <c r="DE88" s="388"/>
    </row>
    <row r="89" spans="2:109" ht="13.2" hidden="1" x14ac:dyDescent="0.2">
      <c r="DD89" s="388"/>
      <c r="DE89" s="388"/>
    </row>
    <row r="90" spans="2:109" ht="13.2" hidden="1" x14ac:dyDescent="0.2">
      <c r="DD90" s="388"/>
      <c r="DE90" s="388"/>
    </row>
    <row r="91" spans="2:109" ht="13.2" hidden="1" x14ac:dyDescent="0.2">
      <c r="DD91" s="388"/>
      <c r="DE91" s="388"/>
    </row>
    <row r="92" spans="2:109" ht="13.5" hidden="1" customHeight="1" x14ac:dyDescent="0.2">
      <c r="DD92" s="388"/>
      <c r="DE92" s="388"/>
    </row>
    <row r="93" spans="2:109" ht="13.5" hidden="1" customHeight="1" x14ac:dyDescent="0.2">
      <c r="DD93" s="388"/>
      <c r="DE93" s="388"/>
    </row>
    <row r="94" spans="2:109" ht="13.5" hidden="1" customHeight="1" x14ac:dyDescent="0.2">
      <c r="DD94" s="388"/>
      <c r="DE94" s="388"/>
    </row>
    <row r="95" spans="2:109" ht="13.5" hidden="1" customHeight="1" x14ac:dyDescent="0.2">
      <c r="DD95" s="388"/>
      <c r="DE95" s="388"/>
    </row>
    <row r="96" spans="2:109" ht="13.5" hidden="1" customHeight="1" x14ac:dyDescent="0.2">
      <c r="DD96" s="388"/>
      <c r="DE96" s="388"/>
    </row>
    <row r="97" s="388" customFormat="1" ht="13.5" hidden="1" customHeight="1" x14ac:dyDescent="0.2"/>
    <row r="98" s="388" customFormat="1" ht="13.5" hidden="1" customHeight="1" x14ac:dyDescent="0.2"/>
    <row r="99" s="388" customFormat="1" ht="13.5" hidden="1" customHeight="1" x14ac:dyDescent="0.2"/>
    <row r="100" s="388" customFormat="1" ht="13.5" hidden="1" customHeight="1" x14ac:dyDescent="0.2"/>
    <row r="101" s="388" customFormat="1" ht="13.5" hidden="1" customHeight="1" x14ac:dyDescent="0.2"/>
    <row r="102" s="388" customFormat="1" ht="13.5" hidden="1" customHeight="1" x14ac:dyDescent="0.2"/>
    <row r="103" s="388" customFormat="1" ht="13.5" hidden="1" customHeight="1" x14ac:dyDescent="0.2"/>
    <row r="104" s="388" customFormat="1" ht="13.5" hidden="1" customHeight="1" x14ac:dyDescent="0.2"/>
    <row r="105" s="388" customFormat="1" ht="13.5" hidden="1" customHeight="1" x14ac:dyDescent="0.2"/>
    <row r="106" s="388" customFormat="1" ht="13.5" hidden="1" customHeight="1" x14ac:dyDescent="0.2"/>
    <row r="107" s="388" customFormat="1" ht="13.5" hidden="1" customHeight="1" x14ac:dyDescent="0.2"/>
    <row r="108" s="388" customFormat="1" ht="13.5" hidden="1" customHeight="1" x14ac:dyDescent="0.2"/>
    <row r="109" s="388" customFormat="1" ht="13.5" hidden="1" customHeight="1" x14ac:dyDescent="0.2"/>
    <row r="110" s="388" customFormat="1" ht="13.5" hidden="1" customHeight="1" x14ac:dyDescent="0.2"/>
    <row r="111" s="388" customFormat="1" ht="13.5" hidden="1" customHeight="1" x14ac:dyDescent="0.2"/>
    <row r="112" s="388" customFormat="1" ht="13.5" hidden="1" customHeight="1" x14ac:dyDescent="0.2"/>
    <row r="113" s="388" customFormat="1" ht="13.5" hidden="1" customHeight="1" x14ac:dyDescent="0.2"/>
    <row r="114" s="388" customFormat="1" ht="13.5" hidden="1" customHeight="1" x14ac:dyDescent="0.2"/>
    <row r="115" s="388" customFormat="1" ht="13.5" hidden="1" customHeight="1" x14ac:dyDescent="0.2"/>
    <row r="116" s="388" customFormat="1" ht="13.5" hidden="1" customHeight="1" x14ac:dyDescent="0.2"/>
    <row r="117" s="388" customFormat="1" ht="13.5" hidden="1" customHeight="1" x14ac:dyDescent="0.2"/>
    <row r="118" s="388" customFormat="1" ht="13.5" hidden="1" customHeight="1" x14ac:dyDescent="0.2"/>
    <row r="119" s="388" customFormat="1" ht="13.5" hidden="1" customHeight="1" x14ac:dyDescent="0.2"/>
    <row r="120" s="388" customFormat="1" ht="13.5" hidden="1" customHeight="1" x14ac:dyDescent="0.2"/>
    <row r="121" s="388" customFormat="1" ht="13.5" hidden="1" customHeight="1" x14ac:dyDescent="0.2"/>
    <row r="122" s="388" customFormat="1" ht="13.5" hidden="1" customHeight="1" x14ac:dyDescent="0.2"/>
    <row r="123" s="388" customFormat="1" ht="13.5" hidden="1" customHeight="1" x14ac:dyDescent="0.2"/>
    <row r="124" s="388" customFormat="1" ht="13.5" hidden="1" customHeight="1" x14ac:dyDescent="0.2"/>
    <row r="125" s="388" customFormat="1" ht="13.5" hidden="1" customHeight="1" x14ac:dyDescent="0.2"/>
    <row r="126" s="388" customFormat="1" ht="13.5" hidden="1" customHeight="1" x14ac:dyDescent="0.2"/>
    <row r="127" s="388" customFormat="1" ht="13.5" hidden="1" customHeight="1" x14ac:dyDescent="0.2"/>
    <row r="128" s="388" customFormat="1" ht="13.5" hidden="1" customHeight="1" x14ac:dyDescent="0.2"/>
    <row r="129" s="388" customFormat="1" ht="13.5" hidden="1" customHeight="1" x14ac:dyDescent="0.2"/>
    <row r="130" s="388" customFormat="1" ht="13.5" hidden="1" customHeight="1" x14ac:dyDescent="0.2"/>
    <row r="131" s="388" customFormat="1" ht="13.5" hidden="1" customHeight="1" x14ac:dyDescent="0.2"/>
    <row r="132" s="388" customFormat="1" ht="13.5" hidden="1" customHeight="1" x14ac:dyDescent="0.2"/>
    <row r="133" s="388" customFormat="1" ht="13.5" hidden="1" customHeight="1" x14ac:dyDescent="0.2"/>
    <row r="134" s="388" customFormat="1" ht="13.5" hidden="1" customHeight="1" x14ac:dyDescent="0.2"/>
    <row r="135" s="388" customFormat="1" ht="13.5" hidden="1" customHeight="1" x14ac:dyDescent="0.2"/>
    <row r="136" s="388" customFormat="1" ht="13.5" hidden="1" customHeight="1" x14ac:dyDescent="0.2"/>
    <row r="137" s="388" customFormat="1" ht="13.5" hidden="1" customHeight="1" x14ac:dyDescent="0.2"/>
    <row r="138" s="388" customFormat="1" ht="13.5" hidden="1" customHeight="1" x14ac:dyDescent="0.2"/>
    <row r="139" s="388" customFormat="1" ht="13.5" hidden="1" customHeight="1" x14ac:dyDescent="0.2"/>
    <row r="140" s="388" customFormat="1" ht="13.5" hidden="1" customHeight="1" x14ac:dyDescent="0.2"/>
    <row r="141" s="388" customFormat="1" ht="13.5" hidden="1" customHeight="1" x14ac:dyDescent="0.2"/>
    <row r="142" s="388" customFormat="1" ht="13.5" hidden="1" customHeight="1" x14ac:dyDescent="0.2"/>
    <row r="143" s="388" customFormat="1" ht="13.5" hidden="1" customHeight="1" x14ac:dyDescent="0.2"/>
    <row r="144" s="388" customFormat="1" ht="13.5" hidden="1" customHeight="1" x14ac:dyDescent="0.2"/>
    <row r="145" s="388" customFormat="1" ht="13.5" hidden="1" customHeight="1" x14ac:dyDescent="0.2"/>
    <row r="146" s="388" customFormat="1" ht="13.5" hidden="1" customHeight="1" x14ac:dyDescent="0.2"/>
    <row r="147" s="388" customFormat="1" ht="13.5" hidden="1" customHeight="1" x14ac:dyDescent="0.2"/>
    <row r="148" s="388" customFormat="1" ht="13.5" hidden="1" customHeight="1" x14ac:dyDescent="0.2"/>
    <row r="149" s="388" customFormat="1" ht="13.5" hidden="1" customHeight="1" x14ac:dyDescent="0.2"/>
    <row r="150" s="388" customFormat="1" ht="13.5" hidden="1" customHeight="1" x14ac:dyDescent="0.2"/>
    <row r="151" s="388" customFormat="1" ht="13.5" hidden="1" customHeight="1" x14ac:dyDescent="0.2"/>
    <row r="152" s="388" customFormat="1" ht="13.5" hidden="1" customHeight="1" x14ac:dyDescent="0.2"/>
    <row r="153" s="388" customFormat="1" ht="13.5" hidden="1" customHeight="1" x14ac:dyDescent="0.2"/>
    <row r="154" s="388" customFormat="1" ht="13.5" hidden="1" customHeight="1" x14ac:dyDescent="0.2"/>
    <row r="155" s="388" customFormat="1" ht="13.5" hidden="1" customHeight="1" x14ac:dyDescent="0.2"/>
    <row r="156" s="388" customFormat="1" ht="13.5" hidden="1" customHeight="1" x14ac:dyDescent="0.2"/>
    <row r="157" s="388" customFormat="1" ht="13.5" hidden="1" customHeight="1" x14ac:dyDescent="0.2"/>
    <row r="158" s="388" customFormat="1" ht="13.5" hidden="1" customHeight="1" x14ac:dyDescent="0.2"/>
    <row r="159" s="388" customFormat="1" ht="13.5" hidden="1" customHeight="1" x14ac:dyDescent="0.2"/>
    <row r="160" s="388" customFormat="1" ht="13.5" hidden="1" customHeight="1" x14ac:dyDescent="0.2"/>
  </sheetData>
  <sheetProtection algorithmName="SHA-512" hashValue="NxA6b14J2ojdEy29r3gACzu2M7RboIgi/8UcKpKfvZq44dIkxuAf72hWlxnV1O96AH7CVnk8D7jYREmiAFLqzw==" saltValue="Mz5SfljNs3CdET7/IwLCnw=="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55" zoomScaleNormal="55" zoomScaleSheetLayoutView="70" workbookViewId="0"/>
  </sheetViews>
  <sheetFormatPr defaultColWidth="0" defaultRowHeight="13.5" customHeight="1" zeroHeight="1" x14ac:dyDescent="0.2"/>
  <cols>
    <col min="1" max="34" width="2.44140625" style="292" customWidth="1"/>
    <col min="35" max="122" width="2.44140625" style="291" customWidth="1"/>
    <col min="123" max="16384" width="2.44140625" style="291" hidden="1"/>
  </cols>
  <sheetData>
    <row r="1" spans="1:34"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ht="13.2" x14ac:dyDescent="0.2">
      <c r="S2" s="291"/>
      <c r="AH2" s="291"/>
    </row>
    <row r="3" spans="1:34" ht="13.2"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ht="13.2" x14ac:dyDescent="0.2"/>
    <row r="5" spans="1:34" ht="13.2" x14ac:dyDescent="0.2"/>
    <row r="6" spans="1:34" ht="13.2" x14ac:dyDescent="0.2"/>
    <row r="7" spans="1:34" ht="13.2" x14ac:dyDescent="0.2"/>
    <row r="8" spans="1:34" ht="13.2" x14ac:dyDescent="0.2"/>
    <row r="9" spans="1:34" ht="13.2" x14ac:dyDescent="0.2">
      <c r="AH9" s="291"/>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91"/>
    </row>
    <row r="18" spans="12:34" ht="13.2" x14ac:dyDescent="0.2"/>
    <row r="19" spans="12:34" ht="13.2" x14ac:dyDescent="0.2"/>
    <row r="20" spans="12:34" ht="13.2" x14ac:dyDescent="0.2">
      <c r="AH20" s="291"/>
    </row>
    <row r="21" spans="12:34" ht="13.2" x14ac:dyDescent="0.2">
      <c r="AH21" s="291"/>
    </row>
    <row r="22" spans="12:34" ht="13.2" x14ac:dyDescent="0.2"/>
    <row r="23" spans="12:34" ht="13.2" x14ac:dyDescent="0.2"/>
    <row r="24" spans="12:34" ht="13.2" x14ac:dyDescent="0.2">
      <c r="Q24" s="291"/>
    </row>
    <row r="25" spans="12:34" ht="13.2" x14ac:dyDescent="0.2"/>
    <row r="26" spans="12:34" ht="13.2" x14ac:dyDescent="0.2"/>
    <row r="27" spans="12:34" ht="13.2" x14ac:dyDescent="0.2"/>
    <row r="28" spans="12:34" ht="13.2" x14ac:dyDescent="0.2">
      <c r="O28" s="291"/>
      <c r="T28" s="291"/>
      <c r="AH28" s="291"/>
    </row>
    <row r="29" spans="12:34" ht="13.2" x14ac:dyDescent="0.2"/>
    <row r="30" spans="12:34" ht="13.2" x14ac:dyDescent="0.2"/>
    <row r="31" spans="12:34" ht="13.2" x14ac:dyDescent="0.2">
      <c r="Q31" s="291"/>
    </row>
    <row r="32" spans="12:34" ht="13.2" x14ac:dyDescent="0.2">
      <c r="L32" s="291"/>
    </row>
    <row r="33" spans="2:34" ht="13.2" x14ac:dyDescent="0.2">
      <c r="C33" s="291"/>
      <c r="E33" s="291"/>
      <c r="G33" s="291"/>
      <c r="I33" s="291"/>
      <c r="X33" s="291"/>
    </row>
    <row r="34" spans="2:34" ht="13.2" x14ac:dyDescent="0.2">
      <c r="B34" s="291"/>
      <c r="P34" s="291"/>
      <c r="R34" s="291"/>
      <c r="T34" s="291"/>
    </row>
    <row r="35" spans="2:34" ht="13.2" x14ac:dyDescent="0.2">
      <c r="D35" s="291"/>
      <c r="W35" s="291"/>
      <c r="AC35" s="291"/>
      <c r="AD35" s="291"/>
      <c r="AE35" s="291"/>
      <c r="AF35" s="291"/>
      <c r="AG35" s="291"/>
      <c r="AH35" s="291"/>
    </row>
    <row r="36" spans="2:34" ht="13.2" x14ac:dyDescent="0.2">
      <c r="H36" s="291"/>
      <c r="J36" s="291"/>
      <c r="K36" s="291"/>
      <c r="M36" s="291"/>
      <c r="Y36" s="291"/>
      <c r="Z36" s="291"/>
      <c r="AA36" s="291"/>
      <c r="AB36" s="291"/>
      <c r="AC36" s="291"/>
      <c r="AD36" s="291"/>
      <c r="AE36" s="291"/>
      <c r="AF36" s="291"/>
      <c r="AG36" s="291"/>
      <c r="AH36" s="291"/>
    </row>
    <row r="37" spans="2:34" ht="13.2" x14ac:dyDescent="0.2">
      <c r="AH37" s="291"/>
    </row>
    <row r="38" spans="2:34" ht="13.2" x14ac:dyDescent="0.2">
      <c r="AG38" s="291"/>
      <c r="AH38" s="291"/>
    </row>
    <row r="39" spans="2:34" ht="13.2" x14ac:dyDescent="0.2"/>
    <row r="40" spans="2:34" ht="13.2" x14ac:dyDescent="0.2">
      <c r="X40" s="291"/>
    </row>
    <row r="41" spans="2:34" ht="13.2" x14ac:dyDescent="0.2">
      <c r="R41" s="291"/>
    </row>
    <row r="42" spans="2:34" ht="13.2" x14ac:dyDescent="0.2">
      <c r="W42" s="291"/>
    </row>
    <row r="43" spans="2:34" ht="13.2" x14ac:dyDescent="0.2">
      <c r="Y43" s="291"/>
      <c r="Z43" s="291"/>
      <c r="AA43" s="291"/>
      <c r="AB43" s="291"/>
      <c r="AC43" s="291"/>
      <c r="AD43" s="291"/>
      <c r="AE43" s="291"/>
      <c r="AF43" s="291"/>
      <c r="AG43" s="291"/>
      <c r="AH43" s="291"/>
    </row>
    <row r="44" spans="2:34" ht="13.2" x14ac:dyDescent="0.2">
      <c r="AH44" s="291"/>
    </row>
    <row r="45" spans="2:34" ht="13.2" x14ac:dyDescent="0.2">
      <c r="X45" s="291"/>
    </row>
    <row r="46" spans="2:34" ht="13.2" x14ac:dyDescent="0.2"/>
    <row r="47" spans="2:34" ht="13.2" x14ac:dyDescent="0.2"/>
    <row r="48" spans="2:34" ht="13.2" x14ac:dyDescent="0.2">
      <c r="W48" s="291"/>
      <c r="Y48" s="291"/>
      <c r="Z48" s="291"/>
      <c r="AA48" s="291"/>
      <c r="AB48" s="291"/>
      <c r="AC48" s="291"/>
      <c r="AD48" s="291"/>
      <c r="AE48" s="291"/>
      <c r="AF48" s="291"/>
      <c r="AG48" s="291"/>
      <c r="AH48" s="291"/>
    </row>
    <row r="49" spans="28:34" ht="13.2" x14ac:dyDescent="0.2"/>
    <row r="50" spans="28:34" ht="13.2" x14ac:dyDescent="0.2">
      <c r="AE50" s="291"/>
      <c r="AF50" s="291"/>
      <c r="AG50" s="291"/>
      <c r="AH50" s="291"/>
    </row>
    <row r="51" spans="28:34" ht="13.2" x14ac:dyDescent="0.2">
      <c r="AC51" s="291"/>
      <c r="AD51" s="291"/>
      <c r="AE51" s="291"/>
      <c r="AF51" s="291"/>
      <c r="AG51" s="291"/>
      <c r="AH51" s="291"/>
    </row>
    <row r="52" spans="28:34" ht="13.2" x14ac:dyDescent="0.2"/>
    <row r="53" spans="28:34" ht="13.2" x14ac:dyDescent="0.2">
      <c r="AF53" s="291"/>
      <c r="AG53" s="291"/>
      <c r="AH53" s="291"/>
    </row>
    <row r="54" spans="28:34" ht="13.2" x14ac:dyDescent="0.2">
      <c r="AH54" s="291"/>
    </row>
    <row r="55" spans="28:34" ht="13.2" x14ac:dyDescent="0.2"/>
    <row r="56" spans="28:34" ht="13.2" x14ac:dyDescent="0.2">
      <c r="AB56" s="291"/>
      <c r="AC56" s="291"/>
      <c r="AD56" s="291"/>
      <c r="AE56" s="291"/>
      <c r="AF56" s="291"/>
      <c r="AG56" s="291"/>
      <c r="AH56" s="291"/>
    </row>
    <row r="57" spans="28:34" ht="13.2" x14ac:dyDescent="0.2">
      <c r="AH57" s="291"/>
    </row>
    <row r="58" spans="28:34" ht="13.2" x14ac:dyDescent="0.2">
      <c r="AH58" s="291"/>
    </row>
    <row r="59" spans="28:34" ht="13.2" x14ac:dyDescent="0.2"/>
    <row r="60" spans="28:34" ht="13.2" x14ac:dyDescent="0.2"/>
    <row r="61" spans="28:34" ht="13.2" x14ac:dyDescent="0.2"/>
    <row r="62" spans="28:34" ht="13.2" x14ac:dyDescent="0.2"/>
    <row r="63" spans="28:34" ht="13.2" x14ac:dyDescent="0.2">
      <c r="AH63" s="291"/>
    </row>
    <row r="64" spans="28:34" ht="13.2" x14ac:dyDescent="0.2">
      <c r="AG64" s="291"/>
      <c r="AH64" s="291"/>
    </row>
    <row r="65" spans="28:34" ht="13.2" x14ac:dyDescent="0.2"/>
    <row r="66" spans="28:34" ht="13.2" x14ac:dyDescent="0.2"/>
    <row r="67" spans="28:34" ht="13.2" x14ac:dyDescent="0.2"/>
    <row r="68" spans="28:34" ht="13.2" x14ac:dyDescent="0.2">
      <c r="AB68" s="291"/>
      <c r="AC68" s="291"/>
      <c r="AD68" s="291"/>
      <c r="AE68" s="291"/>
      <c r="AF68" s="291"/>
      <c r="AG68" s="291"/>
      <c r="AH68" s="291"/>
    </row>
    <row r="69" spans="28:34" ht="13.2" x14ac:dyDescent="0.2">
      <c r="AF69" s="291"/>
      <c r="AG69" s="291"/>
      <c r="AH69" s="291"/>
    </row>
    <row r="70" spans="28:34" ht="13.2" x14ac:dyDescent="0.2"/>
    <row r="71" spans="28:34" ht="13.2" x14ac:dyDescent="0.2"/>
    <row r="72" spans="28:34" ht="13.2" x14ac:dyDescent="0.2"/>
    <row r="73" spans="28:34" ht="13.2" x14ac:dyDescent="0.2"/>
    <row r="74" spans="28:34" ht="13.2" x14ac:dyDescent="0.2"/>
    <row r="75" spans="28:34" ht="13.2" x14ac:dyDescent="0.2">
      <c r="AH75" s="291"/>
    </row>
    <row r="76" spans="28:34" ht="13.2" x14ac:dyDescent="0.2">
      <c r="AF76" s="291"/>
      <c r="AG76" s="291"/>
      <c r="AH76" s="291"/>
    </row>
    <row r="77" spans="28:34" ht="13.2" x14ac:dyDescent="0.2">
      <c r="AG77" s="291"/>
      <c r="AH77" s="291"/>
    </row>
    <row r="78" spans="28:34" ht="13.2" x14ac:dyDescent="0.2"/>
    <row r="79" spans="28:34" ht="13.2" x14ac:dyDescent="0.2"/>
    <row r="80" spans="28:34" ht="13.2" x14ac:dyDescent="0.2"/>
    <row r="81" spans="25:34" ht="13.2" x14ac:dyDescent="0.2"/>
    <row r="82" spans="25:34" ht="13.2" x14ac:dyDescent="0.2">
      <c r="Y82" s="291"/>
    </row>
    <row r="83" spans="25:34" ht="13.2" x14ac:dyDescent="0.2">
      <c r="Y83" s="291"/>
      <c r="Z83" s="291"/>
      <c r="AA83" s="291"/>
      <c r="AB83" s="291"/>
      <c r="AC83" s="291"/>
      <c r="AD83" s="291"/>
      <c r="AE83" s="291"/>
      <c r="AF83" s="291"/>
      <c r="AG83" s="291"/>
      <c r="AH83" s="291"/>
    </row>
    <row r="84" spans="25:34" ht="13.2" x14ac:dyDescent="0.2"/>
    <row r="85" spans="25:34" ht="13.2" x14ac:dyDescent="0.2"/>
    <row r="86" spans="25:34" ht="13.2" x14ac:dyDescent="0.2"/>
    <row r="87" spans="25:34" ht="13.2" x14ac:dyDescent="0.2"/>
    <row r="88" spans="25:34" ht="13.2" x14ac:dyDescent="0.2">
      <c r="AH88" s="291"/>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1"/>
      <c r="AG94" s="291"/>
      <c r="AH94" s="291"/>
    </row>
    <row r="95" spans="25:34" ht="13.5" customHeight="1" x14ac:dyDescent="0.2">
      <c r="AH95" s="29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1"/>
    </row>
    <row r="102" spans="33:34" ht="13.5" customHeight="1" x14ac:dyDescent="0.2"/>
    <row r="103" spans="33:34" ht="13.5" customHeight="1" x14ac:dyDescent="0.2"/>
    <row r="104" spans="33:34" ht="13.5" customHeight="1" x14ac:dyDescent="0.2">
      <c r="AG104" s="291"/>
      <c r="AH104" s="29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1"/>
    </row>
    <row r="117" spans="34:122" ht="13.5" customHeight="1" x14ac:dyDescent="0.2"/>
    <row r="118" spans="34:122" ht="13.5" customHeight="1" x14ac:dyDescent="0.2"/>
    <row r="119" spans="34:122" ht="13.5" customHeight="1" x14ac:dyDescent="0.2"/>
    <row r="120" spans="34:122" ht="13.5" customHeight="1" x14ac:dyDescent="0.2">
      <c r="AH120" s="291"/>
    </row>
    <row r="121" spans="34:122" ht="13.5" customHeight="1" x14ac:dyDescent="0.2">
      <c r="AH121" s="291"/>
    </row>
    <row r="122" spans="34:122" ht="13.5" customHeight="1" x14ac:dyDescent="0.2"/>
    <row r="123" spans="34:122" ht="13.5" customHeight="1" x14ac:dyDescent="0.2"/>
    <row r="124" spans="34:122" ht="13.5" customHeight="1" x14ac:dyDescent="0.2"/>
    <row r="125" spans="34:122" ht="13.5" customHeight="1" x14ac:dyDescent="0.2">
      <c r="DR125" s="291" t="s">
        <v>529</v>
      </c>
    </row>
  </sheetData>
  <sheetProtection algorithmName="SHA-512" hashValue="itDeLRKBoFu66y14ljuBvFoOHU0i+OepIv5DU/OddHm8w40JO/wd93K2LN0sz6Bij3hhtqJ7N5Yor+qaMaDvkw==" saltValue="PZ95oXH0tdeVfp3/j5r4e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55" zoomScaleNormal="55" zoomScaleSheetLayoutView="55" workbookViewId="0"/>
  </sheetViews>
  <sheetFormatPr defaultColWidth="0" defaultRowHeight="13.5" customHeight="1" zeroHeight="1" x14ac:dyDescent="0.2"/>
  <cols>
    <col min="1" max="34" width="2.44140625" style="292" customWidth="1"/>
    <col min="35" max="122" width="2.44140625" style="291" customWidth="1"/>
    <col min="123" max="16384" width="2.44140625" style="291" hidden="1"/>
  </cols>
  <sheetData>
    <row r="1" spans="2:34"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ht="13.2" x14ac:dyDescent="0.2">
      <c r="S2" s="291"/>
      <c r="AH2" s="291"/>
    </row>
    <row r="3" spans="2:34" ht="13.2"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ht="13.2" x14ac:dyDescent="0.2"/>
    <row r="5" spans="2:34" ht="13.2" x14ac:dyDescent="0.2"/>
    <row r="6" spans="2:34" ht="13.2" x14ac:dyDescent="0.2"/>
    <row r="7" spans="2:34" ht="13.2" x14ac:dyDescent="0.2"/>
    <row r="8" spans="2:34" ht="13.2" x14ac:dyDescent="0.2"/>
    <row r="9" spans="2:34" ht="13.2" x14ac:dyDescent="0.2">
      <c r="AH9" s="291"/>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1"/>
    </row>
    <row r="18" spans="12:34" ht="13.2" x14ac:dyDescent="0.2"/>
    <row r="19" spans="12:34" ht="13.2" x14ac:dyDescent="0.2"/>
    <row r="20" spans="12:34" ht="13.2" x14ac:dyDescent="0.2">
      <c r="AH20" s="291"/>
    </row>
    <row r="21" spans="12:34" ht="13.2" x14ac:dyDescent="0.2">
      <c r="AH21" s="291"/>
    </row>
    <row r="22" spans="12:34" ht="13.2" x14ac:dyDescent="0.2"/>
    <row r="23" spans="12:34" ht="13.2" x14ac:dyDescent="0.2"/>
    <row r="24" spans="12:34" ht="13.2" x14ac:dyDescent="0.2">
      <c r="Q24" s="291"/>
    </row>
    <row r="25" spans="12:34" ht="13.2" x14ac:dyDescent="0.2"/>
    <row r="26" spans="12:34" ht="13.2" x14ac:dyDescent="0.2"/>
    <row r="27" spans="12:34" ht="13.2" x14ac:dyDescent="0.2"/>
    <row r="28" spans="12:34" ht="13.2" x14ac:dyDescent="0.2">
      <c r="O28" s="291"/>
      <c r="T28" s="291"/>
      <c r="AH28" s="291"/>
    </row>
    <row r="29" spans="12:34" ht="13.2" x14ac:dyDescent="0.2"/>
    <row r="30" spans="12:34" ht="13.2" x14ac:dyDescent="0.2"/>
    <row r="31" spans="12:34" ht="13.2" x14ac:dyDescent="0.2">
      <c r="Q31" s="291"/>
    </row>
    <row r="32" spans="12:34" ht="13.2" x14ac:dyDescent="0.2">
      <c r="L32" s="291"/>
    </row>
    <row r="33" spans="2:34" ht="13.2" x14ac:dyDescent="0.2">
      <c r="C33" s="291"/>
      <c r="E33" s="291"/>
      <c r="G33" s="291"/>
      <c r="I33" s="291"/>
      <c r="X33" s="291"/>
    </row>
    <row r="34" spans="2:34" ht="13.2" x14ac:dyDescent="0.2">
      <c r="B34" s="291"/>
      <c r="P34" s="291"/>
      <c r="R34" s="291"/>
      <c r="T34" s="291"/>
    </row>
    <row r="35" spans="2:34" ht="13.2" x14ac:dyDescent="0.2">
      <c r="D35" s="291"/>
      <c r="W35" s="291"/>
      <c r="AC35" s="291"/>
      <c r="AD35" s="291"/>
      <c r="AE35" s="291"/>
      <c r="AF35" s="291"/>
      <c r="AG35" s="291"/>
      <c r="AH35" s="291"/>
    </row>
    <row r="36" spans="2:34" ht="13.2" x14ac:dyDescent="0.2">
      <c r="H36" s="291"/>
      <c r="J36" s="291"/>
      <c r="K36" s="291"/>
      <c r="M36" s="291"/>
      <c r="Y36" s="291"/>
      <c r="Z36" s="291"/>
      <c r="AA36" s="291"/>
      <c r="AB36" s="291"/>
      <c r="AC36" s="291"/>
      <c r="AD36" s="291"/>
      <c r="AE36" s="291"/>
      <c r="AF36" s="291"/>
      <c r="AG36" s="291"/>
      <c r="AH36" s="291"/>
    </row>
    <row r="37" spans="2:34" ht="13.2" x14ac:dyDescent="0.2">
      <c r="AH37" s="291"/>
    </row>
    <row r="38" spans="2:34" ht="13.2" x14ac:dyDescent="0.2">
      <c r="AG38" s="291"/>
      <c r="AH38" s="291"/>
    </row>
    <row r="39" spans="2:34" ht="13.2" x14ac:dyDescent="0.2"/>
    <row r="40" spans="2:34" ht="13.2" x14ac:dyDescent="0.2">
      <c r="X40" s="291"/>
    </row>
    <row r="41" spans="2:34" ht="13.2" x14ac:dyDescent="0.2">
      <c r="R41" s="291"/>
    </row>
    <row r="42" spans="2:34" ht="13.2" x14ac:dyDescent="0.2">
      <c r="W42" s="291"/>
    </row>
    <row r="43" spans="2:34" ht="13.2" x14ac:dyDescent="0.2">
      <c r="Y43" s="291"/>
      <c r="Z43" s="291"/>
      <c r="AA43" s="291"/>
      <c r="AB43" s="291"/>
      <c r="AC43" s="291"/>
      <c r="AD43" s="291"/>
      <c r="AE43" s="291"/>
      <c r="AF43" s="291"/>
      <c r="AG43" s="291"/>
      <c r="AH43" s="291"/>
    </row>
    <row r="44" spans="2:34" ht="13.2" x14ac:dyDescent="0.2">
      <c r="AH44" s="291"/>
    </row>
    <row r="45" spans="2:34" ht="13.2" x14ac:dyDescent="0.2">
      <c r="X45" s="291"/>
    </row>
    <row r="46" spans="2:34" ht="13.2" x14ac:dyDescent="0.2"/>
    <row r="47" spans="2:34" ht="13.2" x14ac:dyDescent="0.2"/>
    <row r="48" spans="2:34" ht="13.2" x14ac:dyDescent="0.2">
      <c r="W48" s="291"/>
      <c r="Y48" s="291"/>
      <c r="Z48" s="291"/>
      <c r="AA48" s="291"/>
      <c r="AB48" s="291"/>
      <c r="AC48" s="291"/>
      <c r="AD48" s="291"/>
      <c r="AE48" s="291"/>
      <c r="AF48" s="291"/>
      <c r="AG48" s="291"/>
      <c r="AH48" s="291"/>
    </row>
    <row r="49" spans="28:34" ht="13.2" x14ac:dyDescent="0.2"/>
    <row r="50" spans="28:34" ht="13.2" x14ac:dyDescent="0.2">
      <c r="AE50" s="291"/>
      <c r="AF50" s="291"/>
      <c r="AG50" s="291"/>
      <c r="AH50" s="291"/>
    </row>
    <row r="51" spans="28:34" ht="13.2" x14ac:dyDescent="0.2">
      <c r="AC51" s="291"/>
      <c r="AD51" s="291"/>
      <c r="AE51" s="291"/>
      <c r="AF51" s="291"/>
      <c r="AG51" s="291"/>
      <c r="AH51" s="291"/>
    </row>
    <row r="52" spans="28:34" ht="13.2" x14ac:dyDescent="0.2"/>
    <row r="53" spans="28:34" ht="13.2" x14ac:dyDescent="0.2">
      <c r="AF53" s="291"/>
      <c r="AG53" s="291"/>
      <c r="AH53" s="291"/>
    </row>
    <row r="54" spans="28:34" ht="13.2" x14ac:dyDescent="0.2">
      <c r="AH54" s="291"/>
    </row>
    <row r="55" spans="28:34" ht="13.2" x14ac:dyDescent="0.2"/>
    <row r="56" spans="28:34" ht="13.2" x14ac:dyDescent="0.2">
      <c r="AB56" s="291"/>
      <c r="AC56" s="291"/>
      <c r="AD56" s="291"/>
      <c r="AE56" s="291"/>
      <c r="AF56" s="291"/>
      <c r="AG56" s="291"/>
      <c r="AH56" s="291"/>
    </row>
    <row r="57" spans="28:34" ht="13.2" x14ac:dyDescent="0.2">
      <c r="AH57" s="291"/>
    </row>
    <row r="58" spans="28:34" ht="13.2" x14ac:dyDescent="0.2">
      <c r="AH58" s="291"/>
    </row>
    <row r="59" spans="28:34" ht="13.2" x14ac:dyDescent="0.2">
      <c r="AG59" s="291"/>
      <c r="AH59" s="291"/>
    </row>
    <row r="60" spans="28:34" ht="13.2" x14ac:dyDescent="0.2"/>
    <row r="61" spans="28:34" ht="13.2" x14ac:dyDescent="0.2"/>
    <row r="62" spans="28:34" ht="13.2" x14ac:dyDescent="0.2"/>
    <row r="63" spans="28:34" ht="13.2" x14ac:dyDescent="0.2">
      <c r="AH63" s="291"/>
    </row>
    <row r="64" spans="28:34" ht="13.2" x14ac:dyDescent="0.2">
      <c r="AG64" s="291"/>
      <c r="AH64" s="291"/>
    </row>
    <row r="65" spans="28:34" ht="13.2" x14ac:dyDescent="0.2"/>
    <row r="66" spans="28:34" ht="13.2" x14ac:dyDescent="0.2"/>
    <row r="67" spans="28:34" ht="13.2" x14ac:dyDescent="0.2"/>
    <row r="68" spans="28:34" ht="13.2" x14ac:dyDescent="0.2">
      <c r="AB68" s="291"/>
      <c r="AC68" s="291"/>
      <c r="AD68" s="291"/>
      <c r="AE68" s="291"/>
      <c r="AF68" s="291"/>
      <c r="AG68" s="291"/>
      <c r="AH68" s="291"/>
    </row>
    <row r="69" spans="28:34" ht="13.2" x14ac:dyDescent="0.2">
      <c r="AF69" s="291"/>
      <c r="AG69" s="291"/>
      <c r="AH69" s="291"/>
    </row>
    <row r="70" spans="28:34" ht="13.2" x14ac:dyDescent="0.2"/>
    <row r="71" spans="28:34" ht="13.2" x14ac:dyDescent="0.2"/>
    <row r="72" spans="28:34" ht="13.2" x14ac:dyDescent="0.2"/>
    <row r="73" spans="28:34" ht="13.2" x14ac:dyDescent="0.2"/>
    <row r="74" spans="28:34" ht="13.2" x14ac:dyDescent="0.2"/>
    <row r="75" spans="28:34" ht="13.2" x14ac:dyDescent="0.2">
      <c r="AH75" s="291"/>
    </row>
    <row r="76" spans="28:34" ht="13.2" x14ac:dyDescent="0.2">
      <c r="AF76" s="291"/>
      <c r="AG76" s="291"/>
      <c r="AH76" s="291"/>
    </row>
    <row r="77" spans="28:34" ht="13.2" x14ac:dyDescent="0.2">
      <c r="AG77" s="291"/>
      <c r="AH77" s="291"/>
    </row>
    <row r="78" spans="28:34" ht="13.2" x14ac:dyDescent="0.2"/>
    <row r="79" spans="28:34" ht="13.2" x14ac:dyDescent="0.2"/>
    <row r="80" spans="28:34" ht="13.2" x14ac:dyDescent="0.2"/>
    <row r="81" spans="25:34" ht="13.2" x14ac:dyDescent="0.2"/>
    <row r="82" spans="25:34" ht="13.2" x14ac:dyDescent="0.2">
      <c r="Y82" s="291"/>
    </row>
    <row r="83" spans="25:34" ht="13.2" x14ac:dyDescent="0.2">
      <c r="Y83" s="291"/>
      <c r="Z83" s="291"/>
      <c r="AA83" s="291"/>
      <c r="AB83" s="291"/>
      <c r="AC83" s="291"/>
      <c r="AD83" s="291"/>
      <c r="AE83" s="291"/>
      <c r="AF83" s="291"/>
      <c r="AG83" s="291"/>
      <c r="AH83" s="291"/>
    </row>
    <row r="84" spans="25:34" ht="13.2" x14ac:dyDescent="0.2"/>
    <row r="85" spans="25:34" ht="13.2" x14ac:dyDescent="0.2"/>
    <row r="86" spans="25:34" ht="13.2" x14ac:dyDescent="0.2"/>
    <row r="87" spans="25:34" ht="13.2" x14ac:dyDescent="0.2"/>
    <row r="88" spans="25:34" ht="13.2" x14ac:dyDescent="0.2">
      <c r="AH88" s="291"/>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1"/>
      <c r="AG94" s="291"/>
      <c r="AH94" s="291"/>
    </row>
    <row r="95" spans="25:34" ht="13.5" customHeight="1" x14ac:dyDescent="0.2">
      <c r="AH95" s="29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1"/>
    </row>
    <row r="102" spans="33:34" ht="13.5" customHeight="1" x14ac:dyDescent="0.2"/>
    <row r="103" spans="33:34" ht="13.5" customHeight="1" x14ac:dyDescent="0.2"/>
    <row r="104" spans="33:34" ht="13.5" customHeight="1" x14ac:dyDescent="0.2">
      <c r="AG104" s="291"/>
      <c r="AH104" s="29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1"/>
    </row>
    <row r="117" spans="34:122" ht="13.5" customHeight="1" x14ac:dyDescent="0.2"/>
    <row r="118" spans="34:122" ht="13.5" customHeight="1" x14ac:dyDescent="0.2"/>
    <row r="119" spans="34:122" ht="13.5" customHeight="1" x14ac:dyDescent="0.2"/>
    <row r="120" spans="34:122" ht="13.5" customHeight="1" x14ac:dyDescent="0.2">
      <c r="AH120" s="291"/>
    </row>
    <row r="121" spans="34:122" ht="13.5" customHeight="1" x14ac:dyDescent="0.2">
      <c r="AH121" s="291"/>
    </row>
    <row r="122" spans="34:122" ht="13.5" customHeight="1" x14ac:dyDescent="0.2"/>
    <row r="123" spans="34:122" ht="13.5" customHeight="1" x14ac:dyDescent="0.2"/>
    <row r="124" spans="34:122" ht="13.5" customHeight="1" x14ac:dyDescent="0.2"/>
    <row r="125" spans="34:122" ht="13.5" customHeight="1" x14ac:dyDescent="0.2">
      <c r="DR125" s="291" t="s">
        <v>529</v>
      </c>
    </row>
  </sheetData>
  <sheetProtection algorithmName="SHA-512" hashValue="BUHXFTR7bcW+uSGozQjasSIKtI2crIl5o1ZLkpvHjdYKTsckAiNf0NXTecYCuWHM7pjCYmCWbzrxFlOue6VD1g==" saltValue="xsOaYf+qHKOY9StJLL6JU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50" customWidth="1"/>
    <col min="2" max="8" width="13.33203125" style="150" customWidth="1"/>
    <col min="9" max="16384" width="11.109375" style="150"/>
  </cols>
  <sheetData>
    <row r="1" spans="1:8" x14ac:dyDescent="0.2">
      <c r="A1" s="144"/>
      <c r="B1" s="145"/>
      <c r="C1" s="146"/>
      <c r="D1" s="147"/>
      <c r="E1" s="148"/>
      <c r="F1" s="148"/>
      <c r="G1" s="148"/>
      <c r="H1" s="149"/>
    </row>
    <row r="2" spans="1:8" x14ac:dyDescent="0.2">
      <c r="A2" s="151"/>
      <c r="B2" s="152"/>
      <c r="C2" s="153"/>
      <c r="D2" s="154" t="s">
        <v>52</v>
      </c>
      <c r="E2" s="155"/>
      <c r="F2" s="156" t="s">
        <v>580</v>
      </c>
      <c r="G2" s="157"/>
      <c r="H2" s="158"/>
    </row>
    <row r="3" spans="1:8" x14ac:dyDescent="0.2">
      <c r="A3" s="154" t="s">
        <v>573</v>
      </c>
      <c r="B3" s="159"/>
      <c r="C3" s="160"/>
      <c r="D3" s="161">
        <v>41189</v>
      </c>
      <c r="E3" s="162"/>
      <c r="F3" s="163">
        <v>43554</v>
      </c>
      <c r="G3" s="164"/>
      <c r="H3" s="165"/>
    </row>
    <row r="4" spans="1:8" x14ac:dyDescent="0.2">
      <c r="A4" s="166"/>
      <c r="B4" s="167"/>
      <c r="C4" s="168"/>
      <c r="D4" s="169">
        <v>19018</v>
      </c>
      <c r="E4" s="170"/>
      <c r="F4" s="171">
        <v>24811</v>
      </c>
      <c r="G4" s="172"/>
      <c r="H4" s="173"/>
    </row>
    <row r="5" spans="1:8" x14ac:dyDescent="0.2">
      <c r="A5" s="154" t="s">
        <v>575</v>
      </c>
      <c r="B5" s="159"/>
      <c r="C5" s="160"/>
      <c r="D5" s="161">
        <v>48161</v>
      </c>
      <c r="E5" s="162"/>
      <c r="F5" s="163">
        <v>42581</v>
      </c>
      <c r="G5" s="164"/>
      <c r="H5" s="165"/>
    </row>
    <row r="6" spans="1:8" x14ac:dyDescent="0.2">
      <c r="A6" s="166"/>
      <c r="B6" s="167"/>
      <c r="C6" s="168"/>
      <c r="D6" s="169">
        <v>30087</v>
      </c>
      <c r="E6" s="170"/>
      <c r="F6" s="171">
        <v>24354</v>
      </c>
      <c r="G6" s="172"/>
      <c r="H6" s="173"/>
    </row>
    <row r="7" spans="1:8" x14ac:dyDescent="0.2">
      <c r="A7" s="154" t="s">
        <v>576</v>
      </c>
      <c r="B7" s="159"/>
      <c r="C7" s="160"/>
      <c r="D7" s="161">
        <v>71640</v>
      </c>
      <c r="E7" s="162"/>
      <c r="F7" s="163">
        <v>45426</v>
      </c>
      <c r="G7" s="164"/>
      <c r="H7" s="165"/>
    </row>
    <row r="8" spans="1:8" x14ac:dyDescent="0.2">
      <c r="A8" s="166"/>
      <c r="B8" s="167"/>
      <c r="C8" s="168"/>
      <c r="D8" s="169">
        <v>44637</v>
      </c>
      <c r="E8" s="170"/>
      <c r="F8" s="171">
        <v>24508</v>
      </c>
      <c r="G8" s="172"/>
      <c r="H8" s="173"/>
    </row>
    <row r="9" spans="1:8" x14ac:dyDescent="0.2">
      <c r="A9" s="154" t="s">
        <v>577</v>
      </c>
      <c r="B9" s="159"/>
      <c r="C9" s="160"/>
      <c r="D9" s="161">
        <v>57541</v>
      </c>
      <c r="E9" s="162"/>
      <c r="F9" s="163">
        <v>46457</v>
      </c>
      <c r="G9" s="164"/>
      <c r="H9" s="165"/>
    </row>
    <row r="10" spans="1:8" x14ac:dyDescent="0.2">
      <c r="A10" s="166"/>
      <c r="B10" s="167"/>
      <c r="C10" s="168"/>
      <c r="D10" s="169">
        <v>39666</v>
      </c>
      <c r="E10" s="170"/>
      <c r="F10" s="171">
        <v>24020</v>
      </c>
      <c r="G10" s="172"/>
      <c r="H10" s="173"/>
    </row>
    <row r="11" spans="1:8" x14ac:dyDescent="0.2">
      <c r="A11" s="154" t="s">
        <v>578</v>
      </c>
      <c r="B11" s="159"/>
      <c r="C11" s="160"/>
      <c r="D11" s="161">
        <v>79578</v>
      </c>
      <c r="E11" s="162"/>
      <c r="F11" s="163">
        <v>51849</v>
      </c>
      <c r="G11" s="164"/>
      <c r="H11" s="165"/>
    </row>
    <row r="12" spans="1:8" x14ac:dyDescent="0.2">
      <c r="A12" s="166"/>
      <c r="B12" s="167"/>
      <c r="C12" s="174"/>
      <c r="D12" s="169">
        <v>56188</v>
      </c>
      <c r="E12" s="170"/>
      <c r="F12" s="171">
        <v>26326</v>
      </c>
      <c r="G12" s="172"/>
      <c r="H12" s="173"/>
    </row>
    <row r="13" spans="1:8" x14ac:dyDescent="0.2">
      <c r="A13" s="154"/>
      <c r="B13" s="159"/>
      <c r="C13" s="175"/>
      <c r="D13" s="176">
        <v>59622</v>
      </c>
      <c r="E13" s="177"/>
      <c r="F13" s="178">
        <v>45973</v>
      </c>
      <c r="G13" s="179"/>
      <c r="H13" s="165"/>
    </row>
    <row r="14" spans="1:8" x14ac:dyDescent="0.2">
      <c r="A14" s="166"/>
      <c r="B14" s="167"/>
      <c r="C14" s="168"/>
      <c r="D14" s="169">
        <v>37919</v>
      </c>
      <c r="E14" s="170"/>
      <c r="F14" s="171">
        <v>24804</v>
      </c>
      <c r="G14" s="172"/>
      <c r="H14" s="173"/>
    </row>
    <row r="17" spans="1:11" x14ac:dyDescent="0.2">
      <c r="A17" s="150" t="s">
        <v>53</v>
      </c>
    </row>
    <row r="18" spans="1:11" x14ac:dyDescent="0.2">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2">
      <c r="A19" s="180" t="s">
        <v>54</v>
      </c>
      <c r="B19" s="180">
        <f>ROUND(VALUE(SUBSTITUTE(実質収支比率等に係る経年分析!F$48,"▲","-")),2)</f>
        <v>3.33</v>
      </c>
      <c r="C19" s="180">
        <f>ROUND(VALUE(SUBSTITUTE(実質収支比率等に係る経年分析!G$48,"▲","-")),2)</f>
        <v>2.48</v>
      </c>
      <c r="D19" s="180">
        <f>ROUND(VALUE(SUBSTITUTE(実質収支比率等に係る経年分析!H$48,"▲","-")),2)</f>
        <v>4.01</v>
      </c>
      <c r="E19" s="180">
        <f>ROUND(VALUE(SUBSTITUTE(実質収支比率等に係る経年分析!I$48,"▲","-")),2)</f>
        <v>4.32</v>
      </c>
      <c r="F19" s="180">
        <f>ROUND(VALUE(SUBSTITUTE(実質収支比率等に係る経年分析!J$48,"▲","-")),2)</f>
        <v>3.79</v>
      </c>
    </row>
    <row r="20" spans="1:11" x14ac:dyDescent="0.2">
      <c r="A20" s="180" t="s">
        <v>55</v>
      </c>
      <c r="B20" s="180">
        <f>ROUND(VALUE(SUBSTITUTE(実質収支比率等に係る経年分析!F$47,"▲","-")),2)</f>
        <v>6.35</v>
      </c>
      <c r="C20" s="180">
        <f>ROUND(VALUE(SUBSTITUTE(実質収支比率等に係る経年分析!G$47,"▲","-")),2)</f>
        <v>6.73</v>
      </c>
      <c r="D20" s="180">
        <f>ROUND(VALUE(SUBSTITUTE(実質収支比率等に係る経年分析!H$47,"▲","-")),2)</f>
        <v>6.79</v>
      </c>
      <c r="E20" s="180">
        <f>ROUND(VALUE(SUBSTITUTE(実質収支比率等に係る経年分析!I$47,"▲","-")),2)</f>
        <v>6.74</v>
      </c>
      <c r="F20" s="180">
        <f>ROUND(VALUE(SUBSTITUTE(実質収支比率等に係る経年分析!J$47,"▲","-")),2)</f>
        <v>7.45</v>
      </c>
    </row>
    <row r="21" spans="1:11" x14ac:dyDescent="0.2">
      <c r="A21" s="180" t="s">
        <v>56</v>
      </c>
      <c r="B21" s="180">
        <f>IF(ISNUMBER(VALUE(SUBSTITUTE(実質収支比率等に係る経年分析!F$49,"▲","-"))),ROUND(VALUE(SUBSTITUTE(実質収支比率等に係る経年分析!F$49,"▲","-")),2),NA())</f>
        <v>2.9</v>
      </c>
      <c r="C21" s="180">
        <f>IF(ISNUMBER(VALUE(SUBSTITUTE(実質収支比率等に係る経年分析!G$49,"▲","-"))),ROUND(VALUE(SUBSTITUTE(実質収支比率等に係る経年分析!G$49,"▲","-")),2),NA())</f>
        <v>-0.68</v>
      </c>
      <c r="D21" s="180">
        <f>IF(ISNUMBER(VALUE(SUBSTITUTE(実質収支比率等に係る経年分析!H$49,"▲","-"))),ROUND(VALUE(SUBSTITUTE(実質収支比率等に係る経年分析!H$49,"▲","-")),2),NA())</f>
        <v>1.62</v>
      </c>
      <c r="E21" s="180">
        <f>IF(ISNUMBER(VALUE(SUBSTITUTE(実質収支比率等に係る経年分析!I$49,"▲","-"))),ROUND(VALUE(SUBSTITUTE(実質収支比率等に係る経年分析!I$49,"▲","-")),2),NA())</f>
        <v>0.38</v>
      </c>
      <c r="F21" s="180">
        <f>IF(ISNUMBER(VALUE(SUBSTITUTE(実質収支比率等に係る経年分析!J$49,"▲","-"))),ROUND(VALUE(SUBSTITUTE(実質収支比率等に係る経年分析!J$49,"▲","-")),2),NA())</f>
        <v>0.09</v>
      </c>
    </row>
    <row r="24" spans="1:11" x14ac:dyDescent="0.2">
      <c r="A24" s="150" t="s">
        <v>57</v>
      </c>
    </row>
    <row r="25" spans="1:11" x14ac:dyDescent="0.2">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2">
      <c r="A26" s="181"/>
      <c r="B26" s="181" t="s">
        <v>58</v>
      </c>
      <c r="C26" s="181" t="s">
        <v>59</v>
      </c>
      <c r="D26" s="181" t="s">
        <v>58</v>
      </c>
      <c r="E26" s="181" t="s">
        <v>59</v>
      </c>
      <c r="F26" s="181" t="s">
        <v>58</v>
      </c>
      <c r="G26" s="181" t="s">
        <v>59</v>
      </c>
      <c r="H26" s="181" t="s">
        <v>58</v>
      </c>
      <c r="I26" s="181" t="s">
        <v>59</v>
      </c>
      <c r="J26" s="181" t="s">
        <v>58</v>
      </c>
      <c r="K26" s="181" t="s">
        <v>59</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0.18</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0.35</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0.08</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7.0000000000000007E-2</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0.08</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str">
        <f>IF(連結実質赤字比率に係る赤字・黒字の構成分析!C$41="",NA(),連結実質赤字比率に係る赤字・黒字の構成分析!C$41)</f>
        <v>住宅新築資金等貸付事業費</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0.01</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0.04</v>
      </c>
    </row>
    <row r="30" spans="1:11" x14ac:dyDescent="0.2">
      <c r="A30" s="181" t="str">
        <f>IF(連結実質赤字比率に係る赤字・黒字の構成分析!C$40="",NA(),連結実質赤字比率に係る赤字・黒字の構成分析!C$40)</f>
        <v>母子父子寡婦福祉資金貸付事業費</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0.03</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0.06</v>
      </c>
    </row>
    <row r="31" spans="1:11" x14ac:dyDescent="0.2">
      <c r="A31" s="181" t="str">
        <f>IF(連結実質赤字比率に係る赤字・黒字の構成分析!C$39="",NA(),連結実質赤字比率に係る赤字・黒字の構成分析!C$39)</f>
        <v>国民健康保険費</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0.71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0.96</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1.39</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1.05</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0.54</v>
      </c>
    </row>
    <row r="32" spans="1:11" x14ac:dyDescent="0.2">
      <c r="A32" s="181" t="str">
        <f>IF(連結実質赤字比率に係る赤字・黒字の構成分析!C$38="",NA(),連結実質赤字比率に係る赤字・黒字の構成分析!C$38)</f>
        <v>介護保険費</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1.17</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1.66</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1.79</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1.04</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1.31</v>
      </c>
    </row>
    <row r="33" spans="1:16" x14ac:dyDescent="0.2">
      <c r="A33" s="181" t="str">
        <f>IF(連結実質赤字比率に係る赤字・黒字の構成分析!C$37="",NA(),連結実質赤字比率に係る赤字・黒字の構成分析!C$37)</f>
        <v>病院事業</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6.68</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6.76</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5.48</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4.54</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3.18</v>
      </c>
    </row>
    <row r="34" spans="1:16" x14ac:dyDescent="0.2">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3.3</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2.46</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3.99</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4.28</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3.66</v>
      </c>
    </row>
    <row r="35" spans="1:16" x14ac:dyDescent="0.2">
      <c r="A35" s="181" t="str">
        <f>IF(連結実質赤字比率に係る赤字・黒字の構成分析!C$35="",NA(),連結実質赤字比率に係る赤字・黒字の構成分析!C$35)</f>
        <v>水道事業</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3.45</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3.21</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3.64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4.22</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3.81</v>
      </c>
    </row>
    <row r="36" spans="1:16" x14ac:dyDescent="0.2">
      <c r="A36" s="181" t="str">
        <f>IF(連結実質赤字比率に係る赤字・黒字の構成分析!C$34="",NA(),連結実質赤字比率に係る赤字・黒字の構成分析!C$34)</f>
        <v>下水道等事業</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3.04</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3.47</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4.3600000000000003</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5.27</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5.93</v>
      </c>
    </row>
    <row r="39" spans="1:16" x14ac:dyDescent="0.2">
      <c r="A39" s="150" t="s">
        <v>60</v>
      </c>
    </row>
    <row r="40" spans="1:16" x14ac:dyDescent="0.2">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2">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2">
      <c r="A42" s="182" t="s">
        <v>63</v>
      </c>
      <c r="B42" s="182"/>
      <c r="C42" s="182"/>
      <c r="D42" s="182">
        <f>'実質公債費比率（分子）の構造'!K$52</f>
        <v>11200</v>
      </c>
      <c r="E42" s="182"/>
      <c r="F42" s="182"/>
      <c r="G42" s="182">
        <f>'実質公債費比率（分子）の構造'!L$52</f>
        <v>10255</v>
      </c>
      <c r="H42" s="182"/>
      <c r="I42" s="182"/>
      <c r="J42" s="182">
        <f>'実質公債費比率（分子）の構造'!M$52</f>
        <v>10451</v>
      </c>
      <c r="K42" s="182"/>
      <c r="L42" s="182"/>
      <c r="M42" s="182">
        <f>'実質公債費比率（分子）の構造'!N$52</f>
        <v>10439</v>
      </c>
      <c r="N42" s="182"/>
      <c r="O42" s="182"/>
      <c r="P42" s="182">
        <f>'実質公債費比率（分子）の構造'!O$52</f>
        <v>10437</v>
      </c>
    </row>
    <row r="43" spans="1:16" x14ac:dyDescent="0.2">
      <c r="A43" s="182" t="s">
        <v>64</v>
      </c>
      <c r="B43" s="182">
        <f>'実質公債費比率（分子）の構造'!K$51</f>
        <v>0</v>
      </c>
      <c r="C43" s="182"/>
      <c r="D43" s="182"/>
      <c r="E43" s="182">
        <f>'実質公債費比率（分子）の構造'!L$51</f>
        <v>0</v>
      </c>
      <c r="F43" s="182"/>
      <c r="G43" s="182"/>
      <c r="H43" s="182">
        <f>'実質公債費比率（分子）の構造'!M$51</f>
        <v>0</v>
      </c>
      <c r="I43" s="182"/>
      <c r="J43" s="182"/>
      <c r="K43" s="182" t="str">
        <f>'実質公債費比率（分子）の構造'!N$51</f>
        <v>-</v>
      </c>
      <c r="L43" s="182"/>
      <c r="M43" s="182"/>
      <c r="N43" s="182">
        <f>'実質公債費比率（分子）の構造'!O$51</f>
        <v>0</v>
      </c>
      <c r="O43" s="182"/>
      <c r="P43" s="182"/>
    </row>
    <row r="44" spans="1:16" x14ac:dyDescent="0.2">
      <c r="A44" s="182" t="s">
        <v>65</v>
      </c>
      <c r="B44" s="182">
        <f>'実質公債費比率（分子）の構造'!K$50</f>
        <v>110</v>
      </c>
      <c r="C44" s="182"/>
      <c r="D44" s="182"/>
      <c r="E44" s="182">
        <f>'実質公債費比率（分子）の構造'!L$50</f>
        <v>73</v>
      </c>
      <c r="F44" s="182"/>
      <c r="G44" s="182"/>
      <c r="H44" s="182">
        <f>'実質公債費比率（分子）の構造'!M$50</f>
        <v>56</v>
      </c>
      <c r="I44" s="182"/>
      <c r="J44" s="182"/>
      <c r="K44" s="182">
        <f>'実質公債費比率（分子）の構造'!N$50</f>
        <v>34</v>
      </c>
      <c r="L44" s="182"/>
      <c r="M44" s="182"/>
      <c r="N44" s="182">
        <f>'実質公債費比率（分子）の構造'!O$50</f>
        <v>28</v>
      </c>
      <c r="O44" s="182"/>
      <c r="P44" s="182"/>
    </row>
    <row r="45" spans="1:16" x14ac:dyDescent="0.2">
      <c r="A45" s="182" t="s">
        <v>66</v>
      </c>
      <c r="B45" s="182">
        <f>'実質公債費比率（分子）の構造'!K$49</f>
        <v>310</v>
      </c>
      <c r="C45" s="182"/>
      <c r="D45" s="182"/>
      <c r="E45" s="182">
        <f>'実質公債費比率（分子）の構造'!L$49</f>
        <v>328</v>
      </c>
      <c r="F45" s="182"/>
      <c r="G45" s="182"/>
      <c r="H45" s="182">
        <f>'実質公債費比率（分子）の構造'!M$49</f>
        <v>329</v>
      </c>
      <c r="I45" s="182"/>
      <c r="J45" s="182"/>
      <c r="K45" s="182">
        <f>'実質公債費比率（分子）の構造'!N$49</f>
        <v>343</v>
      </c>
      <c r="L45" s="182"/>
      <c r="M45" s="182"/>
      <c r="N45" s="182">
        <f>'実質公債費比率（分子）の構造'!O$49</f>
        <v>332</v>
      </c>
      <c r="O45" s="182"/>
      <c r="P45" s="182"/>
    </row>
    <row r="46" spans="1:16" x14ac:dyDescent="0.2">
      <c r="A46" s="182" t="s">
        <v>67</v>
      </c>
      <c r="B46" s="182">
        <f>'実質公債費比率（分子）の構造'!K$48</f>
        <v>5024</v>
      </c>
      <c r="C46" s="182"/>
      <c r="D46" s="182"/>
      <c r="E46" s="182">
        <f>'実質公債費比率（分子）の構造'!L$48</f>
        <v>4494</v>
      </c>
      <c r="F46" s="182"/>
      <c r="G46" s="182"/>
      <c r="H46" s="182">
        <f>'実質公債費比率（分子）の構造'!M$48</f>
        <v>4528</v>
      </c>
      <c r="I46" s="182"/>
      <c r="J46" s="182"/>
      <c r="K46" s="182">
        <f>'実質公債費比率（分子）の構造'!N$48</f>
        <v>4612</v>
      </c>
      <c r="L46" s="182"/>
      <c r="M46" s="182"/>
      <c r="N46" s="182">
        <f>'実質公債費比率（分子）の構造'!O$48</f>
        <v>4515</v>
      </c>
      <c r="O46" s="182"/>
      <c r="P46" s="182"/>
    </row>
    <row r="47" spans="1:16" x14ac:dyDescent="0.2">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2">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70</v>
      </c>
      <c r="B49" s="182">
        <f>'実質公債費比率（分子）の構造'!K$45</f>
        <v>10590</v>
      </c>
      <c r="C49" s="182"/>
      <c r="D49" s="182"/>
      <c r="E49" s="182">
        <f>'実質公債費比率（分子）の構造'!L$45</f>
        <v>10028</v>
      </c>
      <c r="F49" s="182"/>
      <c r="G49" s="182"/>
      <c r="H49" s="182">
        <f>'実質公債費比率（分子）の構造'!M$45</f>
        <v>9997</v>
      </c>
      <c r="I49" s="182"/>
      <c r="J49" s="182"/>
      <c r="K49" s="182">
        <f>'実質公債費比率（分子）の構造'!N$45</f>
        <v>9712</v>
      </c>
      <c r="L49" s="182"/>
      <c r="M49" s="182"/>
      <c r="N49" s="182">
        <f>'実質公債費比率（分子）の構造'!O$45</f>
        <v>9603</v>
      </c>
      <c r="O49" s="182"/>
      <c r="P49" s="182"/>
    </row>
    <row r="50" spans="1:16" x14ac:dyDescent="0.2">
      <c r="A50" s="182" t="s">
        <v>71</v>
      </c>
      <c r="B50" s="182" t="e">
        <f>NA()</f>
        <v>#N/A</v>
      </c>
      <c r="C50" s="182">
        <f>IF(ISNUMBER('実質公債費比率（分子）の構造'!K$53),'実質公債費比率（分子）の構造'!K$53,NA())</f>
        <v>4834</v>
      </c>
      <c r="D50" s="182" t="e">
        <f>NA()</f>
        <v>#N/A</v>
      </c>
      <c r="E50" s="182" t="e">
        <f>NA()</f>
        <v>#N/A</v>
      </c>
      <c r="F50" s="182">
        <f>IF(ISNUMBER('実質公債費比率（分子）の構造'!L$53),'実質公債費比率（分子）の構造'!L$53,NA())</f>
        <v>4668</v>
      </c>
      <c r="G50" s="182" t="e">
        <f>NA()</f>
        <v>#N/A</v>
      </c>
      <c r="H50" s="182" t="e">
        <f>NA()</f>
        <v>#N/A</v>
      </c>
      <c r="I50" s="182">
        <f>IF(ISNUMBER('実質公債費比率（分子）の構造'!M$53),'実質公債費比率（分子）の構造'!M$53,NA())</f>
        <v>4459</v>
      </c>
      <c r="J50" s="182" t="e">
        <f>NA()</f>
        <v>#N/A</v>
      </c>
      <c r="K50" s="182" t="e">
        <f>NA()</f>
        <v>#N/A</v>
      </c>
      <c r="L50" s="182">
        <f>IF(ISNUMBER('実質公債費比率（分子）の構造'!N$53),'実質公債費比率（分子）の構造'!N$53,NA())</f>
        <v>4262</v>
      </c>
      <c r="M50" s="182" t="e">
        <f>NA()</f>
        <v>#N/A</v>
      </c>
      <c r="N50" s="182" t="e">
        <f>NA()</f>
        <v>#N/A</v>
      </c>
      <c r="O50" s="182">
        <f>IF(ISNUMBER('実質公債費比率（分子）の構造'!O$53),'実質公債費比率（分子）の構造'!O$53,NA())</f>
        <v>4041</v>
      </c>
      <c r="P50" s="182" t="e">
        <f>NA()</f>
        <v>#N/A</v>
      </c>
    </row>
    <row r="53" spans="1:16" x14ac:dyDescent="0.2">
      <c r="A53" s="150" t="s">
        <v>72</v>
      </c>
    </row>
    <row r="54" spans="1:16" x14ac:dyDescent="0.2">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2">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2">
      <c r="A56" s="181" t="s">
        <v>43</v>
      </c>
      <c r="B56" s="181"/>
      <c r="C56" s="181"/>
      <c r="D56" s="181">
        <f>'将来負担比率（分子）の構造'!I$52</f>
        <v>107853</v>
      </c>
      <c r="E56" s="181"/>
      <c r="F56" s="181"/>
      <c r="G56" s="181">
        <f>'将来負担比率（分子）の構造'!J$52</f>
        <v>107237</v>
      </c>
      <c r="H56" s="181"/>
      <c r="I56" s="181"/>
      <c r="J56" s="181">
        <f>'将来負担比率（分子）の構造'!K$52</f>
        <v>108287</v>
      </c>
      <c r="K56" s="181"/>
      <c r="L56" s="181"/>
      <c r="M56" s="181">
        <f>'将来負担比率（分子）の構造'!L$52</f>
        <v>108813</v>
      </c>
      <c r="N56" s="181"/>
      <c r="O56" s="181"/>
      <c r="P56" s="181">
        <f>'将来負担比率（分子）の構造'!M$52</f>
        <v>110585</v>
      </c>
    </row>
    <row r="57" spans="1:16" x14ac:dyDescent="0.2">
      <c r="A57" s="181" t="s">
        <v>42</v>
      </c>
      <c r="B57" s="181"/>
      <c r="C57" s="181"/>
      <c r="D57" s="181">
        <f>'将来負担比率（分子）の構造'!I$51</f>
        <v>14489</v>
      </c>
      <c r="E57" s="181"/>
      <c r="F57" s="181"/>
      <c r="G57" s="181">
        <f>'将来負担比率（分子）の構造'!J$51</f>
        <v>15205</v>
      </c>
      <c r="H57" s="181"/>
      <c r="I57" s="181"/>
      <c r="J57" s="181">
        <f>'将来負担比率（分子）の構造'!K$51</f>
        <v>17501</v>
      </c>
      <c r="K57" s="181"/>
      <c r="L57" s="181"/>
      <c r="M57" s="181">
        <f>'将来負担比率（分子）の構造'!L$51</f>
        <v>18726</v>
      </c>
      <c r="N57" s="181"/>
      <c r="O57" s="181"/>
      <c r="P57" s="181">
        <f>'将来負担比率（分子）の構造'!M$51</f>
        <v>17989</v>
      </c>
    </row>
    <row r="58" spans="1:16" x14ac:dyDescent="0.2">
      <c r="A58" s="181" t="s">
        <v>41</v>
      </c>
      <c r="B58" s="181"/>
      <c r="C58" s="181"/>
      <c r="D58" s="181">
        <f>'将来負担比率（分子）の構造'!I$50</f>
        <v>13594</v>
      </c>
      <c r="E58" s="181"/>
      <c r="F58" s="181"/>
      <c r="G58" s="181">
        <f>'将来負担比率（分子）の構造'!J$50</f>
        <v>13730</v>
      </c>
      <c r="H58" s="181"/>
      <c r="I58" s="181"/>
      <c r="J58" s="181">
        <f>'将来負担比率（分子）の構造'!K$50</f>
        <v>12903</v>
      </c>
      <c r="K58" s="181"/>
      <c r="L58" s="181"/>
      <c r="M58" s="181">
        <f>'将来負担比率（分子）の構造'!L$50</f>
        <v>13648</v>
      </c>
      <c r="N58" s="181"/>
      <c r="O58" s="181"/>
      <c r="P58" s="181">
        <f>'将来負担比率（分子）の構造'!M$50</f>
        <v>13514</v>
      </c>
    </row>
    <row r="59" spans="1:16" x14ac:dyDescent="0.2">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36</v>
      </c>
      <c r="B61" s="181">
        <f>'将来負担比率（分子）の構造'!I$46</f>
        <v>1730</v>
      </c>
      <c r="C61" s="181"/>
      <c r="D61" s="181"/>
      <c r="E61" s="181">
        <f>'将来負担比率（分子）の構造'!J$46</f>
        <v>2220</v>
      </c>
      <c r="F61" s="181"/>
      <c r="G61" s="181"/>
      <c r="H61" s="181">
        <f>'将来負担比率（分子）の構造'!K$46</f>
        <v>1915</v>
      </c>
      <c r="I61" s="181"/>
      <c r="J61" s="181"/>
      <c r="K61" s="181">
        <f>'将来負担比率（分子）の構造'!L$46</f>
        <v>1938</v>
      </c>
      <c r="L61" s="181"/>
      <c r="M61" s="181"/>
      <c r="N61" s="181">
        <f>'将来負担比率（分子）の構造'!M$46</f>
        <v>1990</v>
      </c>
      <c r="O61" s="181"/>
      <c r="P61" s="181"/>
    </row>
    <row r="62" spans="1:16" x14ac:dyDescent="0.2">
      <c r="A62" s="181" t="s">
        <v>35</v>
      </c>
      <c r="B62" s="181">
        <f>'将来負担比率（分子）の構造'!I$45</f>
        <v>10112</v>
      </c>
      <c r="C62" s="181"/>
      <c r="D62" s="181"/>
      <c r="E62" s="181">
        <f>'将来負担比率（分子）の構造'!J$45</f>
        <v>9995</v>
      </c>
      <c r="F62" s="181"/>
      <c r="G62" s="181"/>
      <c r="H62" s="181">
        <f>'将来負担比率（分子）の構造'!K$45</f>
        <v>9931</v>
      </c>
      <c r="I62" s="181"/>
      <c r="J62" s="181"/>
      <c r="K62" s="181">
        <f>'将来負担比率（分子）の構造'!L$45</f>
        <v>9290</v>
      </c>
      <c r="L62" s="181"/>
      <c r="M62" s="181"/>
      <c r="N62" s="181">
        <f>'将来負担比率（分子）の構造'!M$45</f>
        <v>9260</v>
      </c>
      <c r="O62" s="181"/>
      <c r="P62" s="181"/>
    </row>
    <row r="63" spans="1:16" x14ac:dyDescent="0.2">
      <c r="A63" s="181" t="s">
        <v>34</v>
      </c>
      <c r="B63" s="181">
        <f>'将来負担比率（分子）の構造'!I$44</f>
        <v>2024</v>
      </c>
      <c r="C63" s="181"/>
      <c r="D63" s="181"/>
      <c r="E63" s="181">
        <f>'将来負担比率（分子）の構造'!J$44</f>
        <v>1948</v>
      </c>
      <c r="F63" s="181"/>
      <c r="G63" s="181"/>
      <c r="H63" s="181">
        <f>'将来負担比率（分子）の構造'!K$44</f>
        <v>1891</v>
      </c>
      <c r="I63" s="181"/>
      <c r="J63" s="181"/>
      <c r="K63" s="181">
        <f>'将来負担比率（分子）の構造'!L$44</f>
        <v>1986</v>
      </c>
      <c r="L63" s="181"/>
      <c r="M63" s="181"/>
      <c r="N63" s="181">
        <f>'将来負担比率（分子）の構造'!M$44</f>
        <v>2101</v>
      </c>
      <c r="O63" s="181"/>
      <c r="P63" s="181"/>
    </row>
    <row r="64" spans="1:16" x14ac:dyDescent="0.2">
      <c r="A64" s="181" t="s">
        <v>33</v>
      </c>
      <c r="B64" s="181">
        <f>'将来負担比率（分子）の構造'!I$43</f>
        <v>57616</v>
      </c>
      <c r="C64" s="181"/>
      <c r="D64" s="181"/>
      <c r="E64" s="181">
        <f>'将来負担比率（分子）の構造'!J$43</f>
        <v>54205</v>
      </c>
      <c r="F64" s="181"/>
      <c r="G64" s="181"/>
      <c r="H64" s="181">
        <f>'将来負担比率（分子）の構造'!K$43</f>
        <v>51133</v>
      </c>
      <c r="I64" s="181"/>
      <c r="J64" s="181"/>
      <c r="K64" s="181">
        <f>'将来負担比率（分子）の構造'!L$43</f>
        <v>48588</v>
      </c>
      <c r="L64" s="181"/>
      <c r="M64" s="181"/>
      <c r="N64" s="181">
        <f>'将来負担比率（分子）の構造'!M$43</f>
        <v>46082</v>
      </c>
      <c r="O64" s="181"/>
      <c r="P64" s="181"/>
    </row>
    <row r="65" spans="1:16" x14ac:dyDescent="0.2">
      <c r="A65" s="181" t="s">
        <v>32</v>
      </c>
      <c r="B65" s="181">
        <f>'将来負担比率（分子）の構造'!I$42</f>
        <v>670</v>
      </c>
      <c r="C65" s="181"/>
      <c r="D65" s="181"/>
      <c r="E65" s="181">
        <f>'将来負担比率（分子）の構造'!J$42</f>
        <v>774</v>
      </c>
      <c r="F65" s="181"/>
      <c r="G65" s="181"/>
      <c r="H65" s="181">
        <f>'将来負担比率（分子）の構造'!K$42</f>
        <v>719</v>
      </c>
      <c r="I65" s="181"/>
      <c r="J65" s="181"/>
      <c r="K65" s="181">
        <f>'将来負担比率（分子）の構造'!L$42</f>
        <v>662</v>
      </c>
      <c r="L65" s="181"/>
      <c r="M65" s="181"/>
      <c r="N65" s="181">
        <f>'将来負担比率（分子）の構造'!M$42</f>
        <v>622</v>
      </c>
      <c r="O65" s="181"/>
      <c r="P65" s="181"/>
    </row>
    <row r="66" spans="1:16" x14ac:dyDescent="0.2">
      <c r="A66" s="181" t="s">
        <v>31</v>
      </c>
      <c r="B66" s="181">
        <f>'将来負担比率（分子）の構造'!I$41</f>
        <v>96377</v>
      </c>
      <c r="C66" s="181"/>
      <c r="D66" s="181"/>
      <c r="E66" s="181">
        <f>'将来負担比率（分子）の構造'!J$41</f>
        <v>96779</v>
      </c>
      <c r="F66" s="181"/>
      <c r="G66" s="181"/>
      <c r="H66" s="181">
        <f>'将来負担比率（分子）の構造'!K$41</f>
        <v>101278</v>
      </c>
      <c r="I66" s="181"/>
      <c r="J66" s="181"/>
      <c r="K66" s="181">
        <f>'将来負担比率（分子）の構造'!L$41</f>
        <v>104981</v>
      </c>
      <c r="L66" s="181"/>
      <c r="M66" s="181"/>
      <c r="N66" s="181">
        <f>'将来負担比率（分子）の構造'!M$41</f>
        <v>110750</v>
      </c>
      <c r="O66" s="181"/>
      <c r="P66" s="181"/>
    </row>
    <row r="67" spans="1:16" x14ac:dyDescent="0.2">
      <c r="A67" s="181" t="s">
        <v>75</v>
      </c>
      <c r="B67" s="181" t="e">
        <f>NA()</f>
        <v>#N/A</v>
      </c>
      <c r="C67" s="181">
        <f>IF(ISNUMBER('将来負担比率（分子）の構造'!I$53), IF('将来負担比率（分子）の構造'!I$53 &lt; 0, 0, '将来負担比率（分子）の構造'!I$53), NA())</f>
        <v>32592</v>
      </c>
      <c r="D67" s="181" t="e">
        <f>NA()</f>
        <v>#N/A</v>
      </c>
      <c r="E67" s="181" t="e">
        <f>NA()</f>
        <v>#N/A</v>
      </c>
      <c r="F67" s="181">
        <f>IF(ISNUMBER('将来負担比率（分子）の構造'!J$53), IF('将来負担比率（分子）の構造'!J$53 &lt; 0, 0, '将来負担比率（分子）の構造'!J$53), NA())</f>
        <v>29749</v>
      </c>
      <c r="G67" s="181" t="e">
        <f>NA()</f>
        <v>#N/A</v>
      </c>
      <c r="H67" s="181" t="e">
        <f>NA()</f>
        <v>#N/A</v>
      </c>
      <c r="I67" s="181">
        <f>IF(ISNUMBER('将来負担比率（分子）の構造'!K$53), IF('将来負担比率（分子）の構造'!K$53 &lt; 0, 0, '将来負担比率（分子）の構造'!K$53), NA())</f>
        <v>28178</v>
      </c>
      <c r="J67" s="181" t="e">
        <f>NA()</f>
        <v>#N/A</v>
      </c>
      <c r="K67" s="181" t="e">
        <f>NA()</f>
        <v>#N/A</v>
      </c>
      <c r="L67" s="181">
        <f>IF(ISNUMBER('将来負担比率（分子）の構造'!L$53), IF('将来負担比率（分子）の構造'!L$53 &lt; 0, 0, '将来負担比率（分子）の構造'!L$53), NA())</f>
        <v>26259</v>
      </c>
      <c r="M67" s="181" t="e">
        <f>NA()</f>
        <v>#N/A</v>
      </c>
      <c r="N67" s="181" t="e">
        <f>NA()</f>
        <v>#N/A</v>
      </c>
      <c r="O67" s="181">
        <f>IF(ISNUMBER('将来負担比率（分子）の構造'!M$53), IF('将来負担比率（分子）の構造'!M$53 &lt; 0, 0, '将来負担比率（分子）の構造'!M$53), NA())</f>
        <v>28717</v>
      </c>
      <c r="P67" s="181" t="e">
        <f>NA()</f>
        <v>#N/A</v>
      </c>
    </row>
    <row r="70" spans="1:16" x14ac:dyDescent="0.2">
      <c r="A70" s="183" t="s">
        <v>76</v>
      </c>
      <c r="B70" s="183"/>
      <c r="C70" s="183"/>
      <c r="D70" s="183"/>
      <c r="E70" s="183"/>
      <c r="F70" s="183"/>
    </row>
    <row r="71" spans="1:16" x14ac:dyDescent="0.2">
      <c r="A71" s="184"/>
      <c r="B71" s="184" t="str">
        <f>基金残高に係る経年分析!F54</f>
        <v>H29</v>
      </c>
      <c r="C71" s="184" t="str">
        <f>基金残高に係る経年分析!G54</f>
        <v>H30</v>
      </c>
      <c r="D71" s="184" t="str">
        <f>基金残高に係る経年分析!H54</f>
        <v>R01</v>
      </c>
    </row>
    <row r="72" spans="1:16" x14ac:dyDescent="0.2">
      <c r="A72" s="184" t="s">
        <v>77</v>
      </c>
      <c r="B72" s="185">
        <f>基金残高に係る経年分析!F55</f>
        <v>3411</v>
      </c>
      <c r="C72" s="185">
        <f>基金残高に係る経年分析!G55</f>
        <v>3424</v>
      </c>
      <c r="D72" s="185">
        <f>基金残高に係る経年分析!H55</f>
        <v>3759</v>
      </c>
    </row>
    <row r="73" spans="1:16" x14ac:dyDescent="0.2">
      <c r="A73" s="184" t="s">
        <v>78</v>
      </c>
      <c r="B73" s="185">
        <f>基金残高に係る経年分析!F56</f>
        <v>999</v>
      </c>
      <c r="C73" s="185">
        <f>基金残高に係る経年分析!G56</f>
        <v>1008</v>
      </c>
      <c r="D73" s="185">
        <f>基金残高に係る経年分析!H56</f>
        <v>1017</v>
      </c>
    </row>
    <row r="74" spans="1:16" x14ac:dyDescent="0.2">
      <c r="A74" s="184" t="s">
        <v>79</v>
      </c>
      <c r="B74" s="185">
        <f>基金残高に係る経年分析!F57</f>
        <v>9067</v>
      </c>
      <c r="C74" s="185">
        <f>基金残高に係る経年分析!G57</f>
        <v>8469</v>
      </c>
      <c r="D74" s="185">
        <f>基金残高に係る経年分析!H57</f>
        <v>6950</v>
      </c>
    </row>
  </sheetData>
  <sheetProtection algorithmName="SHA-512" hashValue="Y2jH1KU3jL9t4cVVQ6hs5KSIT9RJsQFCCkAwH/CaPtY5cs3XFT0y7EgviTrWql9VD+qFGtT9IeGwcLgSvJ+aGQ==" saltValue="GS+5X4mLPUfiE3lBKOAudw=="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2"/>
  <cols>
    <col min="1" max="95" width="1.6640625" style="226" customWidth="1"/>
    <col min="96" max="133" width="1.6640625" style="242" customWidth="1"/>
    <col min="134" max="143" width="1.66406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209</v>
      </c>
      <c r="DI1" s="798"/>
      <c r="DJ1" s="798"/>
      <c r="DK1" s="798"/>
      <c r="DL1" s="798"/>
      <c r="DM1" s="798"/>
      <c r="DN1" s="799"/>
      <c r="DO1" s="226"/>
      <c r="DP1" s="797" t="s">
        <v>210</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2">
      <c r="B2" s="227" t="s">
        <v>211</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739" t="s">
        <v>212</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213</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214</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2">
      <c r="B4" s="739" t="s">
        <v>1</v>
      </c>
      <c r="C4" s="740"/>
      <c r="D4" s="740"/>
      <c r="E4" s="740"/>
      <c r="F4" s="740"/>
      <c r="G4" s="740"/>
      <c r="H4" s="740"/>
      <c r="I4" s="740"/>
      <c r="J4" s="740"/>
      <c r="K4" s="740"/>
      <c r="L4" s="740"/>
      <c r="M4" s="740"/>
      <c r="N4" s="740"/>
      <c r="O4" s="740"/>
      <c r="P4" s="740"/>
      <c r="Q4" s="741"/>
      <c r="R4" s="739" t="s">
        <v>215</v>
      </c>
      <c r="S4" s="740"/>
      <c r="T4" s="740"/>
      <c r="U4" s="740"/>
      <c r="V4" s="740"/>
      <c r="W4" s="740"/>
      <c r="X4" s="740"/>
      <c r="Y4" s="741"/>
      <c r="Z4" s="739" t="s">
        <v>216</v>
      </c>
      <c r="AA4" s="740"/>
      <c r="AB4" s="740"/>
      <c r="AC4" s="741"/>
      <c r="AD4" s="739" t="s">
        <v>217</v>
      </c>
      <c r="AE4" s="740"/>
      <c r="AF4" s="740"/>
      <c r="AG4" s="740"/>
      <c r="AH4" s="740"/>
      <c r="AI4" s="740"/>
      <c r="AJ4" s="740"/>
      <c r="AK4" s="741"/>
      <c r="AL4" s="739" t="s">
        <v>216</v>
      </c>
      <c r="AM4" s="740"/>
      <c r="AN4" s="740"/>
      <c r="AO4" s="741"/>
      <c r="AP4" s="800" t="s">
        <v>218</v>
      </c>
      <c r="AQ4" s="800"/>
      <c r="AR4" s="800"/>
      <c r="AS4" s="800"/>
      <c r="AT4" s="800"/>
      <c r="AU4" s="800"/>
      <c r="AV4" s="800"/>
      <c r="AW4" s="800"/>
      <c r="AX4" s="800"/>
      <c r="AY4" s="800"/>
      <c r="AZ4" s="800"/>
      <c r="BA4" s="800"/>
      <c r="BB4" s="800"/>
      <c r="BC4" s="800"/>
      <c r="BD4" s="800"/>
      <c r="BE4" s="800"/>
      <c r="BF4" s="800"/>
      <c r="BG4" s="800" t="s">
        <v>219</v>
      </c>
      <c r="BH4" s="800"/>
      <c r="BI4" s="800"/>
      <c r="BJ4" s="800"/>
      <c r="BK4" s="800"/>
      <c r="BL4" s="800"/>
      <c r="BM4" s="800"/>
      <c r="BN4" s="800"/>
      <c r="BO4" s="800" t="s">
        <v>216</v>
      </c>
      <c r="BP4" s="800"/>
      <c r="BQ4" s="800"/>
      <c r="BR4" s="800"/>
      <c r="BS4" s="800" t="s">
        <v>220</v>
      </c>
      <c r="BT4" s="800"/>
      <c r="BU4" s="800"/>
      <c r="BV4" s="800"/>
      <c r="BW4" s="800"/>
      <c r="BX4" s="800"/>
      <c r="BY4" s="800"/>
      <c r="BZ4" s="800"/>
      <c r="CA4" s="800"/>
      <c r="CB4" s="800"/>
      <c r="CD4" s="782" t="s">
        <v>221</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2">
      <c r="B5" s="744" t="s">
        <v>222</v>
      </c>
      <c r="C5" s="745"/>
      <c r="D5" s="745"/>
      <c r="E5" s="745"/>
      <c r="F5" s="745"/>
      <c r="G5" s="745"/>
      <c r="H5" s="745"/>
      <c r="I5" s="745"/>
      <c r="J5" s="745"/>
      <c r="K5" s="745"/>
      <c r="L5" s="745"/>
      <c r="M5" s="745"/>
      <c r="N5" s="745"/>
      <c r="O5" s="745"/>
      <c r="P5" s="745"/>
      <c r="Q5" s="746"/>
      <c r="R5" s="733">
        <v>23873499</v>
      </c>
      <c r="S5" s="734"/>
      <c r="T5" s="734"/>
      <c r="U5" s="734"/>
      <c r="V5" s="734"/>
      <c r="W5" s="734"/>
      <c r="X5" s="734"/>
      <c r="Y5" s="777"/>
      <c r="Z5" s="795">
        <v>22.9</v>
      </c>
      <c r="AA5" s="795"/>
      <c r="AB5" s="795"/>
      <c r="AC5" s="795"/>
      <c r="AD5" s="796">
        <v>23337969</v>
      </c>
      <c r="AE5" s="796"/>
      <c r="AF5" s="796"/>
      <c r="AG5" s="796"/>
      <c r="AH5" s="796"/>
      <c r="AI5" s="796"/>
      <c r="AJ5" s="796"/>
      <c r="AK5" s="796"/>
      <c r="AL5" s="778">
        <v>47.3</v>
      </c>
      <c r="AM5" s="749"/>
      <c r="AN5" s="749"/>
      <c r="AO5" s="779"/>
      <c r="AP5" s="744" t="s">
        <v>223</v>
      </c>
      <c r="AQ5" s="745"/>
      <c r="AR5" s="745"/>
      <c r="AS5" s="745"/>
      <c r="AT5" s="745"/>
      <c r="AU5" s="745"/>
      <c r="AV5" s="745"/>
      <c r="AW5" s="745"/>
      <c r="AX5" s="745"/>
      <c r="AY5" s="745"/>
      <c r="AZ5" s="745"/>
      <c r="BA5" s="745"/>
      <c r="BB5" s="745"/>
      <c r="BC5" s="745"/>
      <c r="BD5" s="745"/>
      <c r="BE5" s="745"/>
      <c r="BF5" s="746"/>
      <c r="BG5" s="678">
        <v>23316675</v>
      </c>
      <c r="BH5" s="679"/>
      <c r="BI5" s="679"/>
      <c r="BJ5" s="679"/>
      <c r="BK5" s="679"/>
      <c r="BL5" s="679"/>
      <c r="BM5" s="679"/>
      <c r="BN5" s="680"/>
      <c r="BO5" s="715">
        <v>97.7</v>
      </c>
      <c r="BP5" s="715"/>
      <c r="BQ5" s="715"/>
      <c r="BR5" s="715"/>
      <c r="BS5" s="716">
        <v>1118351</v>
      </c>
      <c r="BT5" s="716"/>
      <c r="BU5" s="716"/>
      <c r="BV5" s="716"/>
      <c r="BW5" s="716"/>
      <c r="BX5" s="716"/>
      <c r="BY5" s="716"/>
      <c r="BZ5" s="716"/>
      <c r="CA5" s="716"/>
      <c r="CB5" s="775"/>
      <c r="CD5" s="782" t="s">
        <v>218</v>
      </c>
      <c r="CE5" s="783"/>
      <c r="CF5" s="783"/>
      <c r="CG5" s="783"/>
      <c r="CH5" s="783"/>
      <c r="CI5" s="783"/>
      <c r="CJ5" s="783"/>
      <c r="CK5" s="783"/>
      <c r="CL5" s="783"/>
      <c r="CM5" s="783"/>
      <c r="CN5" s="783"/>
      <c r="CO5" s="783"/>
      <c r="CP5" s="783"/>
      <c r="CQ5" s="784"/>
      <c r="CR5" s="782" t="s">
        <v>224</v>
      </c>
      <c r="CS5" s="783"/>
      <c r="CT5" s="783"/>
      <c r="CU5" s="783"/>
      <c r="CV5" s="783"/>
      <c r="CW5" s="783"/>
      <c r="CX5" s="783"/>
      <c r="CY5" s="784"/>
      <c r="CZ5" s="782" t="s">
        <v>216</v>
      </c>
      <c r="DA5" s="783"/>
      <c r="DB5" s="783"/>
      <c r="DC5" s="784"/>
      <c r="DD5" s="782" t="s">
        <v>225</v>
      </c>
      <c r="DE5" s="783"/>
      <c r="DF5" s="783"/>
      <c r="DG5" s="783"/>
      <c r="DH5" s="783"/>
      <c r="DI5" s="783"/>
      <c r="DJ5" s="783"/>
      <c r="DK5" s="783"/>
      <c r="DL5" s="783"/>
      <c r="DM5" s="783"/>
      <c r="DN5" s="783"/>
      <c r="DO5" s="783"/>
      <c r="DP5" s="784"/>
      <c r="DQ5" s="782" t="s">
        <v>226</v>
      </c>
      <c r="DR5" s="783"/>
      <c r="DS5" s="783"/>
      <c r="DT5" s="783"/>
      <c r="DU5" s="783"/>
      <c r="DV5" s="783"/>
      <c r="DW5" s="783"/>
      <c r="DX5" s="783"/>
      <c r="DY5" s="783"/>
      <c r="DZ5" s="783"/>
      <c r="EA5" s="783"/>
      <c r="EB5" s="783"/>
      <c r="EC5" s="784"/>
    </row>
    <row r="6" spans="2:143" ht="11.25" customHeight="1" x14ac:dyDescent="0.2">
      <c r="B6" s="675" t="s">
        <v>227</v>
      </c>
      <c r="C6" s="676"/>
      <c r="D6" s="676"/>
      <c r="E6" s="676"/>
      <c r="F6" s="676"/>
      <c r="G6" s="676"/>
      <c r="H6" s="676"/>
      <c r="I6" s="676"/>
      <c r="J6" s="676"/>
      <c r="K6" s="676"/>
      <c r="L6" s="676"/>
      <c r="M6" s="676"/>
      <c r="N6" s="676"/>
      <c r="O6" s="676"/>
      <c r="P6" s="676"/>
      <c r="Q6" s="677"/>
      <c r="R6" s="678">
        <v>640905</v>
      </c>
      <c r="S6" s="679"/>
      <c r="T6" s="679"/>
      <c r="U6" s="679"/>
      <c r="V6" s="679"/>
      <c r="W6" s="679"/>
      <c r="X6" s="679"/>
      <c r="Y6" s="680"/>
      <c r="Z6" s="715">
        <v>0.6</v>
      </c>
      <c r="AA6" s="715"/>
      <c r="AB6" s="715"/>
      <c r="AC6" s="715"/>
      <c r="AD6" s="716">
        <v>640905</v>
      </c>
      <c r="AE6" s="716"/>
      <c r="AF6" s="716"/>
      <c r="AG6" s="716"/>
      <c r="AH6" s="716"/>
      <c r="AI6" s="716"/>
      <c r="AJ6" s="716"/>
      <c r="AK6" s="716"/>
      <c r="AL6" s="681">
        <v>1.3</v>
      </c>
      <c r="AM6" s="682"/>
      <c r="AN6" s="682"/>
      <c r="AO6" s="717"/>
      <c r="AP6" s="675" t="s">
        <v>228</v>
      </c>
      <c r="AQ6" s="676"/>
      <c r="AR6" s="676"/>
      <c r="AS6" s="676"/>
      <c r="AT6" s="676"/>
      <c r="AU6" s="676"/>
      <c r="AV6" s="676"/>
      <c r="AW6" s="676"/>
      <c r="AX6" s="676"/>
      <c r="AY6" s="676"/>
      <c r="AZ6" s="676"/>
      <c r="BA6" s="676"/>
      <c r="BB6" s="676"/>
      <c r="BC6" s="676"/>
      <c r="BD6" s="676"/>
      <c r="BE6" s="676"/>
      <c r="BF6" s="677"/>
      <c r="BG6" s="678">
        <v>23316675</v>
      </c>
      <c r="BH6" s="679"/>
      <c r="BI6" s="679"/>
      <c r="BJ6" s="679"/>
      <c r="BK6" s="679"/>
      <c r="BL6" s="679"/>
      <c r="BM6" s="679"/>
      <c r="BN6" s="680"/>
      <c r="BO6" s="715">
        <v>97.7</v>
      </c>
      <c r="BP6" s="715"/>
      <c r="BQ6" s="715"/>
      <c r="BR6" s="715"/>
      <c r="BS6" s="716">
        <v>1118351</v>
      </c>
      <c r="BT6" s="716"/>
      <c r="BU6" s="716"/>
      <c r="BV6" s="716"/>
      <c r="BW6" s="716"/>
      <c r="BX6" s="716"/>
      <c r="BY6" s="716"/>
      <c r="BZ6" s="716"/>
      <c r="CA6" s="716"/>
      <c r="CB6" s="775"/>
      <c r="CD6" s="736" t="s">
        <v>229</v>
      </c>
      <c r="CE6" s="737"/>
      <c r="CF6" s="737"/>
      <c r="CG6" s="737"/>
      <c r="CH6" s="737"/>
      <c r="CI6" s="737"/>
      <c r="CJ6" s="737"/>
      <c r="CK6" s="737"/>
      <c r="CL6" s="737"/>
      <c r="CM6" s="737"/>
      <c r="CN6" s="737"/>
      <c r="CO6" s="737"/>
      <c r="CP6" s="737"/>
      <c r="CQ6" s="738"/>
      <c r="CR6" s="678">
        <v>447274</v>
      </c>
      <c r="CS6" s="679"/>
      <c r="CT6" s="679"/>
      <c r="CU6" s="679"/>
      <c r="CV6" s="679"/>
      <c r="CW6" s="679"/>
      <c r="CX6" s="679"/>
      <c r="CY6" s="680"/>
      <c r="CZ6" s="778">
        <v>0.4</v>
      </c>
      <c r="DA6" s="749"/>
      <c r="DB6" s="749"/>
      <c r="DC6" s="781"/>
      <c r="DD6" s="684" t="s">
        <v>129</v>
      </c>
      <c r="DE6" s="679"/>
      <c r="DF6" s="679"/>
      <c r="DG6" s="679"/>
      <c r="DH6" s="679"/>
      <c r="DI6" s="679"/>
      <c r="DJ6" s="679"/>
      <c r="DK6" s="679"/>
      <c r="DL6" s="679"/>
      <c r="DM6" s="679"/>
      <c r="DN6" s="679"/>
      <c r="DO6" s="679"/>
      <c r="DP6" s="680"/>
      <c r="DQ6" s="684">
        <v>447274</v>
      </c>
      <c r="DR6" s="679"/>
      <c r="DS6" s="679"/>
      <c r="DT6" s="679"/>
      <c r="DU6" s="679"/>
      <c r="DV6" s="679"/>
      <c r="DW6" s="679"/>
      <c r="DX6" s="679"/>
      <c r="DY6" s="679"/>
      <c r="DZ6" s="679"/>
      <c r="EA6" s="679"/>
      <c r="EB6" s="679"/>
      <c r="EC6" s="722"/>
    </row>
    <row r="7" spans="2:143" ht="11.25" customHeight="1" x14ac:dyDescent="0.2">
      <c r="B7" s="675" t="s">
        <v>230</v>
      </c>
      <c r="C7" s="676"/>
      <c r="D7" s="676"/>
      <c r="E7" s="676"/>
      <c r="F7" s="676"/>
      <c r="G7" s="676"/>
      <c r="H7" s="676"/>
      <c r="I7" s="676"/>
      <c r="J7" s="676"/>
      <c r="K7" s="676"/>
      <c r="L7" s="676"/>
      <c r="M7" s="676"/>
      <c r="N7" s="676"/>
      <c r="O7" s="676"/>
      <c r="P7" s="676"/>
      <c r="Q7" s="677"/>
      <c r="R7" s="678">
        <v>27173</v>
      </c>
      <c r="S7" s="679"/>
      <c r="T7" s="679"/>
      <c r="U7" s="679"/>
      <c r="V7" s="679"/>
      <c r="W7" s="679"/>
      <c r="X7" s="679"/>
      <c r="Y7" s="680"/>
      <c r="Z7" s="715">
        <v>0</v>
      </c>
      <c r="AA7" s="715"/>
      <c r="AB7" s="715"/>
      <c r="AC7" s="715"/>
      <c r="AD7" s="716">
        <v>27173</v>
      </c>
      <c r="AE7" s="716"/>
      <c r="AF7" s="716"/>
      <c r="AG7" s="716"/>
      <c r="AH7" s="716"/>
      <c r="AI7" s="716"/>
      <c r="AJ7" s="716"/>
      <c r="AK7" s="716"/>
      <c r="AL7" s="681">
        <v>0.1</v>
      </c>
      <c r="AM7" s="682"/>
      <c r="AN7" s="682"/>
      <c r="AO7" s="717"/>
      <c r="AP7" s="675" t="s">
        <v>231</v>
      </c>
      <c r="AQ7" s="676"/>
      <c r="AR7" s="676"/>
      <c r="AS7" s="676"/>
      <c r="AT7" s="676"/>
      <c r="AU7" s="676"/>
      <c r="AV7" s="676"/>
      <c r="AW7" s="676"/>
      <c r="AX7" s="676"/>
      <c r="AY7" s="676"/>
      <c r="AZ7" s="676"/>
      <c r="BA7" s="676"/>
      <c r="BB7" s="676"/>
      <c r="BC7" s="676"/>
      <c r="BD7" s="676"/>
      <c r="BE7" s="676"/>
      <c r="BF7" s="677"/>
      <c r="BG7" s="678">
        <v>10415405</v>
      </c>
      <c r="BH7" s="679"/>
      <c r="BI7" s="679"/>
      <c r="BJ7" s="679"/>
      <c r="BK7" s="679"/>
      <c r="BL7" s="679"/>
      <c r="BM7" s="679"/>
      <c r="BN7" s="680"/>
      <c r="BO7" s="715">
        <v>43.6</v>
      </c>
      <c r="BP7" s="715"/>
      <c r="BQ7" s="715"/>
      <c r="BR7" s="715"/>
      <c r="BS7" s="716">
        <v>390643</v>
      </c>
      <c r="BT7" s="716"/>
      <c r="BU7" s="716"/>
      <c r="BV7" s="716"/>
      <c r="BW7" s="716"/>
      <c r="BX7" s="716"/>
      <c r="BY7" s="716"/>
      <c r="BZ7" s="716"/>
      <c r="CA7" s="716"/>
      <c r="CB7" s="775"/>
      <c r="CD7" s="711" t="s">
        <v>232</v>
      </c>
      <c r="CE7" s="712"/>
      <c r="CF7" s="712"/>
      <c r="CG7" s="712"/>
      <c r="CH7" s="712"/>
      <c r="CI7" s="712"/>
      <c r="CJ7" s="712"/>
      <c r="CK7" s="712"/>
      <c r="CL7" s="712"/>
      <c r="CM7" s="712"/>
      <c r="CN7" s="712"/>
      <c r="CO7" s="712"/>
      <c r="CP7" s="712"/>
      <c r="CQ7" s="713"/>
      <c r="CR7" s="678">
        <v>14955741</v>
      </c>
      <c r="CS7" s="679"/>
      <c r="CT7" s="679"/>
      <c r="CU7" s="679"/>
      <c r="CV7" s="679"/>
      <c r="CW7" s="679"/>
      <c r="CX7" s="679"/>
      <c r="CY7" s="680"/>
      <c r="CZ7" s="715">
        <v>14.6</v>
      </c>
      <c r="DA7" s="715"/>
      <c r="DB7" s="715"/>
      <c r="DC7" s="715"/>
      <c r="DD7" s="684">
        <v>6327531</v>
      </c>
      <c r="DE7" s="679"/>
      <c r="DF7" s="679"/>
      <c r="DG7" s="679"/>
      <c r="DH7" s="679"/>
      <c r="DI7" s="679"/>
      <c r="DJ7" s="679"/>
      <c r="DK7" s="679"/>
      <c r="DL7" s="679"/>
      <c r="DM7" s="679"/>
      <c r="DN7" s="679"/>
      <c r="DO7" s="679"/>
      <c r="DP7" s="680"/>
      <c r="DQ7" s="684">
        <v>6863183</v>
      </c>
      <c r="DR7" s="679"/>
      <c r="DS7" s="679"/>
      <c r="DT7" s="679"/>
      <c r="DU7" s="679"/>
      <c r="DV7" s="679"/>
      <c r="DW7" s="679"/>
      <c r="DX7" s="679"/>
      <c r="DY7" s="679"/>
      <c r="DZ7" s="679"/>
      <c r="EA7" s="679"/>
      <c r="EB7" s="679"/>
      <c r="EC7" s="722"/>
    </row>
    <row r="8" spans="2:143" ht="11.25" customHeight="1" x14ac:dyDescent="0.2">
      <c r="B8" s="675" t="s">
        <v>233</v>
      </c>
      <c r="C8" s="676"/>
      <c r="D8" s="676"/>
      <c r="E8" s="676"/>
      <c r="F8" s="676"/>
      <c r="G8" s="676"/>
      <c r="H8" s="676"/>
      <c r="I8" s="676"/>
      <c r="J8" s="676"/>
      <c r="K8" s="676"/>
      <c r="L8" s="676"/>
      <c r="M8" s="676"/>
      <c r="N8" s="676"/>
      <c r="O8" s="676"/>
      <c r="P8" s="676"/>
      <c r="Q8" s="677"/>
      <c r="R8" s="678">
        <v>96157</v>
      </c>
      <c r="S8" s="679"/>
      <c r="T8" s="679"/>
      <c r="U8" s="679"/>
      <c r="V8" s="679"/>
      <c r="W8" s="679"/>
      <c r="X8" s="679"/>
      <c r="Y8" s="680"/>
      <c r="Z8" s="715">
        <v>0.1</v>
      </c>
      <c r="AA8" s="715"/>
      <c r="AB8" s="715"/>
      <c r="AC8" s="715"/>
      <c r="AD8" s="716">
        <v>96157</v>
      </c>
      <c r="AE8" s="716"/>
      <c r="AF8" s="716"/>
      <c r="AG8" s="716"/>
      <c r="AH8" s="716"/>
      <c r="AI8" s="716"/>
      <c r="AJ8" s="716"/>
      <c r="AK8" s="716"/>
      <c r="AL8" s="681">
        <v>0.2</v>
      </c>
      <c r="AM8" s="682"/>
      <c r="AN8" s="682"/>
      <c r="AO8" s="717"/>
      <c r="AP8" s="675" t="s">
        <v>234</v>
      </c>
      <c r="AQ8" s="676"/>
      <c r="AR8" s="676"/>
      <c r="AS8" s="676"/>
      <c r="AT8" s="676"/>
      <c r="AU8" s="676"/>
      <c r="AV8" s="676"/>
      <c r="AW8" s="676"/>
      <c r="AX8" s="676"/>
      <c r="AY8" s="676"/>
      <c r="AZ8" s="676"/>
      <c r="BA8" s="676"/>
      <c r="BB8" s="676"/>
      <c r="BC8" s="676"/>
      <c r="BD8" s="676"/>
      <c r="BE8" s="676"/>
      <c r="BF8" s="677"/>
      <c r="BG8" s="678">
        <v>320116</v>
      </c>
      <c r="BH8" s="679"/>
      <c r="BI8" s="679"/>
      <c r="BJ8" s="679"/>
      <c r="BK8" s="679"/>
      <c r="BL8" s="679"/>
      <c r="BM8" s="679"/>
      <c r="BN8" s="680"/>
      <c r="BO8" s="715">
        <v>1.3</v>
      </c>
      <c r="BP8" s="715"/>
      <c r="BQ8" s="715"/>
      <c r="BR8" s="715"/>
      <c r="BS8" s="684" t="s">
        <v>130</v>
      </c>
      <c r="BT8" s="679"/>
      <c r="BU8" s="679"/>
      <c r="BV8" s="679"/>
      <c r="BW8" s="679"/>
      <c r="BX8" s="679"/>
      <c r="BY8" s="679"/>
      <c r="BZ8" s="679"/>
      <c r="CA8" s="679"/>
      <c r="CB8" s="722"/>
      <c r="CD8" s="711" t="s">
        <v>235</v>
      </c>
      <c r="CE8" s="712"/>
      <c r="CF8" s="712"/>
      <c r="CG8" s="712"/>
      <c r="CH8" s="712"/>
      <c r="CI8" s="712"/>
      <c r="CJ8" s="712"/>
      <c r="CK8" s="712"/>
      <c r="CL8" s="712"/>
      <c r="CM8" s="712"/>
      <c r="CN8" s="712"/>
      <c r="CO8" s="712"/>
      <c r="CP8" s="712"/>
      <c r="CQ8" s="713"/>
      <c r="CR8" s="678">
        <v>34109800</v>
      </c>
      <c r="CS8" s="679"/>
      <c r="CT8" s="679"/>
      <c r="CU8" s="679"/>
      <c r="CV8" s="679"/>
      <c r="CW8" s="679"/>
      <c r="CX8" s="679"/>
      <c r="CY8" s="680"/>
      <c r="CZ8" s="715">
        <v>33.4</v>
      </c>
      <c r="DA8" s="715"/>
      <c r="DB8" s="715"/>
      <c r="DC8" s="715"/>
      <c r="DD8" s="684">
        <v>877706</v>
      </c>
      <c r="DE8" s="679"/>
      <c r="DF8" s="679"/>
      <c r="DG8" s="679"/>
      <c r="DH8" s="679"/>
      <c r="DI8" s="679"/>
      <c r="DJ8" s="679"/>
      <c r="DK8" s="679"/>
      <c r="DL8" s="679"/>
      <c r="DM8" s="679"/>
      <c r="DN8" s="679"/>
      <c r="DO8" s="679"/>
      <c r="DP8" s="680"/>
      <c r="DQ8" s="684">
        <v>16767199</v>
      </c>
      <c r="DR8" s="679"/>
      <c r="DS8" s="679"/>
      <c r="DT8" s="679"/>
      <c r="DU8" s="679"/>
      <c r="DV8" s="679"/>
      <c r="DW8" s="679"/>
      <c r="DX8" s="679"/>
      <c r="DY8" s="679"/>
      <c r="DZ8" s="679"/>
      <c r="EA8" s="679"/>
      <c r="EB8" s="679"/>
      <c r="EC8" s="722"/>
    </row>
    <row r="9" spans="2:143" ht="11.25" customHeight="1" x14ac:dyDescent="0.2">
      <c r="B9" s="675" t="s">
        <v>236</v>
      </c>
      <c r="C9" s="676"/>
      <c r="D9" s="676"/>
      <c r="E9" s="676"/>
      <c r="F9" s="676"/>
      <c r="G9" s="676"/>
      <c r="H9" s="676"/>
      <c r="I9" s="676"/>
      <c r="J9" s="676"/>
      <c r="K9" s="676"/>
      <c r="L9" s="676"/>
      <c r="M9" s="676"/>
      <c r="N9" s="676"/>
      <c r="O9" s="676"/>
      <c r="P9" s="676"/>
      <c r="Q9" s="677"/>
      <c r="R9" s="678">
        <v>67304</v>
      </c>
      <c r="S9" s="679"/>
      <c r="T9" s="679"/>
      <c r="U9" s="679"/>
      <c r="V9" s="679"/>
      <c r="W9" s="679"/>
      <c r="X9" s="679"/>
      <c r="Y9" s="680"/>
      <c r="Z9" s="715">
        <v>0.1</v>
      </c>
      <c r="AA9" s="715"/>
      <c r="AB9" s="715"/>
      <c r="AC9" s="715"/>
      <c r="AD9" s="716">
        <v>67304</v>
      </c>
      <c r="AE9" s="716"/>
      <c r="AF9" s="716"/>
      <c r="AG9" s="716"/>
      <c r="AH9" s="716"/>
      <c r="AI9" s="716"/>
      <c r="AJ9" s="716"/>
      <c r="AK9" s="716"/>
      <c r="AL9" s="681">
        <v>0.1</v>
      </c>
      <c r="AM9" s="682"/>
      <c r="AN9" s="682"/>
      <c r="AO9" s="717"/>
      <c r="AP9" s="675" t="s">
        <v>237</v>
      </c>
      <c r="AQ9" s="676"/>
      <c r="AR9" s="676"/>
      <c r="AS9" s="676"/>
      <c r="AT9" s="676"/>
      <c r="AU9" s="676"/>
      <c r="AV9" s="676"/>
      <c r="AW9" s="676"/>
      <c r="AX9" s="676"/>
      <c r="AY9" s="676"/>
      <c r="AZ9" s="676"/>
      <c r="BA9" s="676"/>
      <c r="BB9" s="676"/>
      <c r="BC9" s="676"/>
      <c r="BD9" s="676"/>
      <c r="BE9" s="676"/>
      <c r="BF9" s="677"/>
      <c r="BG9" s="678">
        <v>8013431</v>
      </c>
      <c r="BH9" s="679"/>
      <c r="BI9" s="679"/>
      <c r="BJ9" s="679"/>
      <c r="BK9" s="679"/>
      <c r="BL9" s="679"/>
      <c r="BM9" s="679"/>
      <c r="BN9" s="680"/>
      <c r="BO9" s="715">
        <v>33.6</v>
      </c>
      <c r="BP9" s="715"/>
      <c r="BQ9" s="715"/>
      <c r="BR9" s="715"/>
      <c r="BS9" s="684" t="s">
        <v>130</v>
      </c>
      <c r="BT9" s="679"/>
      <c r="BU9" s="679"/>
      <c r="BV9" s="679"/>
      <c r="BW9" s="679"/>
      <c r="BX9" s="679"/>
      <c r="BY9" s="679"/>
      <c r="BZ9" s="679"/>
      <c r="CA9" s="679"/>
      <c r="CB9" s="722"/>
      <c r="CD9" s="711" t="s">
        <v>238</v>
      </c>
      <c r="CE9" s="712"/>
      <c r="CF9" s="712"/>
      <c r="CG9" s="712"/>
      <c r="CH9" s="712"/>
      <c r="CI9" s="712"/>
      <c r="CJ9" s="712"/>
      <c r="CK9" s="712"/>
      <c r="CL9" s="712"/>
      <c r="CM9" s="712"/>
      <c r="CN9" s="712"/>
      <c r="CO9" s="712"/>
      <c r="CP9" s="712"/>
      <c r="CQ9" s="713"/>
      <c r="CR9" s="678">
        <v>7754929</v>
      </c>
      <c r="CS9" s="679"/>
      <c r="CT9" s="679"/>
      <c r="CU9" s="679"/>
      <c r="CV9" s="679"/>
      <c r="CW9" s="679"/>
      <c r="CX9" s="679"/>
      <c r="CY9" s="680"/>
      <c r="CZ9" s="715">
        <v>7.6</v>
      </c>
      <c r="DA9" s="715"/>
      <c r="DB9" s="715"/>
      <c r="DC9" s="715"/>
      <c r="DD9" s="684">
        <v>168267</v>
      </c>
      <c r="DE9" s="679"/>
      <c r="DF9" s="679"/>
      <c r="DG9" s="679"/>
      <c r="DH9" s="679"/>
      <c r="DI9" s="679"/>
      <c r="DJ9" s="679"/>
      <c r="DK9" s="679"/>
      <c r="DL9" s="679"/>
      <c r="DM9" s="679"/>
      <c r="DN9" s="679"/>
      <c r="DO9" s="679"/>
      <c r="DP9" s="680"/>
      <c r="DQ9" s="684">
        <v>5772174</v>
      </c>
      <c r="DR9" s="679"/>
      <c r="DS9" s="679"/>
      <c r="DT9" s="679"/>
      <c r="DU9" s="679"/>
      <c r="DV9" s="679"/>
      <c r="DW9" s="679"/>
      <c r="DX9" s="679"/>
      <c r="DY9" s="679"/>
      <c r="DZ9" s="679"/>
      <c r="EA9" s="679"/>
      <c r="EB9" s="679"/>
      <c r="EC9" s="722"/>
    </row>
    <row r="10" spans="2:143" ht="11.25" customHeight="1" x14ac:dyDescent="0.2">
      <c r="B10" s="675" t="s">
        <v>239</v>
      </c>
      <c r="C10" s="676"/>
      <c r="D10" s="676"/>
      <c r="E10" s="676"/>
      <c r="F10" s="676"/>
      <c r="G10" s="676"/>
      <c r="H10" s="676"/>
      <c r="I10" s="676"/>
      <c r="J10" s="676"/>
      <c r="K10" s="676"/>
      <c r="L10" s="676"/>
      <c r="M10" s="676"/>
      <c r="N10" s="676"/>
      <c r="O10" s="676"/>
      <c r="P10" s="676"/>
      <c r="Q10" s="677"/>
      <c r="R10" s="678" t="s">
        <v>240</v>
      </c>
      <c r="S10" s="679"/>
      <c r="T10" s="679"/>
      <c r="U10" s="679"/>
      <c r="V10" s="679"/>
      <c r="W10" s="679"/>
      <c r="X10" s="679"/>
      <c r="Y10" s="680"/>
      <c r="Z10" s="715" t="s">
        <v>129</v>
      </c>
      <c r="AA10" s="715"/>
      <c r="AB10" s="715"/>
      <c r="AC10" s="715"/>
      <c r="AD10" s="716" t="s">
        <v>130</v>
      </c>
      <c r="AE10" s="716"/>
      <c r="AF10" s="716"/>
      <c r="AG10" s="716"/>
      <c r="AH10" s="716"/>
      <c r="AI10" s="716"/>
      <c r="AJ10" s="716"/>
      <c r="AK10" s="716"/>
      <c r="AL10" s="681" t="s">
        <v>240</v>
      </c>
      <c r="AM10" s="682"/>
      <c r="AN10" s="682"/>
      <c r="AO10" s="717"/>
      <c r="AP10" s="675" t="s">
        <v>241</v>
      </c>
      <c r="AQ10" s="676"/>
      <c r="AR10" s="676"/>
      <c r="AS10" s="676"/>
      <c r="AT10" s="676"/>
      <c r="AU10" s="676"/>
      <c r="AV10" s="676"/>
      <c r="AW10" s="676"/>
      <c r="AX10" s="676"/>
      <c r="AY10" s="676"/>
      <c r="AZ10" s="676"/>
      <c r="BA10" s="676"/>
      <c r="BB10" s="676"/>
      <c r="BC10" s="676"/>
      <c r="BD10" s="676"/>
      <c r="BE10" s="676"/>
      <c r="BF10" s="677"/>
      <c r="BG10" s="678">
        <v>668198</v>
      </c>
      <c r="BH10" s="679"/>
      <c r="BI10" s="679"/>
      <c r="BJ10" s="679"/>
      <c r="BK10" s="679"/>
      <c r="BL10" s="679"/>
      <c r="BM10" s="679"/>
      <c r="BN10" s="680"/>
      <c r="BO10" s="715">
        <v>2.8</v>
      </c>
      <c r="BP10" s="715"/>
      <c r="BQ10" s="715"/>
      <c r="BR10" s="715"/>
      <c r="BS10" s="684">
        <v>111072</v>
      </c>
      <c r="BT10" s="679"/>
      <c r="BU10" s="679"/>
      <c r="BV10" s="679"/>
      <c r="BW10" s="679"/>
      <c r="BX10" s="679"/>
      <c r="BY10" s="679"/>
      <c r="BZ10" s="679"/>
      <c r="CA10" s="679"/>
      <c r="CB10" s="722"/>
      <c r="CD10" s="711" t="s">
        <v>242</v>
      </c>
      <c r="CE10" s="712"/>
      <c r="CF10" s="712"/>
      <c r="CG10" s="712"/>
      <c r="CH10" s="712"/>
      <c r="CI10" s="712"/>
      <c r="CJ10" s="712"/>
      <c r="CK10" s="712"/>
      <c r="CL10" s="712"/>
      <c r="CM10" s="712"/>
      <c r="CN10" s="712"/>
      <c r="CO10" s="712"/>
      <c r="CP10" s="712"/>
      <c r="CQ10" s="713"/>
      <c r="CR10" s="678" t="s">
        <v>129</v>
      </c>
      <c r="CS10" s="679"/>
      <c r="CT10" s="679"/>
      <c r="CU10" s="679"/>
      <c r="CV10" s="679"/>
      <c r="CW10" s="679"/>
      <c r="CX10" s="679"/>
      <c r="CY10" s="680"/>
      <c r="CZ10" s="715" t="s">
        <v>240</v>
      </c>
      <c r="DA10" s="715"/>
      <c r="DB10" s="715"/>
      <c r="DC10" s="715"/>
      <c r="DD10" s="684" t="s">
        <v>240</v>
      </c>
      <c r="DE10" s="679"/>
      <c r="DF10" s="679"/>
      <c r="DG10" s="679"/>
      <c r="DH10" s="679"/>
      <c r="DI10" s="679"/>
      <c r="DJ10" s="679"/>
      <c r="DK10" s="679"/>
      <c r="DL10" s="679"/>
      <c r="DM10" s="679"/>
      <c r="DN10" s="679"/>
      <c r="DO10" s="679"/>
      <c r="DP10" s="680"/>
      <c r="DQ10" s="684" t="s">
        <v>240</v>
      </c>
      <c r="DR10" s="679"/>
      <c r="DS10" s="679"/>
      <c r="DT10" s="679"/>
      <c r="DU10" s="679"/>
      <c r="DV10" s="679"/>
      <c r="DW10" s="679"/>
      <c r="DX10" s="679"/>
      <c r="DY10" s="679"/>
      <c r="DZ10" s="679"/>
      <c r="EA10" s="679"/>
      <c r="EB10" s="679"/>
      <c r="EC10" s="722"/>
    </row>
    <row r="11" spans="2:143" ht="11.25" customHeight="1" x14ac:dyDescent="0.2">
      <c r="B11" s="675" t="s">
        <v>243</v>
      </c>
      <c r="C11" s="676"/>
      <c r="D11" s="676"/>
      <c r="E11" s="676"/>
      <c r="F11" s="676"/>
      <c r="G11" s="676"/>
      <c r="H11" s="676"/>
      <c r="I11" s="676"/>
      <c r="J11" s="676"/>
      <c r="K11" s="676"/>
      <c r="L11" s="676"/>
      <c r="M11" s="676"/>
      <c r="N11" s="676"/>
      <c r="O11" s="676"/>
      <c r="P11" s="676"/>
      <c r="Q11" s="677"/>
      <c r="R11" s="678">
        <v>3448259</v>
      </c>
      <c r="S11" s="679"/>
      <c r="T11" s="679"/>
      <c r="U11" s="679"/>
      <c r="V11" s="679"/>
      <c r="W11" s="679"/>
      <c r="X11" s="679"/>
      <c r="Y11" s="680"/>
      <c r="Z11" s="681">
        <v>3.3</v>
      </c>
      <c r="AA11" s="682"/>
      <c r="AB11" s="682"/>
      <c r="AC11" s="683"/>
      <c r="AD11" s="684">
        <v>3448259</v>
      </c>
      <c r="AE11" s="679"/>
      <c r="AF11" s="679"/>
      <c r="AG11" s="679"/>
      <c r="AH11" s="679"/>
      <c r="AI11" s="679"/>
      <c r="AJ11" s="679"/>
      <c r="AK11" s="680"/>
      <c r="AL11" s="681">
        <v>7</v>
      </c>
      <c r="AM11" s="682"/>
      <c r="AN11" s="682"/>
      <c r="AO11" s="717"/>
      <c r="AP11" s="675" t="s">
        <v>244</v>
      </c>
      <c r="AQ11" s="676"/>
      <c r="AR11" s="676"/>
      <c r="AS11" s="676"/>
      <c r="AT11" s="676"/>
      <c r="AU11" s="676"/>
      <c r="AV11" s="676"/>
      <c r="AW11" s="676"/>
      <c r="AX11" s="676"/>
      <c r="AY11" s="676"/>
      <c r="AZ11" s="676"/>
      <c r="BA11" s="676"/>
      <c r="BB11" s="676"/>
      <c r="BC11" s="676"/>
      <c r="BD11" s="676"/>
      <c r="BE11" s="676"/>
      <c r="BF11" s="677"/>
      <c r="BG11" s="678">
        <v>1413660</v>
      </c>
      <c r="BH11" s="679"/>
      <c r="BI11" s="679"/>
      <c r="BJ11" s="679"/>
      <c r="BK11" s="679"/>
      <c r="BL11" s="679"/>
      <c r="BM11" s="679"/>
      <c r="BN11" s="680"/>
      <c r="BO11" s="715">
        <v>5.9</v>
      </c>
      <c r="BP11" s="715"/>
      <c r="BQ11" s="715"/>
      <c r="BR11" s="715"/>
      <c r="BS11" s="684">
        <v>279571</v>
      </c>
      <c r="BT11" s="679"/>
      <c r="BU11" s="679"/>
      <c r="BV11" s="679"/>
      <c r="BW11" s="679"/>
      <c r="BX11" s="679"/>
      <c r="BY11" s="679"/>
      <c r="BZ11" s="679"/>
      <c r="CA11" s="679"/>
      <c r="CB11" s="722"/>
      <c r="CD11" s="711" t="s">
        <v>245</v>
      </c>
      <c r="CE11" s="712"/>
      <c r="CF11" s="712"/>
      <c r="CG11" s="712"/>
      <c r="CH11" s="712"/>
      <c r="CI11" s="712"/>
      <c r="CJ11" s="712"/>
      <c r="CK11" s="712"/>
      <c r="CL11" s="712"/>
      <c r="CM11" s="712"/>
      <c r="CN11" s="712"/>
      <c r="CO11" s="712"/>
      <c r="CP11" s="712"/>
      <c r="CQ11" s="713"/>
      <c r="CR11" s="678">
        <v>3471762</v>
      </c>
      <c r="CS11" s="679"/>
      <c r="CT11" s="679"/>
      <c r="CU11" s="679"/>
      <c r="CV11" s="679"/>
      <c r="CW11" s="679"/>
      <c r="CX11" s="679"/>
      <c r="CY11" s="680"/>
      <c r="CZ11" s="715">
        <v>3.4</v>
      </c>
      <c r="DA11" s="715"/>
      <c r="DB11" s="715"/>
      <c r="DC11" s="715"/>
      <c r="DD11" s="684">
        <v>429731</v>
      </c>
      <c r="DE11" s="679"/>
      <c r="DF11" s="679"/>
      <c r="DG11" s="679"/>
      <c r="DH11" s="679"/>
      <c r="DI11" s="679"/>
      <c r="DJ11" s="679"/>
      <c r="DK11" s="679"/>
      <c r="DL11" s="679"/>
      <c r="DM11" s="679"/>
      <c r="DN11" s="679"/>
      <c r="DO11" s="679"/>
      <c r="DP11" s="680"/>
      <c r="DQ11" s="684">
        <v>2409569</v>
      </c>
      <c r="DR11" s="679"/>
      <c r="DS11" s="679"/>
      <c r="DT11" s="679"/>
      <c r="DU11" s="679"/>
      <c r="DV11" s="679"/>
      <c r="DW11" s="679"/>
      <c r="DX11" s="679"/>
      <c r="DY11" s="679"/>
      <c r="DZ11" s="679"/>
      <c r="EA11" s="679"/>
      <c r="EB11" s="679"/>
      <c r="EC11" s="722"/>
    </row>
    <row r="12" spans="2:143" ht="11.25" customHeight="1" x14ac:dyDescent="0.2">
      <c r="B12" s="675" t="s">
        <v>246</v>
      </c>
      <c r="C12" s="676"/>
      <c r="D12" s="676"/>
      <c r="E12" s="676"/>
      <c r="F12" s="676"/>
      <c r="G12" s="676"/>
      <c r="H12" s="676"/>
      <c r="I12" s="676"/>
      <c r="J12" s="676"/>
      <c r="K12" s="676"/>
      <c r="L12" s="676"/>
      <c r="M12" s="676"/>
      <c r="N12" s="676"/>
      <c r="O12" s="676"/>
      <c r="P12" s="676"/>
      <c r="Q12" s="677"/>
      <c r="R12" s="678">
        <v>16918</v>
      </c>
      <c r="S12" s="679"/>
      <c r="T12" s="679"/>
      <c r="U12" s="679"/>
      <c r="V12" s="679"/>
      <c r="W12" s="679"/>
      <c r="X12" s="679"/>
      <c r="Y12" s="680"/>
      <c r="Z12" s="715">
        <v>0</v>
      </c>
      <c r="AA12" s="715"/>
      <c r="AB12" s="715"/>
      <c r="AC12" s="715"/>
      <c r="AD12" s="716">
        <v>16918</v>
      </c>
      <c r="AE12" s="716"/>
      <c r="AF12" s="716"/>
      <c r="AG12" s="716"/>
      <c r="AH12" s="716"/>
      <c r="AI12" s="716"/>
      <c r="AJ12" s="716"/>
      <c r="AK12" s="716"/>
      <c r="AL12" s="681">
        <v>0</v>
      </c>
      <c r="AM12" s="682"/>
      <c r="AN12" s="682"/>
      <c r="AO12" s="717"/>
      <c r="AP12" s="675" t="s">
        <v>247</v>
      </c>
      <c r="AQ12" s="676"/>
      <c r="AR12" s="676"/>
      <c r="AS12" s="676"/>
      <c r="AT12" s="676"/>
      <c r="AU12" s="676"/>
      <c r="AV12" s="676"/>
      <c r="AW12" s="676"/>
      <c r="AX12" s="676"/>
      <c r="AY12" s="676"/>
      <c r="AZ12" s="676"/>
      <c r="BA12" s="676"/>
      <c r="BB12" s="676"/>
      <c r="BC12" s="676"/>
      <c r="BD12" s="676"/>
      <c r="BE12" s="676"/>
      <c r="BF12" s="677"/>
      <c r="BG12" s="678">
        <v>11069198</v>
      </c>
      <c r="BH12" s="679"/>
      <c r="BI12" s="679"/>
      <c r="BJ12" s="679"/>
      <c r="BK12" s="679"/>
      <c r="BL12" s="679"/>
      <c r="BM12" s="679"/>
      <c r="BN12" s="680"/>
      <c r="BO12" s="715">
        <v>46.4</v>
      </c>
      <c r="BP12" s="715"/>
      <c r="BQ12" s="715"/>
      <c r="BR12" s="715"/>
      <c r="BS12" s="684">
        <v>727708</v>
      </c>
      <c r="BT12" s="679"/>
      <c r="BU12" s="679"/>
      <c r="BV12" s="679"/>
      <c r="BW12" s="679"/>
      <c r="BX12" s="679"/>
      <c r="BY12" s="679"/>
      <c r="BZ12" s="679"/>
      <c r="CA12" s="679"/>
      <c r="CB12" s="722"/>
      <c r="CD12" s="711" t="s">
        <v>248</v>
      </c>
      <c r="CE12" s="712"/>
      <c r="CF12" s="712"/>
      <c r="CG12" s="712"/>
      <c r="CH12" s="712"/>
      <c r="CI12" s="712"/>
      <c r="CJ12" s="712"/>
      <c r="CK12" s="712"/>
      <c r="CL12" s="712"/>
      <c r="CM12" s="712"/>
      <c r="CN12" s="712"/>
      <c r="CO12" s="712"/>
      <c r="CP12" s="712"/>
      <c r="CQ12" s="713"/>
      <c r="CR12" s="678">
        <v>9008746</v>
      </c>
      <c r="CS12" s="679"/>
      <c r="CT12" s="679"/>
      <c r="CU12" s="679"/>
      <c r="CV12" s="679"/>
      <c r="CW12" s="679"/>
      <c r="CX12" s="679"/>
      <c r="CY12" s="680"/>
      <c r="CZ12" s="715">
        <v>8.8000000000000007</v>
      </c>
      <c r="DA12" s="715"/>
      <c r="DB12" s="715"/>
      <c r="DC12" s="715"/>
      <c r="DD12" s="684">
        <v>36759</v>
      </c>
      <c r="DE12" s="679"/>
      <c r="DF12" s="679"/>
      <c r="DG12" s="679"/>
      <c r="DH12" s="679"/>
      <c r="DI12" s="679"/>
      <c r="DJ12" s="679"/>
      <c r="DK12" s="679"/>
      <c r="DL12" s="679"/>
      <c r="DM12" s="679"/>
      <c r="DN12" s="679"/>
      <c r="DO12" s="679"/>
      <c r="DP12" s="680"/>
      <c r="DQ12" s="684">
        <v>969941</v>
      </c>
      <c r="DR12" s="679"/>
      <c r="DS12" s="679"/>
      <c r="DT12" s="679"/>
      <c r="DU12" s="679"/>
      <c r="DV12" s="679"/>
      <c r="DW12" s="679"/>
      <c r="DX12" s="679"/>
      <c r="DY12" s="679"/>
      <c r="DZ12" s="679"/>
      <c r="EA12" s="679"/>
      <c r="EB12" s="679"/>
      <c r="EC12" s="722"/>
    </row>
    <row r="13" spans="2:143" ht="11.25" customHeight="1" x14ac:dyDescent="0.2">
      <c r="B13" s="675" t="s">
        <v>249</v>
      </c>
      <c r="C13" s="676"/>
      <c r="D13" s="676"/>
      <c r="E13" s="676"/>
      <c r="F13" s="676"/>
      <c r="G13" s="676"/>
      <c r="H13" s="676"/>
      <c r="I13" s="676"/>
      <c r="J13" s="676"/>
      <c r="K13" s="676"/>
      <c r="L13" s="676"/>
      <c r="M13" s="676"/>
      <c r="N13" s="676"/>
      <c r="O13" s="676"/>
      <c r="P13" s="676"/>
      <c r="Q13" s="677"/>
      <c r="R13" s="678" t="s">
        <v>129</v>
      </c>
      <c r="S13" s="679"/>
      <c r="T13" s="679"/>
      <c r="U13" s="679"/>
      <c r="V13" s="679"/>
      <c r="W13" s="679"/>
      <c r="X13" s="679"/>
      <c r="Y13" s="680"/>
      <c r="Z13" s="715" t="s">
        <v>240</v>
      </c>
      <c r="AA13" s="715"/>
      <c r="AB13" s="715"/>
      <c r="AC13" s="715"/>
      <c r="AD13" s="716" t="s">
        <v>129</v>
      </c>
      <c r="AE13" s="716"/>
      <c r="AF13" s="716"/>
      <c r="AG13" s="716"/>
      <c r="AH13" s="716"/>
      <c r="AI13" s="716"/>
      <c r="AJ13" s="716"/>
      <c r="AK13" s="716"/>
      <c r="AL13" s="681" t="s">
        <v>240</v>
      </c>
      <c r="AM13" s="682"/>
      <c r="AN13" s="682"/>
      <c r="AO13" s="717"/>
      <c r="AP13" s="675" t="s">
        <v>250</v>
      </c>
      <c r="AQ13" s="676"/>
      <c r="AR13" s="676"/>
      <c r="AS13" s="676"/>
      <c r="AT13" s="676"/>
      <c r="AU13" s="676"/>
      <c r="AV13" s="676"/>
      <c r="AW13" s="676"/>
      <c r="AX13" s="676"/>
      <c r="AY13" s="676"/>
      <c r="AZ13" s="676"/>
      <c r="BA13" s="676"/>
      <c r="BB13" s="676"/>
      <c r="BC13" s="676"/>
      <c r="BD13" s="676"/>
      <c r="BE13" s="676"/>
      <c r="BF13" s="677"/>
      <c r="BG13" s="678">
        <v>10942721</v>
      </c>
      <c r="BH13" s="679"/>
      <c r="BI13" s="679"/>
      <c r="BJ13" s="679"/>
      <c r="BK13" s="679"/>
      <c r="BL13" s="679"/>
      <c r="BM13" s="679"/>
      <c r="BN13" s="680"/>
      <c r="BO13" s="715">
        <v>45.8</v>
      </c>
      <c r="BP13" s="715"/>
      <c r="BQ13" s="715"/>
      <c r="BR13" s="715"/>
      <c r="BS13" s="684">
        <v>727708</v>
      </c>
      <c r="BT13" s="679"/>
      <c r="BU13" s="679"/>
      <c r="BV13" s="679"/>
      <c r="BW13" s="679"/>
      <c r="BX13" s="679"/>
      <c r="BY13" s="679"/>
      <c r="BZ13" s="679"/>
      <c r="CA13" s="679"/>
      <c r="CB13" s="722"/>
      <c r="CD13" s="711" t="s">
        <v>251</v>
      </c>
      <c r="CE13" s="712"/>
      <c r="CF13" s="712"/>
      <c r="CG13" s="712"/>
      <c r="CH13" s="712"/>
      <c r="CI13" s="712"/>
      <c r="CJ13" s="712"/>
      <c r="CK13" s="712"/>
      <c r="CL13" s="712"/>
      <c r="CM13" s="712"/>
      <c r="CN13" s="712"/>
      <c r="CO13" s="712"/>
      <c r="CP13" s="712"/>
      <c r="CQ13" s="713"/>
      <c r="CR13" s="678">
        <v>7505409</v>
      </c>
      <c r="CS13" s="679"/>
      <c r="CT13" s="679"/>
      <c r="CU13" s="679"/>
      <c r="CV13" s="679"/>
      <c r="CW13" s="679"/>
      <c r="CX13" s="679"/>
      <c r="CY13" s="680"/>
      <c r="CZ13" s="715">
        <v>7.3</v>
      </c>
      <c r="DA13" s="715"/>
      <c r="DB13" s="715"/>
      <c r="DC13" s="715"/>
      <c r="DD13" s="684">
        <v>2448838</v>
      </c>
      <c r="DE13" s="679"/>
      <c r="DF13" s="679"/>
      <c r="DG13" s="679"/>
      <c r="DH13" s="679"/>
      <c r="DI13" s="679"/>
      <c r="DJ13" s="679"/>
      <c r="DK13" s="679"/>
      <c r="DL13" s="679"/>
      <c r="DM13" s="679"/>
      <c r="DN13" s="679"/>
      <c r="DO13" s="679"/>
      <c r="DP13" s="680"/>
      <c r="DQ13" s="684">
        <v>4880399</v>
      </c>
      <c r="DR13" s="679"/>
      <c r="DS13" s="679"/>
      <c r="DT13" s="679"/>
      <c r="DU13" s="679"/>
      <c r="DV13" s="679"/>
      <c r="DW13" s="679"/>
      <c r="DX13" s="679"/>
      <c r="DY13" s="679"/>
      <c r="DZ13" s="679"/>
      <c r="EA13" s="679"/>
      <c r="EB13" s="679"/>
      <c r="EC13" s="722"/>
    </row>
    <row r="14" spans="2:143" ht="11.25" customHeight="1" x14ac:dyDescent="0.2">
      <c r="B14" s="675" t="s">
        <v>252</v>
      </c>
      <c r="C14" s="676"/>
      <c r="D14" s="676"/>
      <c r="E14" s="676"/>
      <c r="F14" s="676"/>
      <c r="G14" s="676"/>
      <c r="H14" s="676"/>
      <c r="I14" s="676"/>
      <c r="J14" s="676"/>
      <c r="K14" s="676"/>
      <c r="L14" s="676"/>
      <c r="M14" s="676"/>
      <c r="N14" s="676"/>
      <c r="O14" s="676"/>
      <c r="P14" s="676"/>
      <c r="Q14" s="677"/>
      <c r="R14" s="678">
        <v>84661</v>
      </c>
      <c r="S14" s="679"/>
      <c r="T14" s="679"/>
      <c r="U14" s="679"/>
      <c r="V14" s="679"/>
      <c r="W14" s="679"/>
      <c r="X14" s="679"/>
      <c r="Y14" s="680"/>
      <c r="Z14" s="715">
        <v>0.1</v>
      </c>
      <c r="AA14" s="715"/>
      <c r="AB14" s="715"/>
      <c r="AC14" s="715"/>
      <c r="AD14" s="716">
        <v>84661</v>
      </c>
      <c r="AE14" s="716"/>
      <c r="AF14" s="716"/>
      <c r="AG14" s="716"/>
      <c r="AH14" s="716"/>
      <c r="AI14" s="716"/>
      <c r="AJ14" s="716"/>
      <c r="AK14" s="716"/>
      <c r="AL14" s="681">
        <v>0.2</v>
      </c>
      <c r="AM14" s="682"/>
      <c r="AN14" s="682"/>
      <c r="AO14" s="717"/>
      <c r="AP14" s="675" t="s">
        <v>253</v>
      </c>
      <c r="AQ14" s="676"/>
      <c r="AR14" s="676"/>
      <c r="AS14" s="676"/>
      <c r="AT14" s="676"/>
      <c r="AU14" s="676"/>
      <c r="AV14" s="676"/>
      <c r="AW14" s="676"/>
      <c r="AX14" s="676"/>
      <c r="AY14" s="676"/>
      <c r="AZ14" s="676"/>
      <c r="BA14" s="676"/>
      <c r="BB14" s="676"/>
      <c r="BC14" s="676"/>
      <c r="BD14" s="676"/>
      <c r="BE14" s="676"/>
      <c r="BF14" s="677"/>
      <c r="BG14" s="678">
        <v>590902</v>
      </c>
      <c r="BH14" s="679"/>
      <c r="BI14" s="679"/>
      <c r="BJ14" s="679"/>
      <c r="BK14" s="679"/>
      <c r="BL14" s="679"/>
      <c r="BM14" s="679"/>
      <c r="BN14" s="680"/>
      <c r="BO14" s="715">
        <v>2.5</v>
      </c>
      <c r="BP14" s="715"/>
      <c r="BQ14" s="715"/>
      <c r="BR14" s="715"/>
      <c r="BS14" s="684" t="s">
        <v>240</v>
      </c>
      <c r="BT14" s="679"/>
      <c r="BU14" s="679"/>
      <c r="BV14" s="679"/>
      <c r="BW14" s="679"/>
      <c r="BX14" s="679"/>
      <c r="BY14" s="679"/>
      <c r="BZ14" s="679"/>
      <c r="CA14" s="679"/>
      <c r="CB14" s="722"/>
      <c r="CD14" s="711" t="s">
        <v>254</v>
      </c>
      <c r="CE14" s="712"/>
      <c r="CF14" s="712"/>
      <c r="CG14" s="712"/>
      <c r="CH14" s="712"/>
      <c r="CI14" s="712"/>
      <c r="CJ14" s="712"/>
      <c r="CK14" s="712"/>
      <c r="CL14" s="712"/>
      <c r="CM14" s="712"/>
      <c r="CN14" s="712"/>
      <c r="CO14" s="712"/>
      <c r="CP14" s="712"/>
      <c r="CQ14" s="713"/>
      <c r="CR14" s="678">
        <v>2837888</v>
      </c>
      <c r="CS14" s="679"/>
      <c r="CT14" s="679"/>
      <c r="CU14" s="679"/>
      <c r="CV14" s="679"/>
      <c r="CW14" s="679"/>
      <c r="CX14" s="679"/>
      <c r="CY14" s="680"/>
      <c r="CZ14" s="715">
        <v>2.8</v>
      </c>
      <c r="DA14" s="715"/>
      <c r="DB14" s="715"/>
      <c r="DC14" s="715"/>
      <c r="DD14" s="684">
        <v>68234</v>
      </c>
      <c r="DE14" s="679"/>
      <c r="DF14" s="679"/>
      <c r="DG14" s="679"/>
      <c r="DH14" s="679"/>
      <c r="DI14" s="679"/>
      <c r="DJ14" s="679"/>
      <c r="DK14" s="679"/>
      <c r="DL14" s="679"/>
      <c r="DM14" s="679"/>
      <c r="DN14" s="679"/>
      <c r="DO14" s="679"/>
      <c r="DP14" s="680"/>
      <c r="DQ14" s="684">
        <v>2681192</v>
      </c>
      <c r="DR14" s="679"/>
      <c r="DS14" s="679"/>
      <c r="DT14" s="679"/>
      <c r="DU14" s="679"/>
      <c r="DV14" s="679"/>
      <c r="DW14" s="679"/>
      <c r="DX14" s="679"/>
      <c r="DY14" s="679"/>
      <c r="DZ14" s="679"/>
      <c r="EA14" s="679"/>
      <c r="EB14" s="679"/>
      <c r="EC14" s="722"/>
    </row>
    <row r="15" spans="2:143" ht="11.25" customHeight="1" x14ac:dyDescent="0.2">
      <c r="B15" s="675" t="s">
        <v>255</v>
      </c>
      <c r="C15" s="676"/>
      <c r="D15" s="676"/>
      <c r="E15" s="676"/>
      <c r="F15" s="676"/>
      <c r="G15" s="676"/>
      <c r="H15" s="676"/>
      <c r="I15" s="676"/>
      <c r="J15" s="676"/>
      <c r="K15" s="676"/>
      <c r="L15" s="676"/>
      <c r="M15" s="676"/>
      <c r="N15" s="676"/>
      <c r="O15" s="676"/>
      <c r="P15" s="676"/>
      <c r="Q15" s="677"/>
      <c r="R15" s="678" t="s">
        <v>129</v>
      </c>
      <c r="S15" s="679"/>
      <c r="T15" s="679"/>
      <c r="U15" s="679"/>
      <c r="V15" s="679"/>
      <c r="W15" s="679"/>
      <c r="X15" s="679"/>
      <c r="Y15" s="680"/>
      <c r="Z15" s="715" t="s">
        <v>240</v>
      </c>
      <c r="AA15" s="715"/>
      <c r="AB15" s="715"/>
      <c r="AC15" s="715"/>
      <c r="AD15" s="716" t="s">
        <v>129</v>
      </c>
      <c r="AE15" s="716"/>
      <c r="AF15" s="716"/>
      <c r="AG15" s="716"/>
      <c r="AH15" s="716"/>
      <c r="AI15" s="716"/>
      <c r="AJ15" s="716"/>
      <c r="AK15" s="716"/>
      <c r="AL15" s="681" t="s">
        <v>240</v>
      </c>
      <c r="AM15" s="682"/>
      <c r="AN15" s="682"/>
      <c r="AO15" s="717"/>
      <c r="AP15" s="675" t="s">
        <v>256</v>
      </c>
      <c r="AQ15" s="676"/>
      <c r="AR15" s="676"/>
      <c r="AS15" s="676"/>
      <c r="AT15" s="676"/>
      <c r="AU15" s="676"/>
      <c r="AV15" s="676"/>
      <c r="AW15" s="676"/>
      <c r="AX15" s="676"/>
      <c r="AY15" s="676"/>
      <c r="AZ15" s="676"/>
      <c r="BA15" s="676"/>
      <c r="BB15" s="676"/>
      <c r="BC15" s="676"/>
      <c r="BD15" s="676"/>
      <c r="BE15" s="676"/>
      <c r="BF15" s="677"/>
      <c r="BG15" s="678">
        <v>1241170</v>
      </c>
      <c r="BH15" s="679"/>
      <c r="BI15" s="679"/>
      <c r="BJ15" s="679"/>
      <c r="BK15" s="679"/>
      <c r="BL15" s="679"/>
      <c r="BM15" s="679"/>
      <c r="BN15" s="680"/>
      <c r="BO15" s="715">
        <v>5.2</v>
      </c>
      <c r="BP15" s="715"/>
      <c r="BQ15" s="715"/>
      <c r="BR15" s="715"/>
      <c r="BS15" s="684" t="s">
        <v>240</v>
      </c>
      <c r="BT15" s="679"/>
      <c r="BU15" s="679"/>
      <c r="BV15" s="679"/>
      <c r="BW15" s="679"/>
      <c r="BX15" s="679"/>
      <c r="BY15" s="679"/>
      <c r="BZ15" s="679"/>
      <c r="CA15" s="679"/>
      <c r="CB15" s="722"/>
      <c r="CD15" s="711" t="s">
        <v>257</v>
      </c>
      <c r="CE15" s="712"/>
      <c r="CF15" s="712"/>
      <c r="CG15" s="712"/>
      <c r="CH15" s="712"/>
      <c r="CI15" s="712"/>
      <c r="CJ15" s="712"/>
      <c r="CK15" s="712"/>
      <c r="CL15" s="712"/>
      <c r="CM15" s="712"/>
      <c r="CN15" s="712"/>
      <c r="CO15" s="712"/>
      <c r="CP15" s="712"/>
      <c r="CQ15" s="713"/>
      <c r="CR15" s="678">
        <v>11523077</v>
      </c>
      <c r="CS15" s="679"/>
      <c r="CT15" s="679"/>
      <c r="CU15" s="679"/>
      <c r="CV15" s="679"/>
      <c r="CW15" s="679"/>
      <c r="CX15" s="679"/>
      <c r="CY15" s="680"/>
      <c r="CZ15" s="715">
        <v>11.3</v>
      </c>
      <c r="DA15" s="715"/>
      <c r="DB15" s="715"/>
      <c r="DC15" s="715"/>
      <c r="DD15" s="684">
        <v>4520864</v>
      </c>
      <c r="DE15" s="679"/>
      <c r="DF15" s="679"/>
      <c r="DG15" s="679"/>
      <c r="DH15" s="679"/>
      <c r="DI15" s="679"/>
      <c r="DJ15" s="679"/>
      <c r="DK15" s="679"/>
      <c r="DL15" s="679"/>
      <c r="DM15" s="679"/>
      <c r="DN15" s="679"/>
      <c r="DO15" s="679"/>
      <c r="DP15" s="680"/>
      <c r="DQ15" s="684">
        <v>5829276</v>
      </c>
      <c r="DR15" s="679"/>
      <c r="DS15" s="679"/>
      <c r="DT15" s="679"/>
      <c r="DU15" s="679"/>
      <c r="DV15" s="679"/>
      <c r="DW15" s="679"/>
      <c r="DX15" s="679"/>
      <c r="DY15" s="679"/>
      <c r="DZ15" s="679"/>
      <c r="EA15" s="679"/>
      <c r="EB15" s="679"/>
      <c r="EC15" s="722"/>
    </row>
    <row r="16" spans="2:143" ht="11.25" customHeight="1" x14ac:dyDescent="0.2">
      <c r="B16" s="675" t="s">
        <v>258</v>
      </c>
      <c r="C16" s="676"/>
      <c r="D16" s="676"/>
      <c r="E16" s="676"/>
      <c r="F16" s="676"/>
      <c r="G16" s="676"/>
      <c r="H16" s="676"/>
      <c r="I16" s="676"/>
      <c r="J16" s="676"/>
      <c r="K16" s="676"/>
      <c r="L16" s="676"/>
      <c r="M16" s="676"/>
      <c r="N16" s="676"/>
      <c r="O16" s="676"/>
      <c r="P16" s="676"/>
      <c r="Q16" s="677"/>
      <c r="R16" s="678">
        <v>19110</v>
      </c>
      <c r="S16" s="679"/>
      <c r="T16" s="679"/>
      <c r="U16" s="679"/>
      <c r="V16" s="679"/>
      <c r="W16" s="679"/>
      <c r="X16" s="679"/>
      <c r="Y16" s="680"/>
      <c r="Z16" s="715">
        <v>0</v>
      </c>
      <c r="AA16" s="715"/>
      <c r="AB16" s="715"/>
      <c r="AC16" s="715"/>
      <c r="AD16" s="716">
        <v>19110</v>
      </c>
      <c r="AE16" s="716"/>
      <c r="AF16" s="716"/>
      <c r="AG16" s="716"/>
      <c r="AH16" s="716"/>
      <c r="AI16" s="716"/>
      <c r="AJ16" s="716"/>
      <c r="AK16" s="716"/>
      <c r="AL16" s="681">
        <v>0</v>
      </c>
      <c r="AM16" s="682"/>
      <c r="AN16" s="682"/>
      <c r="AO16" s="717"/>
      <c r="AP16" s="675" t="s">
        <v>259</v>
      </c>
      <c r="AQ16" s="676"/>
      <c r="AR16" s="676"/>
      <c r="AS16" s="676"/>
      <c r="AT16" s="676"/>
      <c r="AU16" s="676"/>
      <c r="AV16" s="676"/>
      <c r="AW16" s="676"/>
      <c r="AX16" s="676"/>
      <c r="AY16" s="676"/>
      <c r="AZ16" s="676"/>
      <c r="BA16" s="676"/>
      <c r="BB16" s="676"/>
      <c r="BC16" s="676"/>
      <c r="BD16" s="676"/>
      <c r="BE16" s="676"/>
      <c r="BF16" s="677"/>
      <c r="BG16" s="678" t="s">
        <v>129</v>
      </c>
      <c r="BH16" s="679"/>
      <c r="BI16" s="679"/>
      <c r="BJ16" s="679"/>
      <c r="BK16" s="679"/>
      <c r="BL16" s="679"/>
      <c r="BM16" s="679"/>
      <c r="BN16" s="680"/>
      <c r="BO16" s="715" t="s">
        <v>240</v>
      </c>
      <c r="BP16" s="715"/>
      <c r="BQ16" s="715"/>
      <c r="BR16" s="715"/>
      <c r="BS16" s="684" t="s">
        <v>129</v>
      </c>
      <c r="BT16" s="679"/>
      <c r="BU16" s="679"/>
      <c r="BV16" s="679"/>
      <c r="BW16" s="679"/>
      <c r="BX16" s="679"/>
      <c r="BY16" s="679"/>
      <c r="BZ16" s="679"/>
      <c r="CA16" s="679"/>
      <c r="CB16" s="722"/>
      <c r="CD16" s="711" t="s">
        <v>260</v>
      </c>
      <c r="CE16" s="712"/>
      <c r="CF16" s="712"/>
      <c r="CG16" s="712"/>
      <c r="CH16" s="712"/>
      <c r="CI16" s="712"/>
      <c r="CJ16" s="712"/>
      <c r="CK16" s="712"/>
      <c r="CL16" s="712"/>
      <c r="CM16" s="712"/>
      <c r="CN16" s="712"/>
      <c r="CO16" s="712"/>
      <c r="CP16" s="712"/>
      <c r="CQ16" s="713"/>
      <c r="CR16" s="678">
        <v>945804</v>
      </c>
      <c r="CS16" s="679"/>
      <c r="CT16" s="679"/>
      <c r="CU16" s="679"/>
      <c r="CV16" s="679"/>
      <c r="CW16" s="679"/>
      <c r="CX16" s="679"/>
      <c r="CY16" s="680"/>
      <c r="CZ16" s="715">
        <v>0.9</v>
      </c>
      <c r="DA16" s="715"/>
      <c r="DB16" s="715"/>
      <c r="DC16" s="715"/>
      <c r="DD16" s="684" t="s">
        <v>240</v>
      </c>
      <c r="DE16" s="679"/>
      <c r="DF16" s="679"/>
      <c r="DG16" s="679"/>
      <c r="DH16" s="679"/>
      <c r="DI16" s="679"/>
      <c r="DJ16" s="679"/>
      <c r="DK16" s="679"/>
      <c r="DL16" s="679"/>
      <c r="DM16" s="679"/>
      <c r="DN16" s="679"/>
      <c r="DO16" s="679"/>
      <c r="DP16" s="680"/>
      <c r="DQ16" s="684">
        <v>14251</v>
      </c>
      <c r="DR16" s="679"/>
      <c r="DS16" s="679"/>
      <c r="DT16" s="679"/>
      <c r="DU16" s="679"/>
      <c r="DV16" s="679"/>
      <c r="DW16" s="679"/>
      <c r="DX16" s="679"/>
      <c r="DY16" s="679"/>
      <c r="DZ16" s="679"/>
      <c r="EA16" s="679"/>
      <c r="EB16" s="679"/>
      <c r="EC16" s="722"/>
    </row>
    <row r="17" spans="2:133" ht="11.25" customHeight="1" x14ac:dyDescent="0.2">
      <c r="B17" s="675" t="s">
        <v>261</v>
      </c>
      <c r="C17" s="676"/>
      <c r="D17" s="676"/>
      <c r="E17" s="676"/>
      <c r="F17" s="676"/>
      <c r="G17" s="676"/>
      <c r="H17" s="676"/>
      <c r="I17" s="676"/>
      <c r="J17" s="676"/>
      <c r="K17" s="676"/>
      <c r="L17" s="676"/>
      <c r="M17" s="676"/>
      <c r="N17" s="676"/>
      <c r="O17" s="676"/>
      <c r="P17" s="676"/>
      <c r="Q17" s="677"/>
      <c r="R17" s="678">
        <v>418374</v>
      </c>
      <c r="S17" s="679"/>
      <c r="T17" s="679"/>
      <c r="U17" s="679"/>
      <c r="V17" s="679"/>
      <c r="W17" s="679"/>
      <c r="X17" s="679"/>
      <c r="Y17" s="680"/>
      <c r="Z17" s="715">
        <v>0.4</v>
      </c>
      <c r="AA17" s="715"/>
      <c r="AB17" s="715"/>
      <c r="AC17" s="715"/>
      <c r="AD17" s="716">
        <v>418374</v>
      </c>
      <c r="AE17" s="716"/>
      <c r="AF17" s="716"/>
      <c r="AG17" s="716"/>
      <c r="AH17" s="716"/>
      <c r="AI17" s="716"/>
      <c r="AJ17" s="716"/>
      <c r="AK17" s="716"/>
      <c r="AL17" s="681">
        <v>0.8</v>
      </c>
      <c r="AM17" s="682"/>
      <c r="AN17" s="682"/>
      <c r="AO17" s="717"/>
      <c r="AP17" s="675" t="s">
        <v>262</v>
      </c>
      <c r="AQ17" s="676"/>
      <c r="AR17" s="676"/>
      <c r="AS17" s="676"/>
      <c r="AT17" s="676"/>
      <c r="AU17" s="676"/>
      <c r="AV17" s="676"/>
      <c r="AW17" s="676"/>
      <c r="AX17" s="676"/>
      <c r="AY17" s="676"/>
      <c r="AZ17" s="676"/>
      <c r="BA17" s="676"/>
      <c r="BB17" s="676"/>
      <c r="BC17" s="676"/>
      <c r="BD17" s="676"/>
      <c r="BE17" s="676"/>
      <c r="BF17" s="677"/>
      <c r="BG17" s="678" t="s">
        <v>129</v>
      </c>
      <c r="BH17" s="679"/>
      <c r="BI17" s="679"/>
      <c r="BJ17" s="679"/>
      <c r="BK17" s="679"/>
      <c r="BL17" s="679"/>
      <c r="BM17" s="679"/>
      <c r="BN17" s="680"/>
      <c r="BO17" s="715" t="s">
        <v>129</v>
      </c>
      <c r="BP17" s="715"/>
      <c r="BQ17" s="715"/>
      <c r="BR17" s="715"/>
      <c r="BS17" s="684" t="s">
        <v>130</v>
      </c>
      <c r="BT17" s="679"/>
      <c r="BU17" s="679"/>
      <c r="BV17" s="679"/>
      <c r="BW17" s="679"/>
      <c r="BX17" s="679"/>
      <c r="BY17" s="679"/>
      <c r="BZ17" s="679"/>
      <c r="CA17" s="679"/>
      <c r="CB17" s="722"/>
      <c r="CD17" s="711" t="s">
        <v>263</v>
      </c>
      <c r="CE17" s="712"/>
      <c r="CF17" s="712"/>
      <c r="CG17" s="712"/>
      <c r="CH17" s="712"/>
      <c r="CI17" s="712"/>
      <c r="CJ17" s="712"/>
      <c r="CK17" s="712"/>
      <c r="CL17" s="712"/>
      <c r="CM17" s="712"/>
      <c r="CN17" s="712"/>
      <c r="CO17" s="712"/>
      <c r="CP17" s="712"/>
      <c r="CQ17" s="713"/>
      <c r="CR17" s="678">
        <v>9605783</v>
      </c>
      <c r="CS17" s="679"/>
      <c r="CT17" s="679"/>
      <c r="CU17" s="679"/>
      <c r="CV17" s="679"/>
      <c r="CW17" s="679"/>
      <c r="CX17" s="679"/>
      <c r="CY17" s="680"/>
      <c r="CZ17" s="715">
        <v>9.4</v>
      </c>
      <c r="DA17" s="715"/>
      <c r="DB17" s="715"/>
      <c r="DC17" s="715"/>
      <c r="DD17" s="684" t="s">
        <v>240</v>
      </c>
      <c r="DE17" s="679"/>
      <c r="DF17" s="679"/>
      <c r="DG17" s="679"/>
      <c r="DH17" s="679"/>
      <c r="DI17" s="679"/>
      <c r="DJ17" s="679"/>
      <c r="DK17" s="679"/>
      <c r="DL17" s="679"/>
      <c r="DM17" s="679"/>
      <c r="DN17" s="679"/>
      <c r="DO17" s="679"/>
      <c r="DP17" s="680"/>
      <c r="DQ17" s="684">
        <v>8927588</v>
      </c>
      <c r="DR17" s="679"/>
      <c r="DS17" s="679"/>
      <c r="DT17" s="679"/>
      <c r="DU17" s="679"/>
      <c r="DV17" s="679"/>
      <c r="DW17" s="679"/>
      <c r="DX17" s="679"/>
      <c r="DY17" s="679"/>
      <c r="DZ17" s="679"/>
      <c r="EA17" s="679"/>
      <c r="EB17" s="679"/>
      <c r="EC17" s="722"/>
    </row>
    <row r="18" spans="2:133" ht="11.25" customHeight="1" x14ac:dyDescent="0.2">
      <c r="B18" s="675" t="s">
        <v>264</v>
      </c>
      <c r="C18" s="676"/>
      <c r="D18" s="676"/>
      <c r="E18" s="676"/>
      <c r="F18" s="676"/>
      <c r="G18" s="676"/>
      <c r="H18" s="676"/>
      <c r="I18" s="676"/>
      <c r="J18" s="676"/>
      <c r="K18" s="676"/>
      <c r="L18" s="676"/>
      <c r="M18" s="676"/>
      <c r="N18" s="676"/>
      <c r="O18" s="676"/>
      <c r="P18" s="676"/>
      <c r="Q18" s="677"/>
      <c r="R18" s="678">
        <v>127842</v>
      </c>
      <c r="S18" s="679"/>
      <c r="T18" s="679"/>
      <c r="U18" s="679"/>
      <c r="V18" s="679"/>
      <c r="W18" s="679"/>
      <c r="X18" s="679"/>
      <c r="Y18" s="680"/>
      <c r="Z18" s="715">
        <v>0.1</v>
      </c>
      <c r="AA18" s="715"/>
      <c r="AB18" s="715"/>
      <c r="AC18" s="715"/>
      <c r="AD18" s="716">
        <v>127842</v>
      </c>
      <c r="AE18" s="716"/>
      <c r="AF18" s="716"/>
      <c r="AG18" s="716"/>
      <c r="AH18" s="716"/>
      <c r="AI18" s="716"/>
      <c r="AJ18" s="716"/>
      <c r="AK18" s="716"/>
      <c r="AL18" s="681">
        <v>0.3</v>
      </c>
      <c r="AM18" s="682"/>
      <c r="AN18" s="682"/>
      <c r="AO18" s="717"/>
      <c r="AP18" s="675" t="s">
        <v>265</v>
      </c>
      <c r="AQ18" s="676"/>
      <c r="AR18" s="676"/>
      <c r="AS18" s="676"/>
      <c r="AT18" s="676"/>
      <c r="AU18" s="676"/>
      <c r="AV18" s="676"/>
      <c r="AW18" s="676"/>
      <c r="AX18" s="676"/>
      <c r="AY18" s="676"/>
      <c r="AZ18" s="676"/>
      <c r="BA18" s="676"/>
      <c r="BB18" s="676"/>
      <c r="BC18" s="676"/>
      <c r="BD18" s="676"/>
      <c r="BE18" s="676"/>
      <c r="BF18" s="677"/>
      <c r="BG18" s="678" t="s">
        <v>129</v>
      </c>
      <c r="BH18" s="679"/>
      <c r="BI18" s="679"/>
      <c r="BJ18" s="679"/>
      <c r="BK18" s="679"/>
      <c r="BL18" s="679"/>
      <c r="BM18" s="679"/>
      <c r="BN18" s="680"/>
      <c r="BO18" s="715" t="s">
        <v>240</v>
      </c>
      <c r="BP18" s="715"/>
      <c r="BQ18" s="715"/>
      <c r="BR18" s="715"/>
      <c r="BS18" s="684" t="s">
        <v>129</v>
      </c>
      <c r="BT18" s="679"/>
      <c r="BU18" s="679"/>
      <c r="BV18" s="679"/>
      <c r="BW18" s="679"/>
      <c r="BX18" s="679"/>
      <c r="BY18" s="679"/>
      <c r="BZ18" s="679"/>
      <c r="CA18" s="679"/>
      <c r="CB18" s="722"/>
      <c r="CD18" s="711" t="s">
        <v>266</v>
      </c>
      <c r="CE18" s="712"/>
      <c r="CF18" s="712"/>
      <c r="CG18" s="712"/>
      <c r="CH18" s="712"/>
      <c r="CI18" s="712"/>
      <c r="CJ18" s="712"/>
      <c r="CK18" s="712"/>
      <c r="CL18" s="712"/>
      <c r="CM18" s="712"/>
      <c r="CN18" s="712"/>
      <c r="CO18" s="712"/>
      <c r="CP18" s="712"/>
      <c r="CQ18" s="713"/>
      <c r="CR18" s="678" t="s">
        <v>129</v>
      </c>
      <c r="CS18" s="679"/>
      <c r="CT18" s="679"/>
      <c r="CU18" s="679"/>
      <c r="CV18" s="679"/>
      <c r="CW18" s="679"/>
      <c r="CX18" s="679"/>
      <c r="CY18" s="680"/>
      <c r="CZ18" s="715" t="s">
        <v>130</v>
      </c>
      <c r="DA18" s="715"/>
      <c r="DB18" s="715"/>
      <c r="DC18" s="715"/>
      <c r="DD18" s="684" t="s">
        <v>129</v>
      </c>
      <c r="DE18" s="679"/>
      <c r="DF18" s="679"/>
      <c r="DG18" s="679"/>
      <c r="DH18" s="679"/>
      <c r="DI18" s="679"/>
      <c r="DJ18" s="679"/>
      <c r="DK18" s="679"/>
      <c r="DL18" s="679"/>
      <c r="DM18" s="679"/>
      <c r="DN18" s="679"/>
      <c r="DO18" s="679"/>
      <c r="DP18" s="680"/>
      <c r="DQ18" s="684" t="s">
        <v>129</v>
      </c>
      <c r="DR18" s="679"/>
      <c r="DS18" s="679"/>
      <c r="DT18" s="679"/>
      <c r="DU18" s="679"/>
      <c r="DV18" s="679"/>
      <c r="DW18" s="679"/>
      <c r="DX18" s="679"/>
      <c r="DY18" s="679"/>
      <c r="DZ18" s="679"/>
      <c r="EA18" s="679"/>
      <c r="EB18" s="679"/>
      <c r="EC18" s="722"/>
    </row>
    <row r="19" spans="2:133" ht="11.25" customHeight="1" x14ac:dyDescent="0.2">
      <c r="B19" s="675" t="s">
        <v>267</v>
      </c>
      <c r="C19" s="676"/>
      <c r="D19" s="676"/>
      <c r="E19" s="676"/>
      <c r="F19" s="676"/>
      <c r="G19" s="676"/>
      <c r="H19" s="676"/>
      <c r="I19" s="676"/>
      <c r="J19" s="676"/>
      <c r="K19" s="676"/>
      <c r="L19" s="676"/>
      <c r="M19" s="676"/>
      <c r="N19" s="676"/>
      <c r="O19" s="676"/>
      <c r="P19" s="676"/>
      <c r="Q19" s="677"/>
      <c r="R19" s="678">
        <v>11078</v>
      </c>
      <c r="S19" s="679"/>
      <c r="T19" s="679"/>
      <c r="U19" s="679"/>
      <c r="V19" s="679"/>
      <c r="W19" s="679"/>
      <c r="X19" s="679"/>
      <c r="Y19" s="680"/>
      <c r="Z19" s="715">
        <v>0</v>
      </c>
      <c r="AA19" s="715"/>
      <c r="AB19" s="715"/>
      <c r="AC19" s="715"/>
      <c r="AD19" s="716">
        <v>11078</v>
      </c>
      <c r="AE19" s="716"/>
      <c r="AF19" s="716"/>
      <c r="AG19" s="716"/>
      <c r="AH19" s="716"/>
      <c r="AI19" s="716"/>
      <c r="AJ19" s="716"/>
      <c r="AK19" s="716"/>
      <c r="AL19" s="681">
        <v>0</v>
      </c>
      <c r="AM19" s="682"/>
      <c r="AN19" s="682"/>
      <c r="AO19" s="717"/>
      <c r="AP19" s="675" t="s">
        <v>268</v>
      </c>
      <c r="AQ19" s="676"/>
      <c r="AR19" s="676"/>
      <c r="AS19" s="676"/>
      <c r="AT19" s="676"/>
      <c r="AU19" s="676"/>
      <c r="AV19" s="676"/>
      <c r="AW19" s="676"/>
      <c r="AX19" s="676"/>
      <c r="AY19" s="676"/>
      <c r="AZ19" s="676"/>
      <c r="BA19" s="676"/>
      <c r="BB19" s="676"/>
      <c r="BC19" s="676"/>
      <c r="BD19" s="676"/>
      <c r="BE19" s="676"/>
      <c r="BF19" s="677"/>
      <c r="BG19" s="678">
        <v>556824</v>
      </c>
      <c r="BH19" s="679"/>
      <c r="BI19" s="679"/>
      <c r="BJ19" s="679"/>
      <c r="BK19" s="679"/>
      <c r="BL19" s="679"/>
      <c r="BM19" s="679"/>
      <c r="BN19" s="680"/>
      <c r="BO19" s="715">
        <v>2.2999999999999998</v>
      </c>
      <c r="BP19" s="715"/>
      <c r="BQ19" s="715"/>
      <c r="BR19" s="715"/>
      <c r="BS19" s="684" t="s">
        <v>129</v>
      </c>
      <c r="BT19" s="679"/>
      <c r="BU19" s="679"/>
      <c r="BV19" s="679"/>
      <c r="BW19" s="679"/>
      <c r="BX19" s="679"/>
      <c r="BY19" s="679"/>
      <c r="BZ19" s="679"/>
      <c r="CA19" s="679"/>
      <c r="CB19" s="722"/>
      <c r="CD19" s="711" t="s">
        <v>269</v>
      </c>
      <c r="CE19" s="712"/>
      <c r="CF19" s="712"/>
      <c r="CG19" s="712"/>
      <c r="CH19" s="712"/>
      <c r="CI19" s="712"/>
      <c r="CJ19" s="712"/>
      <c r="CK19" s="712"/>
      <c r="CL19" s="712"/>
      <c r="CM19" s="712"/>
      <c r="CN19" s="712"/>
      <c r="CO19" s="712"/>
      <c r="CP19" s="712"/>
      <c r="CQ19" s="713"/>
      <c r="CR19" s="678" t="s">
        <v>129</v>
      </c>
      <c r="CS19" s="679"/>
      <c r="CT19" s="679"/>
      <c r="CU19" s="679"/>
      <c r="CV19" s="679"/>
      <c r="CW19" s="679"/>
      <c r="CX19" s="679"/>
      <c r="CY19" s="680"/>
      <c r="CZ19" s="715" t="s">
        <v>240</v>
      </c>
      <c r="DA19" s="715"/>
      <c r="DB19" s="715"/>
      <c r="DC19" s="715"/>
      <c r="DD19" s="684" t="s">
        <v>129</v>
      </c>
      <c r="DE19" s="679"/>
      <c r="DF19" s="679"/>
      <c r="DG19" s="679"/>
      <c r="DH19" s="679"/>
      <c r="DI19" s="679"/>
      <c r="DJ19" s="679"/>
      <c r="DK19" s="679"/>
      <c r="DL19" s="679"/>
      <c r="DM19" s="679"/>
      <c r="DN19" s="679"/>
      <c r="DO19" s="679"/>
      <c r="DP19" s="680"/>
      <c r="DQ19" s="684" t="s">
        <v>129</v>
      </c>
      <c r="DR19" s="679"/>
      <c r="DS19" s="679"/>
      <c r="DT19" s="679"/>
      <c r="DU19" s="679"/>
      <c r="DV19" s="679"/>
      <c r="DW19" s="679"/>
      <c r="DX19" s="679"/>
      <c r="DY19" s="679"/>
      <c r="DZ19" s="679"/>
      <c r="EA19" s="679"/>
      <c r="EB19" s="679"/>
      <c r="EC19" s="722"/>
    </row>
    <row r="20" spans="2:133" ht="11.25" customHeight="1" x14ac:dyDescent="0.2">
      <c r="B20" s="675" t="s">
        <v>270</v>
      </c>
      <c r="C20" s="676"/>
      <c r="D20" s="676"/>
      <c r="E20" s="676"/>
      <c r="F20" s="676"/>
      <c r="G20" s="676"/>
      <c r="H20" s="676"/>
      <c r="I20" s="676"/>
      <c r="J20" s="676"/>
      <c r="K20" s="676"/>
      <c r="L20" s="676"/>
      <c r="M20" s="676"/>
      <c r="N20" s="676"/>
      <c r="O20" s="676"/>
      <c r="P20" s="676"/>
      <c r="Q20" s="677"/>
      <c r="R20" s="678">
        <v>4460</v>
      </c>
      <c r="S20" s="679"/>
      <c r="T20" s="679"/>
      <c r="U20" s="679"/>
      <c r="V20" s="679"/>
      <c r="W20" s="679"/>
      <c r="X20" s="679"/>
      <c r="Y20" s="680"/>
      <c r="Z20" s="715">
        <v>0</v>
      </c>
      <c r="AA20" s="715"/>
      <c r="AB20" s="715"/>
      <c r="AC20" s="715"/>
      <c r="AD20" s="716">
        <v>4460</v>
      </c>
      <c r="AE20" s="716"/>
      <c r="AF20" s="716"/>
      <c r="AG20" s="716"/>
      <c r="AH20" s="716"/>
      <c r="AI20" s="716"/>
      <c r="AJ20" s="716"/>
      <c r="AK20" s="716"/>
      <c r="AL20" s="681">
        <v>0</v>
      </c>
      <c r="AM20" s="682"/>
      <c r="AN20" s="682"/>
      <c r="AO20" s="717"/>
      <c r="AP20" s="675" t="s">
        <v>271</v>
      </c>
      <c r="AQ20" s="676"/>
      <c r="AR20" s="676"/>
      <c r="AS20" s="676"/>
      <c r="AT20" s="676"/>
      <c r="AU20" s="676"/>
      <c r="AV20" s="676"/>
      <c r="AW20" s="676"/>
      <c r="AX20" s="676"/>
      <c r="AY20" s="676"/>
      <c r="AZ20" s="676"/>
      <c r="BA20" s="676"/>
      <c r="BB20" s="676"/>
      <c r="BC20" s="676"/>
      <c r="BD20" s="676"/>
      <c r="BE20" s="676"/>
      <c r="BF20" s="677"/>
      <c r="BG20" s="678">
        <v>556824</v>
      </c>
      <c r="BH20" s="679"/>
      <c r="BI20" s="679"/>
      <c r="BJ20" s="679"/>
      <c r="BK20" s="679"/>
      <c r="BL20" s="679"/>
      <c r="BM20" s="679"/>
      <c r="BN20" s="680"/>
      <c r="BO20" s="715">
        <v>2.2999999999999998</v>
      </c>
      <c r="BP20" s="715"/>
      <c r="BQ20" s="715"/>
      <c r="BR20" s="715"/>
      <c r="BS20" s="684" t="s">
        <v>240</v>
      </c>
      <c r="BT20" s="679"/>
      <c r="BU20" s="679"/>
      <c r="BV20" s="679"/>
      <c r="BW20" s="679"/>
      <c r="BX20" s="679"/>
      <c r="BY20" s="679"/>
      <c r="BZ20" s="679"/>
      <c r="CA20" s="679"/>
      <c r="CB20" s="722"/>
      <c r="CD20" s="711" t="s">
        <v>272</v>
      </c>
      <c r="CE20" s="712"/>
      <c r="CF20" s="712"/>
      <c r="CG20" s="712"/>
      <c r="CH20" s="712"/>
      <c r="CI20" s="712"/>
      <c r="CJ20" s="712"/>
      <c r="CK20" s="712"/>
      <c r="CL20" s="712"/>
      <c r="CM20" s="712"/>
      <c r="CN20" s="712"/>
      <c r="CO20" s="712"/>
      <c r="CP20" s="712"/>
      <c r="CQ20" s="713"/>
      <c r="CR20" s="678">
        <v>102166213</v>
      </c>
      <c r="CS20" s="679"/>
      <c r="CT20" s="679"/>
      <c r="CU20" s="679"/>
      <c r="CV20" s="679"/>
      <c r="CW20" s="679"/>
      <c r="CX20" s="679"/>
      <c r="CY20" s="680"/>
      <c r="CZ20" s="715">
        <v>100</v>
      </c>
      <c r="DA20" s="715"/>
      <c r="DB20" s="715"/>
      <c r="DC20" s="715"/>
      <c r="DD20" s="684">
        <v>14877930</v>
      </c>
      <c r="DE20" s="679"/>
      <c r="DF20" s="679"/>
      <c r="DG20" s="679"/>
      <c r="DH20" s="679"/>
      <c r="DI20" s="679"/>
      <c r="DJ20" s="679"/>
      <c r="DK20" s="679"/>
      <c r="DL20" s="679"/>
      <c r="DM20" s="679"/>
      <c r="DN20" s="679"/>
      <c r="DO20" s="679"/>
      <c r="DP20" s="680"/>
      <c r="DQ20" s="684">
        <v>55562046</v>
      </c>
      <c r="DR20" s="679"/>
      <c r="DS20" s="679"/>
      <c r="DT20" s="679"/>
      <c r="DU20" s="679"/>
      <c r="DV20" s="679"/>
      <c r="DW20" s="679"/>
      <c r="DX20" s="679"/>
      <c r="DY20" s="679"/>
      <c r="DZ20" s="679"/>
      <c r="EA20" s="679"/>
      <c r="EB20" s="679"/>
      <c r="EC20" s="722"/>
    </row>
    <row r="21" spans="2:133" ht="11.25" customHeight="1" x14ac:dyDescent="0.2">
      <c r="B21" s="675" t="s">
        <v>273</v>
      </c>
      <c r="C21" s="676"/>
      <c r="D21" s="676"/>
      <c r="E21" s="676"/>
      <c r="F21" s="676"/>
      <c r="G21" s="676"/>
      <c r="H21" s="676"/>
      <c r="I21" s="676"/>
      <c r="J21" s="676"/>
      <c r="K21" s="676"/>
      <c r="L21" s="676"/>
      <c r="M21" s="676"/>
      <c r="N21" s="676"/>
      <c r="O21" s="676"/>
      <c r="P21" s="676"/>
      <c r="Q21" s="677"/>
      <c r="R21" s="678">
        <v>274994</v>
      </c>
      <c r="S21" s="679"/>
      <c r="T21" s="679"/>
      <c r="U21" s="679"/>
      <c r="V21" s="679"/>
      <c r="W21" s="679"/>
      <c r="X21" s="679"/>
      <c r="Y21" s="680"/>
      <c r="Z21" s="715">
        <v>0.3</v>
      </c>
      <c r="AA21" s="715"/>
      <c r="AB21" s="715"/>
      <c r="AC21" s="715"/>
      <c r="AD21" s="716">
        <v>274994</v>
      </c>
      <c r="AE21" s="716"/>
      <c r="AF21" s="716"/>
      <c r="AG21" s="716"/>
      <c r="AH21" s="716"/>
      <c r="AI21" s="716"/>
      <c r="AJ21" s="716"/>
      <c r="AK21" s="716"/>
      <c r="AL21" s="681">
        <v>0.6</v>
      </c>
      <c r="AM21" s="682"/>
      <c r="AN21" s="682"/>
      <c r="AO21" s="717"/>
      <c r="AP21" s="772" t="s">
        <v>274</v>
      </c>
      <c r="AQ21" s="780"/>
      <c r="AR21" s="780"/>
      <c r="AS21" s="780"/>
      <c r="AT21" s="780"/>
      <c r="AU21" s="780"/>
      <c r="AV21" s="780"/>
      <c r="AW21" s="780"/>
      <c r="AX21" s="780"/>
      <c r="AY21" s="780"/>
      <c r="AZ21" s="780"/>
      <c r="BA21" s="780"/>
      <c r="BB21" s="780"/>
      <c r="BC21" s="780"/>
      <c r="BD21" s="780"/>
      <c r="BE21" s="780"/>
      <c r="BF21" s="774"/>
      <c r="BG21" s="678">
        <v>21294</v>
      </c>
      <c r="BH21" s="679"/>
      <c r="BI21" s="679"/>
      <c r="BJ21" s="679"/>
      <c r="BK21" s="679"/>
      <c r="BL21" s="679"/>
      <c r="BM21" s="679"/>
      <c r="BN21" s="680"/>
      <c r="BO21" s="715">
        <v>0.1</v>
      </c>
      <c r="BP21" s="715"/>
      <c r="BQ21" s="715"/>
      <c r="BR21" s="715"/>
      <c r="BS21" s="684" t="s">
        <v>129</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2">
      <c r="B22" s="675" t="s">
        <v>275</v>
      </c>
      <c r="C22" s="676"/>
      <c r="D22" s="676"/>
      <c r="E22" s="676"/>
      <c r="F22" s="676"/>
      <c r="G22" s="676"/>
      <c r="H22" s="676"/>
      <c r="I22" s="676"/>
      <c r="J22" s="676"/>
      <c r="K22" s="676"/>
      <c r="L22" s="676"/>
      <c r="M22" s="676"/>
      <c r="N22" s="676"/>
      <c r="O22" s="676"/>
      <c r="P22" s="676"/>
      <c r="Q22" s="677"/>
      <c r="R22" s="678">
        <v>23411882</v>
      </c>
      <c r="S22" s="679"/>
      <c r="T22" s="679"/>
      <c r="U22" s="679"/>
      <c r="V22" s="679"/>
      <c r="W22" s="679"/>
      <c r="X22" s="679"/>
      <c r="Y22" s="680"/>
      <c r="Z22" s="715">
        <v>22.4</v>
      </c>
      <c r="AA22" s="715"/>
      <c r="AB22" s="715"/>
      <c r="AC22" s="715"/>
      <c r="AD22" s="716">
        <v>21165844</v>
      </c>
      <c r="AE22" s="716"/>
      <c r="AF22" s="716"/>
      <c r="AG22" s="716"/>
      <c r="AH22" s="716"/>
      <c r="AI22" s="716"/>
      <c r="AJ22" s="716"/>
      <c r="AK22" s="716"/>
      <c r="AL22" s="681">
        <v>42.9</v>
      </c>
      <c r="AM22" s="682"/>
      <c r="AN22" s="682"/>
      <c r="AO22" s="717"/>
      <c r="AP22" s="772" t="s">
        <v>276</v>
      </c>
      <c r="AQ22" s="780"/>
      <c r="AR22" s="780"/>
      <c r="AS22" s="780"/>
      <c r="AT22" s="780"/>
      <c r="AU22" s="780"/>
      <c r="AV22" s="780"/>
      <c r="AW22" s="780"/>
      <c r="AX22" s="780"/>
      <c r="AY22" s="780"/>
      <c r="AZ22" s="780"/>
      <c r="BA22" s="780"/>
      <c r="BB22" s="780"/>
      <c r="BC22" s="780"/>
      <c r="BD22" s="780"/>
      <c r="BE22" s="780"/>
      <c r="BF22" s="774"/>
      <c r="BG22" s="678" t="s">
        <v>129</v>
      </c>
      <c r="BH22" s="679"/>
      <c r="BI22" s="679"/>
      <c r="BJ22" s="679"/>
      <c r="BK22" s="679"/>
      <c r="BL22" s="679"/>
      <c r="BM22" s="679"/>
      <c r="BN22" s="680"/>
      <c r="BO22" s="715" t="s">
        <v>240</v>
      </c>
      <c r="BP22" s="715"/>
      <c r="BQ22" s="715"/>
      <c r="BR22" s="715"/>
      <c r="BS22" s="684" t="s">
        <v>240</v>
      </c>
      <c r="BT22" s="679"/>
      <c r="BU22" s="679"/>
      <c r="BV22" s="679"/>
      <c r="BW22" s="679"/>
      <c r="BX22" s="679"/>
      <c r="BY22" s="679"/>
      <c r="BZ22" s="679"/>
      <c r="CA22" s="679"/>
      <c r="CB22" s="722"/>
      <c r="CD22" s="782" t="s">
        <v>277</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2">
      <c r="B23" s="675" t="s">
        <v>278</v>
      </c>
      <c r="C23" s="676"/>
      <c r="D23" s="676"/>
      <c r="E23" s="676"/>
      <c r="F23" s="676"/>
      <c r="G23" s="676"/>
      <c r="H23" s="676"/>
      <c r="I23" s="676"/>
      <c r="J23" s="676"/>
      <c r="K23" s="676"/>
      <c r="L23" s="676"/>
      <c r="M23" s="676"/>
      <c r="N23" s="676"/>
      <c r="O23" s="676"/>
      <c r="P23" s="676"/>
      <c r="Q23" s="677"/>
      <c r="R23" s="678">
        <v>21165844</v>
      </c>
      <c r="S23" s="679"/>
      <c r="T23" s="679"/>
      <c r="U23" s="679"/>
      <c r="V23" s="679"/>
      <c r="W23" s="679"/>
      <c r="X23" s="679"/>
      <c r="Y23" s="680"/>
      <c r="Z23" s="715">
        <v>20.3</v>
      </c>
      <c r="AA23" s="715"/>
      <c r="AB23" s="715"/>
      <c r="AC23" s="715"/>
      <c r="AD23" s="716">
        <v>21165844</v>
      </c>
      <c r="AE23" s="716"/>
      <c r="AF23" s="716"/>
      <c r="AG23" s="716"/>
      <c r="AH23" s="716"/>
      <c r="AI23" s="716"/>
      <c r="AJ23" s="716"/>
      <c r="AK23" s="716"/>
      <c r="AL23" s="681">
        <v>42.9</v>
      </c>
      <c r="AM23" s="682"/>
      <c r="AN23" s="682"/>
      <c r="AO23" s="717"/>
      <c r="AP23" s="772" t="s">
        <v>279</v>
      </c>
      <c r="AQ23" s="780"/>
      <c r="AR23" s="780"/>
      <c r="AS23" s="780"/>
      <c r="AT23" s="780"/>
      <c r="AU23" s="780"/>
      <c r="AV23" s="780"/>
      <c r="AW23" s="780"/>
      <c r="AX23" s="780"/>
      <c r="AY23" s="780"/>
      <c r="AZ23" s="780"/>
      <c r="BA23" s="780"/>
      <c r="BB23" s="780"/>
      <c r="BC23" s="780"/>
      <c r="BD23" s="780"/>
      <c r="BE23" s="780"/>
      <c r="BF23" s="774"/>
      <c r="BG23" s="678">
        <v>535530</v>
      </c>
      <c r="BH23" s="679"/>
      <c r="BI23" s="679"/>
      <c r="BJ23" s="679"/>
      <c r="BK23" s="679"/>
      <c r="BL23" s="679"/>
      <c r="BM23" s="679"/>
      <c r="BN23" s="680"/>
      <c r="BO23" s="715">
        <v>2.2000000000000002</v>
      </c>
      <c r="BP23" s="715"/>
      <c r="BQ23" s="715"/>
      <c r="BR23" s="715"/>
      <c r="BS23" s="684" t="s">
        <v>240</v>
      </c>
      <c r="BT23" s="679"/>
      <c r="BU23" s="679"/>
      <c r="BV23" s="679"/>
      <c r="BW23" s="679"/>
      <c r="BX23" s="679"/>
      <c r="BY23" s="679"/>
      <c r="BZ23" s="679"/>
      <c r="CA23" s="679"/>
      <c r="CB23" s="722"/>
      <c r="CD23" s="782" t="s">
        <v>218</v>
      </c>
      <c r="CE23" s="783"/>
      <c r="CF23" s="783"/>
      <c r="CG23" s="783"/>
      <c r="CH23" s="783"/>
      <c r="CI23" s="783"/>
      <c r="CJ23" s="783"/>
      <c r="CK23" s="783"/>
      <c r="CL23" s="783"/>
      <c r="CM23" s="783"/>
      <c r="CN23" s="783"/>
      <c r="CO23" s="783"/>
      <c r="CP23" s="783"/>
      <c r="CQ23" s="784"/>
      <c r="CR23" s="782" t="s">
        <v>280</v>
      </c>
      <c r="CS23" s="783"/>
      <c r="CT23" s="783"/>
      <c r="CU23" s="783"/>
      <c r="CV23" s="783"/>
      <c r="CW23" s="783"/>
      <c r="CX23" s="783"/>
      <c r="CY23" s="784"/>
      <c r="CZ23" s="782" t="s">
        <v>281</v>
      </c>
      <c r="DA23" s="783"/>
      <c r="DB23" s="783"/>
      <c r="DC23" s="784"/>
      <c r="DD23" s="782" t="s">
        <v>282</v>
      </c>
      <c r="DE23" s="783"/>
      <c r="DF23" s="783"/>
      <c r="DG23" s="783"/>
      <c r="DH23" s="783"/>
      <c r="DI23" s="783"/>
      <c r="DJ23" s="783"/>
      <c r="DK23" s="784"/>
      <c r="DL23" s="791" t="s">
        <v>283</v>
      </c>
      <c r="DM23" s="792"/>
      <c r="DN23" s="792"/>
      <c r="DO23" s="792"/>
      <c r="DP23" s="792"/>
      <c r="DQ23" s="792"/>
      <c r="DR23" s="792"/>
      <c r="DS23" s="792"/>
      <c r="DT23" s="792"/>
      <c r="DU23" s="792"/>
      <c r="DV23" s="793"/>
      <c r="DW23" s="782" t="s">
        <v>284</v>
      </c>
      <c r="DX23" s="783"/>
      <c r="DY23" s="783"/>
      <c r="DZ23" s="783"/>
      <c r="EA23" s="783"/>
      <c r="EB23" s="783"/>
      <c r="EC23" s="784"/>
    </row>
    <row r="24" spans="2:133" ht="11.25" customHeight="1" x14ac:dyDescent="0.2">
      <c r="B24" s="675" t="s">
        <v>285</v>
      </c>
      <c r="C24" s="676"/>
      <c r="D24" s="676"/>
      <c r="E24" s="676"/>
      <c r="F24" s="676"/>
      <c r="G24" s="676"/>
      <c r="H24" s="676"/>
      <c r="I24" s="676"/>
      <c r="J24" s="676"/>
      <c r="K24" s="676"/>
      <c r="L24" s="676"/>
      <c r="M24" s="676"/>
      <c r="N24" s="676"/>
      <c r="O24" s="676"/>
      <c r="P24" s="676"/>
      <c r="Q24" s="677"/>
      <c r="R24" s="678">
        <v>2246038</v>
      </c>
      <c r="S24" s="679"/>
      <c r="T24" s="679"/>
      <c r="U24" s="679"/>
      <c r="V24" s="679"/>
      <c r="W24" s="679"/>
      <c r="X24" s="679"/>
      <c r="Y24" s="680"/>
      <c r="Z24" s="715">
        <v>2.2000000000000002</v>
      </c>
      <c r="AA24" s="715"/>
      <c r="AB24" s="715"/>
      <c r="AC24" s="715"/>
      <c r="AD24" s="716" t="s">
        <v>240</v>
      </c>
      <c r="AE24" s="716"/>
      <c r="AF24" s="716"/>
      <c r="AG24" s="716"/>
      <c r="AH24" s="716"/>
      <c r="AI24" s="716"/>
      <c r="AJ24" s="716"/>
      <c r="AK24" s="716"/>
      <c r="AL24" s="681" t="s">
        <v>129</v>
      </c>
      <c r="AM24" s="682"/>
      <c r="AN24" s="682"/>
      <c r="AO24" s="717"/>
      <c r="AP24" s="772" t="s">
        <v>286</v>
      </c>
      <c r="AQ24" s="780"/>
      <c r="AR24" s="780"/>
      <c r="AS24" s="780"/>
      <c r="AT24" s="780"/>
      <c r="AU24" s="780"/>
      <c r="AV24" s="780"/>
      <c r="AW24" s="780"/>
      <c r="AX24" s="780"/>
      <c r="AY24" s="780"/>
      <c r="AZ24" s="780"/>
      <c r="BA24" s="780"/>
      <c r="BB24" s="780"/>
      <c r="BC24" s="780"/>
      <c r="BD24" s="780"/>
      <c r="BE24" s="780"/>
      <c r="BF24" s="774"/>
      <c r="BG24" s="678" t="s">
        <v>129</v>
      </c>
      <c r="BH24" s="679"/>
      <c r="BI24" s="679"/>
      <c r="BJ24" s="679"/>
      <c r="BK24" s="679"/>
      <c r="BL24" s="679"/>
      <c r="BM24" s="679"/>
      <c r="BN24" s="680"/>
      <c r="BO24" s="715" t="s">
        <v>240</v>
      </c>
      <c r="BP24" s="715"/>
      <c r="BQ24" s="715"/>
      <c r="BR24" s="715"/>
      <c r="BS24" s="684" t="s">
        <v>240</v>
      </c>
      <c r="BT24" s="679"/>
      <c r="BU24" s="679"/>
      <c r="BV24" s="679"/>
      <c r="BW24" s="679"/>
      <c r="BX24" s="679"/>
      <c r="BY24" s="679"/>
      <c r="BZ24" s="679"/>
      <c r="CA24" s="679"/>
      <c r="CB24" s="722"/>
      <c r="CD24" s="736" t="s">
        <v>287</v>
      </c>
      <c r="CE24" s="737"/>
      <c r="CF24" s="737"/>
      <c r="CG24" s="737"/>
      <c r="CH24" s="737"/>
      <c r="CI24" s="737"/>
      <c r="CJ24" s="737"/>
      <c r="CK24" s="737"/>
      <c r="CL24" s="737"/>
      <c r="CM24" s="737"/>
      <c r="CN24" s="737"/>
      <c r="CO24" s="737"/>
      <c r="CP24" s="737"/>
      <c r="CQ24" s="738"/>
      <c r="CR24" s="733">
        <v>41841446</v>
      </c>
      <c r="CS24" s="734"/>
      <c r="CT24" s="734"/>
      <c r="CU24" s="734"/>
      <c r="CV24" s="734"/>
      <c r="CW24" s="734"/>
      <c r="CX24" s="734"/>
      <c r="CY24" s="777"/>
      <c r="CZ24" s="778">
        <v>41</v>
      </c>
      <c r="DA24" s="749"/>
      <c r="DB24" s="749"/>
      <c r="DC24" s="781"/>
      <c r="DD24" s="776">
        <v>25259524</v>
      </c>
      <c r="DE24" s="734"/>
      <c r="DF24" s="734"/>
      <c r="DG24" s="734"/>
      <c r="DH24" s="734"/>
      <c r="DI24" s="734"/>
      <c r="DJ24" s="734"/>
      <c r="DK24" s="777"/>
      <c r="DL24" s="776">
        <v>24952076</v>
      </c>
      <c r="DM24" s="734"/>
      <c r="DN24" s="734"/>
      <c r="DO24" s="734"/>
      <c r="DP24" s="734"/>
      <c r="DQ24" s="734"/>
      <c r="DR24" s="734"/>
      <c r="DS24" s="734"/>
      <c r="DT24" s="734"/>
      <c r="DU24" s="734"/>
      <c r="DV24" s="777"/>
      <c r="DW24" s="778">
        <v>48</v>
      </c>
      <c r="DX24" s="749"/>
      <c r="DY24" s="749"/>
      <c r="DZ24" s="749"/>
      <c r="EA24" s="749"/>
      <c r="EB24" s="749"/>
      <c r="EC24" s="779"/>
    </row>
    <row r="25" spans="2:133" ht="11.25" customHeight="1" x14ac:dyDescent="0.2">
      <c r="B25" s="675" t="s">
        <v>288</v>
      </c>
      <c r="C25" s="676"/>
      <c r="D25" s="676"/>
      <c r="E25" s="676"/>
      <c r="F25" s="676"/>
      <c r="G25" s="676"/>
      <c r="H25" s="676"/>
      <c r="I25" s="676"/>
      <c r="J25" s="676"/>
      <c r="K25" s="676"/>
      <c r="L25" s="676"/>
      <c r="M25" s="676"/>
      <c r="N25" s="676"/>
      <c r="O25" s="676"/>
      <c r="P25" s="676"/>
      <c r="Q25" s="677"/>
      <c r="R25" s="678" t="s">
        <v>240</v>
      </c>
      <c r="S25" s="679"/>
      <c r="T25" s="679"/>
      <c r="U25" s="679"/>
      <c r="V25" s="679"/>
      <c r="W25" s="679"/>
      <c r="X25" s="679"/>
      <c r="Y25" s="680"/>
      <c r="Z25" s="715" t="s">
        <v>129</v>
      </c>
      <c r="AA25" s="715"/>
      <c r="AB25" s="715"/>
      <c r="AC25" s="715"/>
      <c r="AD25" s="716" t="s">
        <v>130</v>
      </c>
      <c r="AE25" s="716"/>
      <c r="AF25" s="716"/>
      <c r="AG25" s="716"/>
      <c r="AH25" s="716"/>
      <c r="AI25" s="716"/>
      <c r="AJ25" s="716"/>
      <c r="AK25" s="716"/>
      <c r="AL25" s="681" t="s">
        <v>240</v>
      </c>
      <c r="AM25" s="682"/>
      <c r="AN25" s="682"/>
      <c r="AO25" s="717"/>
      <c r="AP25" s="772" t="s">
        <v>289</v>
      </c>
      <c r="AQ25" s="780"/>
      <c r="AR25" s="780"/>
      <c r="AS25" s="780"/>
      <c r="AT25" s="780"/>
      <c r="AU25" s="780"/>
      <c r="AV25" s="780"/>
      <c r="AW25" s="780"/>
      <c r="AX25" s="780"/>
      <c r="AY25" s="780"/>
      <c r="AZ25" s="780"/>
      <c r="BA25" s="780"/>
      <c r="BB25" s="780"/>
      <c r="BC25" s="780"/>
      <c r="BD25" s="780"/>
      <c r="BE25" s="780"/>
      <c r="BF25" s="774"/>
      <c r="BG25" s="678" t="s">
        <v>240</v>
      </c>
      <c r="BH25" s="679"/>
      <c r="BI25" s="679"/>
      <c r="BJ25" s="679"/>
      <c r="BK25" s="679"/>
      <c r="BL25" s="679"/>
      <c r="BM25" s="679"/>
      <c r="BN25" s="680"/>
      <c r="BO25" s="715" t="s">
        <v>129</v>
      </c>
      <c r="BP25" s="715"/>
      <c r="BQ25" s="715"/>
      <c r="BR25" s="715"/>
      <c r="BS25" s="684" t="s">
        <v>129</v>
      </c>
      <c r="BT25" s="679"/>
      <c r="BU25" s="679"/>
      <c r="BV25" s="679"/>
      <c r="BW25" s="679"/>
      <c r="BX25" s="679"/>
      <c r="BY25" s="679"/>
      <c r="BZ25" s="679"/>
      <c r="CA25" s="679"/>
      <c r="CB25" s="722"/>
      <c r="CD25" s="711" t="s">
        <v>290</v>
      </c>
      <c r="CE25" s="712"/>
      <c r="CF25" s="712"/>
      <c r="CG25" s="712"/>
      <c r="CH25" s="712"/>
      <c r="CI25" s="712"/>
      <c r="CJ25" s="712"/>
      <c r="CK25" s="712"/>
      <c r="CL25" s="712"/>
      <c r="CM25" s="712"/>
      <c r="CN25" s="712"/>
      <c r="CO25" s="712"/>
      <c r="CP25" s="712"/>
      <c r="CQ25" s="713"/>
      <c r="CR25" s="678">
        <v>12306233</v>
      </c>
      <c r="CS25" s="697"/>
      <c r="CT25" s="697"/>
      <c r="CU25" s="697"/>
      <c r="CV25" s="697"/>
      <c r="CW25" s="697"/>
      <c r="CX25" s="697"/>
      <c r="CY25" s="698"/>
      <c r="CZ25" s="681">
        <v>12</v>
      </c>
      <c r="DA25" s="699"/>
      <c r="DB25" s="699"/>
      <c r="DC25" s="700"/>
      <c r="DD25" s="684">
        <v>10625051</v>
      </c>
      <c r="DE25" s="697"/>
      <c r="DF25" s="697"/>
      <c r="DG25" s="697"/>
      <c r="DH25" s="697"/>
      <c r="DI25" s="697"/>
      <c r="DJ25" s="697"/>
      <c r="DK25" s="698"/>
      <c r="DL25" s="684">
        <v>10368635</v>
      </c>
      <c r="DM25" s="697"/>
      <c r="DN25" s="697"/>
      <c r="DO25" s="697"/>
      <c r="DP25" s="697"/>
      <c r="DQ25" s="697"/>
      <c r="DR25" s="697"/>
      <c r="DS25" s="697"/>
      <c r="DT25" s="697"/>
      <c r="DU25" s="697"/>
      <c r="DV25" s="698"/>
      <c r="DW25" s="681">
        <v>19.899999999999999</v>
      </c>
      <c r="DX25" s="699"/>
      <c r="DY25" s="699"/>
      <c r="DZ25" s="699"/>
      <c r="EA25" s="699"/>
      <c r="EB25" s="699"/>
      <c r="EC25" s="714"/>
    </row>
    <row r="26" spans="2:133" ht="11.25" customHeight="1" x14ac:dyDescent="0.2">
      <c r="B26" s="675" t="s">
        <v>291</v>
      </c>
      <c r="C26" s="676"/>
      <c r="D26" s="676"/>
      <c r="E26" s="676"/>
      <c r="F26" s="676"/>
      <c r="G26" s="676"/>
      <c r="H26" s="676"/>
      <c r="I26" s="676"/>
      <c r="J26" s="676"/>
      <c r="K26" s="676"/>
      <c r="L26" s="676"/>
      <c r="M26" s="676"/>
      <c r="N26" s="676"/>
      <c r="O26" s="676"/>
      <c r="P26" s="676"/>
      <c r="Q26" s="677"/>
      <c r="R26" s="678">
        <v>52104242</v>
      </c>
      <c r="S26" s="679"/>
      <c r="T26" s="679"/>
      <c r="U26" s="679"/>
      <c r="V26" s="679"/>
      <c r="W26" s="679"/>
      <c r="X26" s="679"/>
      <c r="Y26" s="680"/>
      <c r="Z26" s="715">
        <v>49.9</v>
      </c>
      <c r="AA26" s="715"/>
      <c r="AB26" s="715"/>
      <c r="AC26" s="715"/>
      <c r="AD26" s="716">
        <v>49322674</v>
      </c>
      <c r="AE26" s="716"/>
      <c r="AF26" s="716"/>
      <c r="AG26" s="716"/>
      <c r="AH26" s="716"/>
      <c r="AI26" s="716"/>
      <c r="AJ26" s="716"/>
      <c r="AK26" s="716"/>
      <c r="AL26" s="681">
        <v>99.9</v>
      </c>
      <c r="AM26" s="682"/>
      <c r="AN26" s="682"/>
      <c r="AO26" s="717"/>
      <c r="AP26" s="772" t="s">
        <v>292</v>
      </c>
      <c r="AQ26" s="773"/>
      <c r="AR26" s="773"/>
      <c r="AS26" s="773"/>
      <c r="AT26" s="773"/>
      <c r="AU26" s="773"/>
      <c r="AV26" s="773"/>
      <c r="AW26" s="773"/>
      <c r="AX26" s="773"/>
      <c r="AY26" s="773"/>
      <c r="AZ26" s="773"/>
      <c r="BA26" s="773"/>
      <c r="BB26" s="773"/>
      <c r="BC26" s="773"/>
      <c r="BD26" s="773"/>
      <c r="BE26" s="773"/>
      <c r="BF26" s="774"/>
      <c r="BG26" s="678" t="s">
        <v>129</v>
      </c>
      <c r="BH26" s="679"/>
      <c r="BI26" s="679"/>
      <c r="BJ26" s="679"/>
      <c r="BK26" s="679"/>
      <c r="BL26" s="679"/>
      <c r="BM26" s="679"/>
      <c r="BN26" s="680"/>
      <c r="BO26" s="715" t="s">
        <v>130</v>
      </c>
      <c r="BP26" s="715"/>
      <c r="BQ26" s="715"/>
      <c r="BR26" s="715"/>
      <c r="BS26" s="684" t="s">
        <v>129</v>
      </c>
      <c r="BT26" s="679"/>
      <c r="BU26" s="679"/>
      <c r="BV26" s="679"/>
      <c r="BW26" s="679"/>
      <c r="BX26" s="679"/>
      <c r="BY26" s="679"/>
      <c r="BZ26" s="679"/>
      <c r="CA26" s="679"/>
      <c r="CB26" s="722"/>
      <c r="CD26" s="711" t="s">
        <v>293</v>
      </c>
      <c r="CE26" s="712"/>
      <c r="CF26" s="712"/>
      <c r="CG26" s="712"/>
      <c r="CH26" s="712"/>
      <c r="CI26" s="712"/>
      <c r="CJ26" s="712"/>
      <c r="CK26" s="712"/>
      <c r="CL26" s="712"/>
      <c r="CM26" s="712"/>
      <c r="CN26" s="712"/>
      <c r="CO26" s="712"/>
      <c r="CP26" s="712"/>
      <c r="CQ26" s="713"/>
      <c r="CR26" s="678">
        <v>7674591</v>
      </c>
      <c r="CS26" s="679"/>
      <c r="CT26" s="679"/>
      <c r="CU26" s="679"/>
      <c r="CV26" s="679"/>
      <c r="CW26" s="679"/>
      <c r="CX26" s="679"/>
      <c r="CY26" s="680"/>
      <c r="CZ26" s="681">
        <v>7.5</v>
      </c>
      <c r="DA26" s="699"/>
      <c r="DB26" s="699"/>
      <c r="DC26" s="700"/>
      <c r="DD26" s="684">
        <v>6791374</v>
      </c>
      <c r="DE26" s="679"/>
      <c r="DF26" s="679"/>
      <c r="DG26" s="679"/>
      <c r="DH26" s="679"/>
      <c r="DI26" s="679"/>
      <c r="DJ26" s="679"/>
      <c r="DK26" s="680"/>
      <c r="DL26" s="684" t="s">
        <v>129</v>
      </c>
      <c r="DM26" s="679"/>
      <c r="DN26" s="679"/>
      <c r="DO26" s="679"/>
      <c r="DP26" s="679"/>
      <c r="DQ26" s="679"/>
      <c r="DR26" s="679"/>
      <c r="DS26" s="679"/>
      <c r="DT26" s="679"/>
      <c r="DU26" s="679"/>
      <c r="DV26" s="680"/>
      <c r="DW26" s="681" t="s">
        <v>129</v>
      </c>
      <c r="DX26" s="699"/>
      <c r="DY26" s="699"/>
      <c r="DZ26" s="699"/>
      <c r="EA26" s="699"/>
      <c r="EB26" s="699"/>
      <c r="EC26" s="714"/>
    </row>
    <row r="27" spans="2:133" ht="11.25" customHeight="1" x14ac:dyDescent="0.2">
      <c r="B27" s="675" t="s">
        <v>294</v>
      </c>
      <c r="C27" s="676"/>
      <c r="D27" s="676"/>
      <c r="E27" s="676"/>
      <c r="F27" s="676"/>
      <c r="G27" s="676"/>
      <c r="H27" s="676"/>
      <c r="I27" s="676"/>
      <c r="J27" s="676"/>
      <c r="K27" s="676"/>
      <c r="L27" s="676"/>
      <c r="M27" s="676"/>
      <c r="N27" s="676"/>
      <c r="O27" s="676"/>
      <c r="P27" s="676"/>
      <c r="Q27" s="677"/>
      <c r="R27" s="678">
        <v>20524</v>
      </c>
      <c r="S27" s="679"/>
      <c r="T27" s="679"/>
      <c r="U27" s="679"/>
      <c r="V27" s="679"/>
      <c r="W27" s="679"/>
      <c r="X27" s="679"/>
      <c r="Y27" s="680"/>
      <c r="Z27" s="715">
        <v>0</v>
      </c>
      <c r="AA27" s="715"/>
      <c r="AB27" s="715"/>
      <c r="AC27" s="715"/>
      <c r="AD27" s="716">
        <v>20524</v>
      </c>
      <c r="AE27" s="716"/>
      <c r="AF27" s="716"/>
      <c r="AG27" s="716"/>
      <c r="AH27" s="716"/>
      <c r="AI27" s="716"/>
      <c r="AJ27" s="716"/>
      <c r="AK27" s="716"/>
      <c r="AL27" s="681">
        <v>0</v>
      </c>
      <c r="AM27" s="682"/>
      <c r="AN27" s="682"/>
      <c r="AO27" s="717"/>
      <c r="AP27" s="675" t="s">
        <v>295</v>
      </c>
      <c r="AQ27" s="676"/>
      <c r="AR27" s="676"/>
      <c r="AS27" s="676"/>
      <c r="AT27" s="676"/>
      <c r="AU27" s="676"/>
      <c r="AV27" s="676"/>
      <c r="AW27" s="676"/>
      <c r="AX27" s="676"/>
      <c r="AY27" s="676"/>
      <c r="AZ27" s="676"/>
      <c r="BA27" s="676"/>
      <c r="BB27" s="676"/>
      <c r="BC27" s="676"/>
      <c r="BD27" s="676"/>
      <c r="BE27" s="676"/>
      <c r="BF27" s="677"/>
      <c r="BG27" s="678">
        <v>23873499</v>
      </c>
      <c r="BH27" s="679"/>
      <c r="BI27" s="679"/>
      <c r="BJ27" s="679"/>
      <c r="BK27" s="679"/>
      <c r="BL27" s="679"/>
      <c r="BM27" s="679"/>
      <c r="BN27" s="680"/>
      <c r="BO27" s="715">
        <v>100</v>
      </c>
      <c r="BP27" s="715"/>
      <c r="BQ27" s="715"/>
      <c r="BR27" s="715"/>
      <c r="BS27" s="684">
        <v>1118351</v>
      </c>
      <c r="BT27" s="679"/>
      <c r="BU27" s="679"/>
      <c r="BV27" s="679"/>
      <c r="BW27" s="679"/>
      <c r="BX27" s="679"/>
      <c r="BY27" s="679"/>
      <c r="BZ27" s="679"/>
      <c r="CA27" s="679"/>
      <c r="CB27" s="722"/>
      <c r="CD27" s="711" t="s">
        <v>296</v>
      </c>
      <c r="CE27" s="712"/>
      <c r="CF27" s="712"/>
      <c r="CG27" s="712"/>
      <c r="CH27" s="712"/>
      <c r="CI27" s="712"/>
      <c r="CJ27" s="712"/>
      <c r="CK27" s="712"/>
      <c r="CL27" s="712"/>
      <c r="CM27" s="712"/>
      <c r="CN27" s="712"/>
      <c r="CO27" s="712"/>
      <c r="CP27" s="712"/>
      <c r="CQ27" s="713"/>
      <c r="CR27" s="678">
        <v>19929467</v>
      </c>
      <c r="CS27" s="697"/>
      <c r="CT27" s="697"/>
      <c r="CU27" s="697"/>
      <c r="CV27" s="697"/>
      <c r="CW27" s="697"/>
      <c r="CX27" s="697"/>
      <c r="CY27" s="698"/>
      <c r="CZ27" s="681">
        <v>19.5</v>
      </c>
      <c r="DA27" s="699"/>
      <c r="DB27" s="699"/>
      <c r="DC27" s="700"/>
      <c r="DD27" s="684">
        <v>5706922</v>
      </c>
      <c r="DE27" s="697"/>
      <c r="DF27" s="697"/>
      <c r="DG27" s="697"/>
      <c r="DH27" s="697"/>
      <c r="DI27" s="697"/>
      <c r="DJ27" s="697"/>
      <c r="DK27" s="698"/>
      <c r="DL27" s="684">
        <v>5655890</v>
      </c>
      <c r="DM27" s="697"/>
      <c r="DN27" s="697"/>
      <c r="DO27" s="697"/>
      <c r="DP27" s="697"/>
      <c r="DQ27" s="697"/>
      <c r="DR27" s="697"/>
      <c r="DS27" s="697"/>
      <c r="DT27" s="697"/>
      <c r="DU27" s="697"/>
      <c r="DV27" s="698"/>
      <c r="DW27" s="681">
        <v>10.9</v>
      </c>
      <c r="DX27" s="699"/>
      <c r="DY27" s="699"/>
      <c r="DZ27" s="699"/>
      <c r="EA27" s="699"/>
      <c r="EB27" s="699"/>
      <c r="EC27" s="714"/>
    </row>
    <row r="28" spans="2:133" ht="11.25" customHeight="1" x14ac:dyDescent="0.2">
      <c r="B28" s="675" t="s">
        <v>297</v>
      </c>
      <c r="C28" s="676"/>
      <c r="D28" s="676"/>
      <c r="E28" s="676"/>
      <c r="F28" s="676"/>
      <c r="G28" s="676"/>
      <c r="H28" s="676"/>
      <c r="I28" s="676"/>
      <c r="J28" s="676"/>
      <c r="K28" s="676"/>
      <c r="L28" s="676"/>
      <c r="M28" s="676"/>
      <c r="N28" s="676"/>
      <c r="O28" s="676"/>
      <c r="P28" s="676"/>
      <c r="Q28" s="677"/>
      <c r="R28" s="678">
        <v>822433</v>
      </c>
      <c r="S28" s="679"/>
      <c r="T28" s="679"/>
      <c r="U28" s="679"/>
      <c r="V28" s="679"/>
      <c r="W28" s="679"/>
      <c r="X28" s="679"/>
      <c r="Y28" s="680"/>
      <c r="Z28" s="715">
        <v>0.8</v>
      </c>
      <c r="AA28" s="715"/>
      <c r="AB28" s="715"/>
      <c r="AC28" s="715"/>
      <c r="AD28" s="716" t="s">
        <v>129</v>
      </c>
      <c r="AE28" s="716"/>
      <c r="AF28" s="716"/>
      <c r="AG28" s="716"/>
      <c r="AH28" s="716"/>
      <c r="AI28" s="716"/>
      <c r="AJ28" s="716"/>
      <c r="AK28" s="716"/>
      <c r="AL28" s="681" t="s">
        <v>130</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298</v>
      </c>
      <c r="CE28" s="712"/>
      <c r="CF28" s="712"/>
      <c r="CG28" s="712"/>
      <c r="CH28" s="712"/>
      <c r="CI28" s="712"/>
      <c r="CJ28" s="712"/>
      <c r="CK28" s="712"/>
      <c r="CL28" s="712"/>
      <c r="CM28" s="712"/>
      <c r="CN28" s="712"/>
      <c r="CO28" s="712"/>
      <c r="CP28" s="712"/>
      <c r="CQ28" s="713"/>
      <c r="CR28" s="678">
        <v>9605746</v>
      </c>
      <c r="CS28" s="679"/>
      <c r="CT28" s="679"/>
      <c r="CU28" s="679"/>
      <c r="CV28" s="679"/>
      <c r="CW28" s="679"/>
      <c r="CX28" s="679"/>
      <c r="CY28" s="680"/>
      <c r="CZ28" s="681">
        <v>9.4</v>
      </c>
      <c r="DA28" s="699"/>
      <c r="DB28" s="699"/>
      <c r="DC28" s="700"/>
      <c r="DD28" s="684">
        <v>8927551</v>
      </c>
      <c r="DE28" s="679"/>
      <c r="DF28" s="679"/>
      <c r="DG28" s="679"/>
      <c r="DH28" s="679"/>
      <c r="DI28" s="679"/>
      <c r="DJ28" s="679"/>
      <c r="DK28" s="680"/>
      <c r="DL28" s="684">
        <v>8927551</v>
      </c>
      <c r="DM28" s="679"/>
      <c r="DN28" s="679"/>
      <c r="DO28" s="679"/>
      <c r="DP28" s="679"/>
      <c r="DQ28" s="679"/>
      <c r="DR28" s="679"/>
      <c r="DS28" s="679"/>
      <c r="DT28" s="679"/>
      <c r="DU28" s="679"/>
      <c r="DV28" s="680"/>
      <c r="DW28" s="681">
        <v>17.2</v>
      </c>
      <c r="DX28" s="699"/>
      <c r="DY28" s="699"/>
      <c r="DZ28" s="699"/>
      <c r="EA28" s="699"/>
      <c r="EB28" s="699"/>
      <c r="EC28" s="714"/>
    </row>
    <row r="29" spans="2:133" ht="11.25" customHeight="1" x14ac:dyDescent="0.2">
      <c r="B29" s="675" t="s">
        <v>299</v>
      </c>
      <c r="C29" s="676"/>
      <c r="D29" s="676"/>
      <c r="E29" s="676"/>
      <c r="F29" s="676"/>
      <c r="G29" s="676"/>
      <c r="H29" s="676"/>
      <c r="I29" s="676"/>
      <c r="J29" s="676"/>
      <c r="K29" s="676"/>
      <c r="L29" s="676"/>
      <c r="M29" s="676"/>
      <c r="N29" s="676"/>
      <c r="O29" s="676"/>
      <c r="P29" s="676"/>
      <c r="Q29" s="677"/>
      <c r="R29" s="678">
        <v>903863</v>
      </c>
      <c r="S29" s="679"/>
      <c r="T29" s="679"/>
      <c r="U29" s="679"/>
      <c r="V29" s="679"/>
      <c r="W29" s="679"/>
      <c r="X29" s="679"/>
      <c r="Y29" s="680"/>
      <c r="Z29" s="715">
        <v>0.9</v>
      </c>
      <c r="AA29" s="715"/>
      <c r="AB29" s="715"/>
      <c r="AC29" s="715"/>
      <c r="AD29" s="716">
        <v>31030</v>
      </c>
      <c r="AE29" s="716"/>
      <c r="AF29" s="716"/>
      <c r="AG29" s="716"/>
      <c r="AH29" s="716"/>
      <c r="AI29" s="716"/>
      <c r="AJ29" s="716"/>
      <c r="AK29" s="716"/>
      <c r="AL29" s="681">
        <v>0.1</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75"/>
      <c r="CD29" s="763" t="s">
        <v>300</v>
      </c>
      <c r="CE29" s="764"/>
      <c r="CF29" s="711" t="s">
        <v>70</v>
      </c>
      <c r="CG29" s="712"/>
      <c r="CH29" s="712"/>
      <c r="CI29" s="712"/>
      <c r="CJ29" s="712"/>
      <c r="CK29" s="712"/>
      <c r="CL29" s="712"/>
      <c r="CM29" s="712"/>
      <c r="CN29" s="712"/>
      <c r="CO29" s="712"/>
      <c r="CP29" s="712"/>
      <c r="CQ29" s="713"/>
      <c r="CR29" s="678">
        <v>9603186</v>
      </c>
      <c r="CS29" s="697"/>
      <c r="CT29" s="697"/>
      <c r="CU29" s="697"/>
      <c r="CV29" s="697"/>
      <c r="CW29" s="697"/>
      <c r="CX29" s="697"/>
      <c r="CY29" s="698"/>
      <c r="CZ29" s="681">
        <v>9.4</v>
      </c>
      <c r="DA29" s="699"/>
      <c r="DB29" s="699"/>
      <c r="DC29" s="700"/>
      <c r="DD29" s="684">
        <v>8924991</v>
      </c>
      <c r="DE29" s="697"/>
      <c r="DF29" s="697"/>
      <c r="DG29" s="697"/>
      <c r="DH29" s="697"/>
      <c r="DI29" s="697"/>
      <c r="DJ29" s="697"/>
      <c r="DK29" s="698"/>
      <c r="DL29" s="684">
        <v>8924991</v>
      </c>
      <c r="DM29" s="697"/>
      <c r="DN29" s="697"/>
      <c r="DO29" s="697"/>
      <c r="DP29" s="697"/>
      <c r="DQ29" s="697"/>
      <c r="DR29" s="697"/>
      <c r="DS29" s="697"/>
      <c r="DT29" s="697"/>
      <c r="DU29" s="697"/>
      <c r="DV29" s="698"/>
      <c r="DW29" s="681">
        <v>17.2</v>
      </c>
      <c r="DX29" s="699"/>
      <c r="DY29" s="699"/>
      <c r="DZ29" s="699"/>
      <c r="EA29" s="699"/>
      <c r="EB29" s="699"/>
      <c r="EC29" s="714"/>
    </row>
    <row r="30" spans="2:133" ht="11.25" customHeight="1" x14ac:dyDescent="0.2">
      <c r="B30" s="675" t="s">
        <v>301</v>
      </c>
      <c r="C30" s="676"/>
      <c r="D30" s="676"/>
      <c r="E30" s="676"/>
      <c r="F30" s="676"/>
      <c r="G30" s="676"/>
      <c r="H30" s="676"/>
      <c r="I30" s="676"/>
      <c r="J30" s="676"/>
      <c r="K30" s="676"/>
      <c r="L30" s="676"/>
      <c r="M30" s="676"/>
      <c r="N30" s="676"/>
      <c r="O30" s="676"/>
      <c r="P30" s="676"/>
      <c r="Q30" s="677"/>
      <c r="R30" s="678">
        <v>778253</v>
      </c>
      <c r="S30" s="679"/>
      <c r="T30" s="679"/>
      <c r="U30" s="679"/>
      <c r="V30" s="679"/>
      <c r="W30" s="679"/>
      <c r="X30" s="679"/>
      <c r="Y30" s="680"/>
      <c r="Z30" s="715">
        <v>0.7</v>
      </c>
      <c r="AA30" s="715"/>
      <c r="AB30" s="715"/>
      <c r="AC30" s="715"/>
      <c r="AD30" s="716" t="s">
        <v>240</v>
      </c>
      <c r="AE30" s="716"/>
      <c r="AF30" s="716"/>
      <c r="AG30" s="716"/>
      <c r="AH30" s="716"/>
      <c r="AI30" s="716"/>
      <c r="AJ30" s="716"/>
      <c r="AK30" s="716"/>
      <c r="AL30" s="681" t="s">
        <v>129</v>
      </c>
      <c r="AM30" s="682"/>
      <c r="AN30" s="682"/>
      <c r="AO30" s="717"/>
      <c r="AP30" s="739" t="s">
        <v>218</v>
      </c>
      <c r="AQ30" s="740"/>
      <c r="AR30" s="740"/>
      <c r="AS30" s="740"/>
      <c r="AT30" s="740"/>
      <c r="AU30" s="740"/>
      <c r="AV30" s="740"/>
      <c r="AW30" s="740"/>
      <c r="AX30" s="740"/>
      <c r="AY30" s="740"/>
      <c r="AZ30" s="740"/>
      <c r="BA30" s="740"/>
      <c r="BB30" s="740"/>
      <c r="BC30" s="740"/>
      <c r="BD30" s="740"/>
      <c r="BE30" s="740"/>
      <c r="BF30" s="741"/>
      <c r="BG30" s="739" t="s">
        <v>302</v>
      </c>
      <c r="BH30" s="752"/>
      <c r="BI30" s="752"/>
      <c r="BJ30" s="752"/>
      <c r="BK30" s="752"/>
      <c r="BL30" s="752"/>
      <c r="BM30" s="752"/>
      <c r="BN30" s="752"/>
      <c r="BO30" s="752"/>
      <c r="BP30" s="752"/>
      <c r="BQ30" s="753"/>
      <c r="BR30" s="739" t="s">
        <v>303</v>
      </c>
      <c r="BS30" s="752"/>
      <c r="BT30" s="752"/>
      <c r="BU30" s="752"/>
      <c r="BV30" s="752"/>
      <c r="BW30" s="752"/>
      <c r="BX30" s="752"/>
      <c r="BY30" s="752"/>
      <c r="BZ30" s="752"/>
      <c r="CA30" s="752"/>
      <c r="CB30" s="753"/>
      <c r="CD30" s="765"/>
      <c r="CE30" s="766"/>
      <c r="CF30" s="711" t="s">
        <v>304</v>
      </c>
      <c r="CG30" s="712"/>
      <c r="CH30" s="712"/>
      <c r="CI30" s="712"/>
      <c r="CJ30" s="712"/>
      <c r="CK30" s="712"/>
      <c r="CL30" s="712"/>
      <c r="CM30" s="712"/>
      <c r="CN30" s="712"/>
      <c r="CO30" s="712"/>
      <c r="CP30" s="712"/>
      <c r="CQ30" s="713"/>
      <c r="CR30" s="678">
        <v>8937286</v>
      </c>
      <c r="CS30" s="679"/>
      <c r="CT30" s="679"/>
      <c r="CU30" s="679"/>
      <c r="CV30" s="679"/>
      <c r="CW30" s="679"/>
      <c r="CX30" s="679"/>
      <c r="CY30" s="680"/>
      <c r="CZ30" s="681">
        <v>8.6999999999999993</v>
      </c>
      <c r="DA30" s="699"/>
      <c r="DB30" s="699"/>
      <c r="DC30" s="700"/>
      <c r="DD30" s="684">
        <v>8514367</v>
      </c>
      <c r="DE30" s="679"/>
      <c r="DF30" s="679"/>
      <c r="DG30" s="679"/>
      <c r="DH30" s="679"/>
      <c r="DI30" s="679"/>
      <c r="DJ30" s="679"/>
      <c r="DK30" s="680"/>
      <c r="DL30" s="684">
        <v>8514367</v>
      </c>
      <c r="DM30" s="679"/>
      <c r="DN30" s="679"/>
      <c r="DO30" s="679"/>
      <c r="DP30" s="679"/>
      <c r="DQ30" s="679"/>
      <c r="DR30" s="679"/>
      <c r="DS30" s="679"/>
      <c r="DT30" s="679"/>
      <c r="DU30" s="679"/>
      <c r="DV30" s="680"/>
      <c r="DW30" s="681">
        <v>16.399999999999999</v>
      </c>
      <c r="DX30" s="699"/>
      <c r="DY30" s="699"/>
      <c r="DZ30" s="699"/>
      <c r="EA30" s="699"/>
      <c r="EB30" s="699"/>
      <c r="EC30" s="714"/>
    </row>
    <row r="31" spans="2:133" ht="11.25" customHeight="1" x14ac:dyDescent="0.2">
      <c r="B31" s="675" t="s">
        <v>305</v>
      </c>
      <c r="C31" s="676"/>
      <c r="D31" s="676"/>
      <c r="E31" s="676"/>
      <c r="F31" s="676"/>
      <c r="G31" s="676"/>
      <c r="H31" s="676"/>
      <c r="I31" s="676"/>
      <c r="J31" s="676"/>
      <c r="K31" s="676"/>
      <c r="L31" s="676"/>
      <c r="M31" s="676"/>
      <c r="N31" s="676"/>
      <c r="O31" s="676"/>
      <c r="P31" s="676"/>
      <c r="Q31" s="677"/>
      <c r="R31" s="678">
        <v>13569437</v>
      </c>
      <c r="S31" s="679"/>
      <c r="T31" s="679"/>
      <c r="U31" s="679"/>
      <c r="V31" s="679"/>
      <c r="W31" s="679"/>
      <c r="X31" s="679"/>
      <c r="Y31" s="680"/>
      <c r="Z31" s="715">
        <v>13</v>
      </c>
      <c r="AA31" s="715"/>
      <c r="AB31" s="715"/>
      <c r="AC31" s="715"/>
      <c r="AD31" s="716" t="s">
        <v>129</v>
      </c>
      <c r="AE31" s="716"/>
      <c r="AF31" s="716"/>
      <c r="AG31" s="716"/>
      <c r="AH31" s="716"/>
      <c r="AI31" s="716"/>
      <c r="AJ31" s="716"/>
      <c r="AK31" s="716"/>
      <c r="AL31" s="681" t="s">
        <v>129</v>
      </c>
      <c r="AM31" s="682"/>
      <c r="AN31" s="682"/>
      <c r="AO31" s="717"/>
      <c r="AP31" s="754" t="s">
        <v>306</v>
      </c>
      <c r="AQ31" s="755"/>
      <c r="AR31" s="755"/>
      <c r="AS31" s="755"/>
      <c r="AT31" s="760" t="s">
        <v>307</v>
      </c>
      <c r="AU31" s="231"/>
      <c r="AV31" s="231"/>
      <c r="AW31" s="231"/>
      <c r="AX31" s="744" t="s">
        <v>185</v>
      </c>
      <c r="AY31" s="745"/>
      <c r="AZ31" s="745"/>
      <c r="BA31" s="745"/>
      <c r="BB31" s="745"/>
      <c r="BC31" s="745"/>
      <c r="BD31" s="745"/>
      <c r="BE31" s="745"/>
      <c r="BF31" s="746"/>
      <c r="BG31" s="747">
        <v>99.2</v>
      </c>
      <c r="BH31" s="748"/>
      <c r="BI31" s="748"/>
      <c r="BJ31" s="748"/>
      <c r="BK31" s="748"/>
      <c r="BL31" s="748"/>
      <c r="BM31" s="749">
        <v>97.3</v>
      </c>
      <c r="BN31" s="748"/>
      <c r="BO31" s="748"/>
      <c r="BP31" s="748"/>
      <c r="BQ31" s="750"/>
      <c r="BR31" s="747">
        <v>99.3</v>
      </c>
      <c r="BS31" s="748"/>
      <c r="BT31" s="748"/>
      <c r="BU31" s="748"/>
      <c r="BV31" s="748"/>
      <c r="BW31" s="748"/>
      <c r="BX31" s="749">
        <v>97.1</v>
      </c>
      <c r="BY31" s="748"/>
      <c r="BZ31" s="748"/>
      <c r="CA31" s="748"/>
      <c r="CB31" s="750"/>
      <c r="CD31" s="765"/>
      <c r="CE31" s="766"/>
      <c r="CF31" s="711" t="s">
        <v>308</v>
      </c>
      <c r="CG31" s="712"/>
      <c r="CH31" s="712"/>
      <c r="CI31" s="712"/>
      <c r="CJ31" s="712"/>
      <c r="CK31" s="712"/>
      <c r="CL31" s="712"/>
      <c r="CM31" s="712"/>
      <c r="CN31" s="712"/>
      <c r="CO31" s="712"/>
      <c r="CP31" s="712"/>
      <c r="CQ31" s="713"/>
      <c r="CR31" s="678">
        <v>665900</v>
      </c>
      <c r="CS31" s="697"/>
      <c r="CT31" s="697"/>
      <c r="CU31" s="697"/>
      <c r="CV31" s="697"/>
      <c r="CW31" s="697"/>
      <c r="CX31" s="697"/>
      <c r="CY31" s="698"/>
      <c r="CZ31" s="681">
        <v>0.7</v>
      </c>
      <c r="DA31" s="699"/>
      <c r="DB31" s="699"/>
      <c r="DC31" s="700"/>
      <c r="DD31" s="684">
        <v>410624</v>
      </c>
      <c r="DE31" s="697"/>
      <c r="DF31" s="697"/>
      <c r="DG31" s="697"/>
      <c r="DH31" s="697"/>
      <c r="DI31" s="697"/>
      <c r="DJ31" s="697"/>
      <c r="DK31" s="698"/>
      <c r="DL31" s="684">
        <v>410624</v>
      </c>
      <c r="DM31" s="697"/>
      <c r="DN31" s="697"/>
      <c r="DO31" s="697"/>
      <c r="DP31" s="697"/>
      <c r="DQ31" s="697"/>
      <c r="DR31" s="697"/>
      <c r="DS31" s="697"/>
      <c r="DT31" s="697"/>
      <c r="DU31" s="697"/>
      <c r="DV31" s="698"/>
      <c r="DW31" s="681">
        <v>0.8</v>
      </c>
      <c r="DX31" s="699"/>
      <c r="DY31" s="699"/>
      <c r="DZ31" s="699"/>
      <c r="EA31" s="699"/>
      <c r="EB31" s="699"/>
      <c r="EC31" s="714"/>
    </row>
    <row r="32" spans="2:133" ht="11.25" customHeight="1" x14ac:dyDescent="0.2">
      <c r="B32" s="769" t="s">
        <v>309</v>
      </c>
      <c r="C32" s="770"/>
      <c r="D32" s="770"/>
      <c r="E32" s="770"/>
      <c r="F32" s="770"/>
      <c r="G32" s="770"/>
      <c r="H32" s="770"/>
      <c r="I32" s="770"/>
      <c r="J32" s="770"/>
      <c r="K32" s="770"/>
      <c r="L32" s="770"/>
      <c r="M32" s="770"/>
      <c r="N32" s="770"/>
      <c r="O32" s="770"/>
      <c r="P32" s="770"/>
      <c r="Q32" s="771"/>
      <c r="R32" s="678" t="s">
        <v>240</v>
      </c>
      <c r="S32" s="679"/>
      <c r="T32" s="679"/>
      <c r="U32" s="679"/>
      <c r="V32" s="679"/>
      <c r="W32" s="679"/>
      <c r="X32" s="679"/>
      <c r="Y32" s="680"/>
      <c r="Z32" s="715" t="s">
        <v>129</v>
      </c>
      <c r="AA32" s="715"/>
      <c r="AB32" s="715"/>
      <c r="AC32" s="715"/>
      <c r="AD32" s="716" t="s">
        <v>240</v>
      </c>
      <c r="AE32" s="716"/>
      <c r="AF32" s="716"/>
      <c r="AG32" s="716"/>
      <c r="AH32" s="716"/>
      <c r="AI32" s="716"/>
      <c r="AJ32" s="716"/>
      <c r="AK32" s="716"/>
      <c r="AL32" s="681" t="s">
        <v>130</v>
      </c>
      <c r="AM32" s="682"/>
      <c r="AN32" s="682"/>
      <c r="AO32" s="717"/>
      <c r="AP32" s="756"/>
      <c r="AQ32" s="757"/>
      <c r="AR32" s="757"/>
      <c r="AS32" s="757"/>
      <c r="AT32" s="761"/>
      <c r="AU32" s="230" t="s">
        <v>310</v>
      </c>
      <c r="AV32" s="230"/>
      <c r="AW32" s="230"/>
      <c r="AX32" s="675" t="s">
        <v>311</v>
      </c>
      <c r="AY32" s="676"/>
      <c r="AZ32" s="676"/>
      <c r="BA32" s="676"/>
      <c r="BB32" s="676"/>
      <c r="BC32" s="676"/>
      <c r="BD32" s="676"/>
      <c r="BE32" s="676"/>
      <c r="BF32" s="677"/>
      <c r="BG32" s="751">
        <v>99.2</v>
      </c>
      <c r="BH32" s="697"/>
      <c r="BI32" s="697"/>
      <c r="BJ32" s="697"/>
      <c r="BK32" s="697"/>
      <c r="BL32" s="697"/>
      <c r="BM32" s="682">
        <v>97.2</v>
      </c>
      <c r="BN32" s="743"/>
      <c r="BO32" s="743"/>
      <c r="BP32" s="743"/>
      <c r="BQ32" s="721"/>
      <c r="BR32" s="751">
        <v>99.3</v>
      </c>
      <c r="BS32" s="697"/>
      <c r="BT32" s="697"/>
      <c r="BU32" s="697"/>
      <c r="BV32" s="697"/>
      <c r="BW32" s="697"/>
      <c r="BX32" s="682">
        <v>97.1</v>
      </c>
      <c r="BY32" s="743"/>
      <c r="BZ32" s="743"/>
      <c r="CA32" s="743"/>
      <c r="CB32" s="721"/>
      <c r="CD32" s="767"/>
      <c r="CE32" s="768"/>
      <c r="CF32" s="711" t="s">
        <v>312</v>
      </c>
      <c r="CG32" s="712"/>
      <c r="CH32" s="712"/>
      <c r="CI32" s="712"/>
      <c r="CJ32" s="712"/>
      <c r="CK32" s="712"/>
      <c r="CL32" s="712"/>
      <c r="CM32" s="712"/>
      <c r="CN32" s="712"/>
      <c r="CO32" s="712"/>
      <c r="CP32" s="712"/>
      <c r="CQ32" s="713"/>
      <c r="CR32" s="678">
        <v>2560</v>
      </c>
      <c r="CS32" s="679"/>
      <c r="CT32" s="679"/>
      <c r="CU32" s="679"/>
      <c r="CV32" s="679"/>
      <c r="CW32" s="679"/>
      <c r="CX32" s="679"/>
      <c r="CY32" s="680"/>
      <c r="CZ32" s="681">
        <v>0</v>
      </c>
      <c r="DA32" s="699"/>
      <c r="DB32" s="699"/>
      <c r="DC32" s="700"/>
      <c r="DD32" s="684">
        <v>2560</v>
      </c>
      <c r="DE32" s="679"/>
      <c r="DF32" s="679"/>
      <c r="DG32" s="679"/>
      <c r="DH32" s="679"/>
      <c r="DI32" s="679"/>
      <c r="DJ32" s="679"/>
      <c r="DK32" s="680"/>
      <c r="DL32" s="684">
        <v>2560</v>
      </c>
      <c r="DM32" s="679"/>
      <c r="DN32" s="679"/>
      <c r="DO32" s="679"/>
      <c r="DP32" s="679"/>
      <c r="DQ32" s="679"/>
      <c r="DR32" s="679"/>
      <c r="DS32" s="679"/>
      <c r="DT32" s="679"/>
      <c r="DU32" s="679"/>
      <c r="DV32" s="680"/>
      <c r="DW32" s="681">
        <v>0</v>
      </c>
      <c r="DX32" s="699"/>
      <c r="DY32" s="699"/>
      <c r="DZ32" s="699"/>
      <c r="EA32" s="699"/>
      <c r="EB32" s="699"/>
      <c r="EC32" s="714"/>
    </row>
    <row r="33" spans="2:133" ht="11.25" customHeight="1" x14ac:dyDescent="0.2">
      <c r="B33" s="675" t="s">
        <v>313</v>
      </c>
      <c r="C33" s="676"/>
      <c r="D33" s="676"/>
      <c r="E33" s="676"/>
      <c r="F33" s="676"/>
      <c r="G33" s="676"/>
      <c r="H33" s="676"/>
      <c r="I33" s="676"/>
      <c r="J33" s="676"/>
      <c r="K33" s="676"/>
      <c r="L33" s="676"/>
      <c r="M33" s="676"/>
      <c r="N33" s="676"/>
      <c r="O33" s="676"/>
      <c r="P33" s="676"/>
      <c r="Q33" s="677"/>
      <c r="R33" s="678">
        <v>6780304</v>
      </c>
      <c r="S33" s="679"/>
      <c r="T33" s="679"/>
      <c r="U33" s="679"/>
      <c r="V33" s="679"/>
      <c r="W33" s="679"/>
      <c r="X33" s="679"/>
      <c r="Y33" s="680"/>
      <c r="Z33" s="715">
        <v>6.5</v>
      </c>
      <c r="AA33" s="715"/>
      <c r="AB33" s="715"/>
      <c r="AC33" s="715"/>
      <c r="AD33" s="716" t="s">
        <v>240</v>
      </c>
      <c r="AE33" s="716"/>
      <c r="AF33" s="716"/>
      <c r="AG33" s="716"/>
      <c r="AH33" s="716"/>
      <c r="AI33" s="716"/>
      <c r="AJ33" s="716"/>
      <c r="AK33" s="716"/>
      <c r="AL33" s="681" t="s">
        <v>129</v>
      </c>
      <c r="AM33" s="682"/>
      <c r="AN33" s="682"/>
      <c r="AO33" s="717"/>
      <c r="AP33" s="758"/>
      <c r="AQ33" s="759"/>
      <c r="AR33" s="759"/>
      <c r="AS33" s="759"/>
      <c r="AT33" s="762"/>
      <c r="AU33" s="232"/>
      <c r="AV33" s="232"/>
      <c r="AW33" s="232"/>
      <c r="AX33" s="659" t="s">
        <v>314</v>
      </c>
      <c r="AY33" s="660"/>
      <c r="AZ33" s="660"/>
      <c r="BA33" s="660"/>
      <c r="BB33" s="660"/>
      <c r="BC33" s="660"/>
      <c r="BD33" s="660"/>
      <c r="BE33" s="660"/>
      <c r="BF33" s="661"/>
      <c r="BG33" s="742">
        <v>99</v>
      </c>
      <c r="BH33" s="663"/>
      <c r="BI33" s="663"/>
      <c r="BJ33" s="663"/>
      <c r="BK33" s="663"/>
      <c r="BL33" s="663"/>
      <c r="BM33" s="706">
        <v>97</v>
      </c>
      <c r="BN33" s="663"/>
      <c r="BO33" s="663"/>
      <c r="BP33" s="663"/>
      <c r="BQ33" s="727"/>
      <c r="BR33" s="742">
        <v>99.3</v>
      </c>
      <c r="BS33" s="663"/>
      <c r="BT33" s="663"/>
      <c r="BU33" s="663"/>
      <c r="BV33" s="663"/>
      <c r="BW33" s="663"/>
      <c r="BX33" s="706">
        <v>96.8</v>
      </c>
      <c r="BY33" s="663"/>
      <c r="BZ33" s="663"/>
      <c r="CA33" s="663"/>
      <c r="CB33" s="727"/>
      <c r="CD33" s="711" t="s">
        <v>315</v>
      </c>
      <c r="CE33" s="712"/>
      <c r="CF33" s="712"/>
      <c r="CG33" s="712"/>
      <c r="CH33" s="712"/>
      <c r="CI33" s="712"/>
      <c r="CJ33" s="712"/>
      <c r="CK33" s="712"/>
      <c r="CL33" s="712"/>
      <c r="CM33" s="712"/>
      <c r="CN33" s="712"/>
      <c r="CO33" s="712"/>
      <c r="CP33" s="712"/>
      <c r="CQ33" s="713"/>
      <c r="CR33" s="678">
        <v>44501033</v>
      </c>
      <c r="CS33" s="697"/>
      <c r="CT33" s="697"/>
      <c r="CU33" s="697"/>
      <c r="CV33" s="697"/>
      <c r="CW33" s="697"/>
      <c r="CX33" s="697"/>
      <c r="CY33" s="698"/>
      <c r="CZ33" s="681">
        <v>43.6</v>
      </c>
      <c r="DA33" s="699"/>
      <c r="DB33" s="699"/>
      <c r="DC33" s="700"/>
      <c r="DD33" s="684">
        <v>29181886</v>
      </c>
      <c r="DE33" s="697"/>
      <c r="DF33" s="697"/>
      <c r="DG33" s="697"/>
      <c r="DH33" s="697"/>
      <c r="DI33" s="697"/>
      <c r="DJ33" s="697"/>
      <c r="DK33" s="698"/>
      <c r="DL33" s="684">
        <v>20761404</v>
      </c>
      <c r="DM33" s="697"/>
      <c r="DN33" s="697"/>
      <c r="DO33" s="697"/>
      <c r="DP33" s="697"/>
      <c r="DQ33" s="697"/>
      <c r="DR33" s="697"/>
      <c r="DS33" s="697"/>
      <c r="DT33" s="697"/>
      <c r="DU33" s="697"/>
      <c r="DV33" s="698"/>
      <c r="DW33" s="681">
        <v>39.9</v>
      </c>
      <c r="DX33" s="699"/>
      <c r="DY33" s="699"/>
      <c r="DZ33" s="699"/>
      <c r="EA33" s="699"/>
      <c r="EB33" s="699"/>
      <c r="EC33" s="714"/>
    </row>
    <row r="34" spans="2:133" ht="11.25" customHeight="1" x14ac:dyDescent="0.2">
      <c r="B34" s="675" t="s">
        <v>316</v>
      </c>
      <c r="C34" s="676"/>
      <c r="D34" s="676"/>
      <c r="E34" s="676"/>
      <c r="F34" s="676"/>
      <c r="G34" s="676"/>
      <c r="H34" s="676"/>
      <c r="I34" s="676"/>
      <c r="J34" s="676"/>
      <c r="K34" s="676"/>
      <c r="L34" s="676"/>
      <c r="M34" s="676"/>
      <c r="N34" s="676"/>
      <c r="O34" s="676"/>
      <c r="P34" s="676"/>
      <c r="Q34" s="677"/>
      <c r="R34" s="678">
        <v>121390</v>
      </c>
      <c r="S34" s="679"/>
      <c r="T34" s="679"/>
      <c r="U34" s="679"/>
      <c r="V34" s="679"/>
      <c r="W34" s="679"/>
      <c r="X34" s="679"/>
      <c r="Y34" s="680"/>
      <c r="Z34" s="715">
        <v>0.1</v>
      </c>
      <c r="AA34" s="715"/>
      <c r="AB34" s="715"/>
      <c r="AC34" s="715"/>
      <c r="AD34" s="716">
        <v>1490</v>
      </c>
      <c r="AE34" s="716"/>
      <c r="AF34" s="716"/>
      <c r="AG34" s="716"/>
      <c r="AH34" s="716"/>
      <c r="AI34" s="716"/>
      <c r="AJ34" s="716"/>
      <c r="AK34" s="716"/>
      <c r="AL34" s="681">
        <v>0</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317</v>
      </c>
      <c r="CE34" s="712"/>
      <c r="CF34" s="712"/>
      <c r="CG34" s="712"/>
      <c r="CH34" s="712"/>
      <c r="CI34" s="712"/>
      <c r="CJ34" s="712"/>
      <c r="CK34" s="712"/>
      <c r="CL34" s="712"/>
      <c r="CM34" s="712"/>
      <c r="CN34" s="712"/>
      <c r="CO34" s="712"/>
      <c r="CP34" s="712"/>
      <c r="CQ34" s="713"/>
      <c r="CR34" s="678">
        <v>12672103</v>
      </c>
      <c r="CS34" s="679"/>
      <c r="CT34" s="679"/>
      <c r="CU34" s="679"/>
      <c r="CV34" s="679"/>
      <c r="CW34" s="679"/>
      <c r="CX34" s="679"/>
      <c r="CY34" s="680"/>
      <c r="CZ34" s="681">
        <v>12.4</v>
      </c>
      <c r="DA34" s="699"/>
      <c r="DB34" s="699"/>
      <c r="DC34" s="700"/>
      <c r="DD34" s="684">
        <v>8755527</v>
      </c>
      <c r="DE34" s="679"/>
      <c r="DF34" s="679"/>
      <c r="DG34" s="679"/>
      <c r="DH34" s="679"/>
      <c r="DI34" s="679"/>
      <c r="DJ34" s="679"/>
      <c r="DK34" s="680"/>
      <c r="DL34" s="684">
        <v>7116339</v>
      </c>
      <c r="DM34" s="679"/>
      <c r="DN34" s="679"/>
      <c r="DO34" s="679"/>
      <c r="DP34" s="679"/>
      <c r="DQ34" s="679"/>
      <c r="DR34" s="679"/>
      <c r="DS34" s="679"/>
      <c r="DT34" s="679"/>
      <c r="DU34" s="679"/>
      <c r="DV34" s="680"/>
      <c r="DW34" s="681">
        <v>13.7</v>
      </c>
      <c r="DX34" s="699"/>
      <c r="DY34" s="699"/>
      <c r="DZ34" s="699"/>
      <c r="EA34" s="699"/>
      <c r="EB34" s="699"/>
      <c r="EC34" s="714"/>
    </row>
    <row r="35" spans="2:133" ht="11.25" customHeight="1" x14ac:dyDescent="0.2">
      <c r="B35" s="675" t="s">
        <v>318</v>
      </c>
      <c r="C35" s="676"/>
      <c r="D35" s="676"/>
      <c r="E35" s="676"/>
      <c r="F35" s="676"/>
      <c r="G35" s="676"/>
      <c r="H35" s="676"/>
      <c r="I35" s="676"/>
      <c r="J35" s="676"/>
      <c r="K35" s="676"/>
      <c r="L35" s="676"/>
      <c r="M35" s="676"/>
      <c r="N35" s="676"/>
      <c r="O35" s="676"/>
      <c r="P35" s="676"/>
      <c r="Q35" s="677"/>
      <c r="R35" s="678">
        <v>393494</v>
      </c>
      <c r="S35" s="679"/>
      <c r="T35" s="679"/>
      <c r="U35" s="679"/>
      <c r="V35" s="679"/>
      <c r="W35" s="679"/>
      <c r="X35" s="679"/>
      <c r="Y35" s="680"/>
      <c r="Z35" s="715">
        <v>0.4</v>
      </c>
      <c r="AA35" s="715"/>
      <c r="AB35" s="715"/>
      <c r="AC35" s="715"/>
      <c r="AD35" s="716" t="s">
        <v>240</v>
      </c>
      <c r="AE35" s="716"/>
      <c r="AF35" s="716"/>
      <c r="AG35" s="716"/>
      <c r="AH35" s="716"/>
      <c r="AI35" s="716"/>
      <c r="AJ35" s="716"/>
      <c r="AK35" s="716"/>
      <c r="AL35" s="681" t="s">
        <v>129</v>
      </c>
      <c r="AM35" s="682"/>
      <c r="AN35" s="682"/>
      <c r="AO35" s="717"/>
      <c r="AP35" s="235"/>
      <c r="AQ35" s="739" t="s">
        <v>319</v>
      </c>
      <c r="AR35" s="740"/>
      <c r="AS35" s="740"/>
      <c r="AT35" s="740"/>
      <c r="AU35" s="740"/>
      <c r="AV35" s="740"/>
      <c r="AW35" s="740"/>
      <c r="AX35" s="740"/>
      <c r="AY35" s="740"/>
      <c r="AZ35" s="740"/>
      <c r="BA35" s="740"/>
      <c r="BB35" s="740"/>
      <c r="BC35" s="740"/>
      <c r="BD35" s="740"/>
      <c r="BE35" s="740"/>
      <c r="BF35" s="741"/>
      <c r="BG35" s="739" t="s">
        <v>320</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321</v>
      </c>
      <c r="CE35" s="712"/>
      <c r="CF35" s="712"/>
      <c r="CG35" s="712"/>
      <c r="CH35" s="712"/>
      <c r="CI35" s="712"/>
      <c r="CJ35" s="712"/>
      <c r="CK35" s="712"/>
      <c r="CL35" s="712"/>
      <c r="CM35" s="712"/>
      <c r="CN35" s="712"/>
      <c r="CO35" s="712"/>
      <c r="CP35" s="712"/>
      <c r="CQ35" s="713"/>
      <c r="CR35" s="678">
        <v>875283</v>
      </c>
      <c r="CS35" s="697"/>
      <c r="CT35" s="697"/>
      <c r="CU35" s="697"/>
      <c r="CV35" s="697"/>
      <c r="CW35" s="697"/>
      <c r="CX35" s="697"/>
      <c r="CY35" s="698"/>
      <c r="CZ35" s="681">
        <v>0.9</v>
      </c>
      <c r="DA35" s="699"/>
      <c r="DB35" s="699"/>
      <c r="DC35" s="700"/>
      <c r="DD35" s="684">
        <v>726419</v>
      </c>
      <c r="DE35" s="697"/>
      <c r="DF35" s="697"/>
      <c r="DG35" s="697"/>
      <c r="DH35" s="697"/>
      <c r="DI35" s="697"/>
      <c r="DJ35" s="697"/>
      <c r="DK35" s="698"/>
      <c r="DL35" s="684">
        <v>726419</v>
      </c>
      <c r="DM35" s="697"/>
      <c r="DN35" s="697"/>
      <c r="DO35" s="697"/>
      <c r="DP35" s="697"/>
      <c r="DQ35" s="697"/>
      <c r="DR35" s="697"/>
      <c r="DS35" s="697"/>
      <c r="DT35" s="697"/>
      <c r="DU35" s="697"/>
      <c r="DV35" s="698"/>
      <c r="DW35" s="681">
        <v>1.4</v>
      </c>
      <c r="DX35" s="699"/>
      <c r="DY35" s="699"/>
      <c r="DZ35" s="699"/>
      <c r="EA35" s="699"/>
      <c r="EB35" s="699"/>
      <c r="EC35" s="714"/>
    </row>
    <row r="36" spans="2:133" ht="11.25" customHeight="1" x14ac:dyDescent="0.2">
      <c r="B36" s="675" t="s">
        <v>322</v>
      </c>
      <c r="C36" s="676"/>
      <c r="D36" s="676"/>
      <c r="E36" s="676"/>
      <c r="F36" s="676"/>
      <c r="G36" s="676"/>
      <c r="H36" s="676"/>
      <c r="I36" s="676"/>
      <c r="J36" s="676"/>
      <c r="K36" s="676"/>
      <c r="L36" s="676"/>
      <c r="M36" s="676"/>
      <c r="N36" s="676"/>
      <c r="O36" s="676"/>
      <c r="P36" s="676"/>
      <c r="Q36" s="677"/>
      <c r="R36" s="678">
        <v>2103999</v>
      </c>
      <c r="S36" s="679"/>
      <c r="T36" s="679"/>
      <c r="U36" s="679"/>
      <c r="V36" s="679"/>
      <c r="W36" s="679"/>
      <c r="X36" s="679"/>
      <c r="Y36" s="680"/>
      <c r="Z36" s="715">
        <v>2</v>
      </c>
      <c r="AA36" s="715"/>
      <c r="AB36" s="715"/>
      <c r="AC36" s="715"/>
      <c r="AD36" s="716" t="s">
        <v>129</v>
      </c>
      <c r="AE36" s="716"/>
      <c r="AF36" s="716"/>
      <c r="AG36" s="716"/>
      <c r="AH36" s="716"/>
      <c r="AI36" s="716"/>
      <c r="AJ36" s="716"/>
      <c r="AK36" s="716"/>
      <c r="AL36" s="681" t="s">
        <v>130</v>
      </c>
      <c r="AM36" s="682"/>
      <c r="AN36" s="682"/>
      <c r="AO36" s="717"/>
      <c r="AP36" s="235"/>
      <c r="AQ36" s="730" t="s">
        <v>323</v>
      </c>
      <c r="AR36" s="731"/>
      <c r="AS36" s="731"/>
      <c r="AT36" s="731"/>
      <c r="AU36" s="731"/>
      <c r="AV36" s="731"/>
      <c r="AW36" s="731"/>
      <c r="AX36" s="731"/>
      <c r="AY36" s="732"/>
      <c r="AZ36" s="733">
        <v>13788031</v>
      </c>
      <c r="BA36" s="734"/>
      <c r="BB36" s="734"/>
      <c r="BC36" s="734"/>
      <c r="BD36" s="734"/>
      <c r="BE36" s="734"/>
      <c r="BF36" s="735"/>
      <c r="BG36" s="736" t="s">
        <v>324</v>
      </c>
      <c r="BH36" s="737"/>
      <c r="BI36" s="737"/>
      <c r="BJ36" s="737"/>
      <c r="BK36" s="737"/>
      <c r="BL36" s="737"/>
      <c r="BM36" s="737"/>
      <c r="BN36" s="737"/>
      <c r="BO36" s="737"/>
      <c r="BP36" s="737"/>
      <c r="BQ36" s="737"/>
      <c r="BR36" s="737"/>
      <c r="BS36" s="737"/>
      <c r="BT36" s="737"/>
      <c r="BU36" s="738"/>
      <c r="BV36" s="733">
        <v>237803</v>
      </c>
      <c r="BW36" s="734"/>
      <c r="BX36" s="734"/>
      <c r="BY36" s="734"/>
      <c r="BZ36" s="734"/>
      <c r="CA36" s="734"/>
      <c r="CB36" s="735"/>
      <c r="CD36" s="711" t="s">
        <v>325</v>
      </c>
      <c r="CE36" s="712"/>
      <c r="CF36" s="712"/>
      <c r="CG36" s="712"/>
      <c r="CH36" s="712"/>
      <c r="CI36" s="712"/>
      <c r="CJ36" s="712"/>
      <c r="CK36" s="712"/>
      <c r="CL36" s="712"/>
      <c r="CM36" s="712"/>
      <c r="CN36" s="712"/>
      <c r="CO36" s="712"/>
      <c r="CP36" s="712"/>
      <c r="CQ36" s="713"/>
      <c r="CR36" s="678">
        <v>15056919</v>
      </c>
      <c r="CS36" s="679"/>
      <c r="CT36" s="679"/>
      <c r="CU36" s="679"/>
      <c r="CV36" s="679"/>
      <c r="CW36" s="679"/>
      <c r="CX36" s="679"/>
      <c r="CY36" s="680"/>
      <c r="CZ36" s="681">
        <v>14.7</v>
      </c>
      <c r="DA36" s="699"/>
      <c r="DB36" s="699"/>
      <c r="DC36" s="700"/>
      <c r="DD36" s="684">
        <v>12870697</v>
      </c>
      <c r="DE36" s="679"/>
      <c r="DF36" s="679"/>
      <c r="DG36" s="679"/>
      <c r="DH36" s="679"/>
      <c r="DI36" s="679"/>
      <c r="DJ36" s="679"/>
      <c r="DK36" s="680"/>
      <c r="DL36" s="684">
        <v>7610275</v>
      </c>
      <c r="DM36" s="679"/>
      <c r="DN36" s="679"/>
      <c r="DO36" s="679"/>
      <c r="DP36" s="679"/>
      <c r="DQ36" s="679"/>
      <c r="DR36" s="679"/>
      <c r="DS36" s="679"/>
      <c r="DT36" s="679"/>
      <c r="DU36" s="679"/>
      <c r="DV36" s="680"/>
      <c r="DW36" s="681">
        <v>14.6</v>
      </c>
      <c r="DX36" s="699"/>
      <c r="DY36" s="699"/>
      <c r="DZ36" s="699"/>
      <c r="EA36" s="699"/>
      <c r="EB36" s="699"/>
      <c r="EC36" s="714"/>
    </row>
    <row r="37" spans="2:133" ht="11.25" customHeight="1" x14ac:dyDescent="0.2">
      <c r="B37" s="675" t="s">
        <v>326</v>
      </c>
      <c r="C37" s="676"/>
      <c r="D37" s="676"/>
      <c r="E37" s="676"/>
      <c r="F37" s="676"/>
      <c r="G37" s="676"/>
      <c r="H37" s="676"/>
      <c r="I37" s="676"/>
      <c r="J37" s="676"/>
      <c r="K37" s="676"/>
      <c r="L37" s="676"/>
      <c r="M37" s="676"/>
      <c r="N37" s="676"/>
      <c r="O37" s="676"/>
      <c r="P37" s="676"/>
      <c r="Q37" s="677"/>
      <c r="R37" s="678">
        <v>2545906</v>
      </c>
      <c r="S37" s="679"/>
      <c r="T37" s="679"/>
      <c r="U37" s="679"/>
      <c r="V37" s="679"/>
      <c r="W37" s="679"/>
      <c r="X37" s="679"/>
      <c r="Y37" s="680"/>
      <c r="Z37" s="715">
        <v>2.4</v>
      </c>
      <c r="AA37" s="715"/>
      <c r="AB37" s="715"/>
      <c r="AC37" s="715"/>
      <c r="AD37" s="716" t="s">
        <v>129</v>
      </c>
      <c r="AE37" s="716"/>
      <c r="AF37" s="716"/>
      <c r="AG37" s="716"/>
      <c r="AH37" s="716"/>
      <c r="AI37" s="716"/>
      <c r="AJ37" s="716"/>
      <c r="AK37" s="716"/>
      <c r="AL37" s="681" t="s">
        <v>129</v>
      </c>
      <c r="AM37" s="682"/>
      <c r="AN37" s="682"/>
      <c r="AO37" s="717"/>
      <c r="AQ37" s="718" t="s">
        <v>327</v>
      </c>
      <c r="AR37" s="719"/>
      <c r="AS37" s="719"/>
      <c r="AT37" s="719"/>
      <c r="AU37" s="719"/>
      <c r="AV37" s="719"/>
      <c r="AW37" s="719"/>
      <c r="AX37" s="719"/>
      <c r="AY37" s="720"/>
      <c r="AZ37" s="678">
        <v>4537724</v>
      </c>
      <c r="BA37" s="679"/>
      <c r="BB37" s="679"/>
      <c r="BC37" s="679"/>
      <c r="BD37" s="697"/>
      <c r="BE37" s="697"/>
      <c r="BF37" s="721"/>
      <c r="BG37" s="711" t="s">
        <v>328</v>
      </c>
      <c r="BH37" s="712"/>
      <c r="BI37" s="712"/>
      <c r="BJ37" s="712"/>
      <c r="BK37" s="712"/>
      <c r="BL37" s="712"/>
      <c r="BM37" s="712"/>
      <c r="BN37" s="712"/>
      <c r="BO37" s="712"/>
      <c r="BP37" s="712"/>
      <c r="BQ37" s="712"/>
      <c r="BR37" s="712"/>
      <c r="BS37" s="712"/>
      <c r="BT37" s="712"/>
      <c r="BU37" s="713"/>
      <c r="BV37" s="678">
        <v>-39439</v>
      </c>
      <c r="BW37" s="679"/>
      <c r="BX37" s="679"/>
      <c r="BY37" s="679"/>
      <c r="BZ37" s="679"/>
      <c r="CA37" s="679"/>
      <c r="CB37" s="722"/>
      <c r="CD37" s="711" t="s">
        <v>329</v>
      </c>
      <c r="CE37" s="712"/>
      <c r="CF37" s="712"/>
      <c r="CG37" s="712"/>
      <c r="CH37" s="712"/>
      <c r="CI37" s="712"/>
      <c r="CJ37" s="712"/>
      <c r="CK37" s="712"/>
      <c r="CL37" s="712"/>
      <c r="CM37" s="712"/>
      <c r="CN37" s="712"/>
      <c r="CO37" s="712"/>
      <c r="CP37" s="712"/>
      <c r="CQ37" s="713"/>
      <c r="CR37" s="678">
        <v>3996635</v>
      </c>
      <c r="CS37" s="697"/>
      <c r="CT37" s="697"/>
      <c r="CU37" s="697"/>
      <c r="CV37" s="697"/>
      <c r="CW37" s="697"/>
      <c r="CX37" s="697"/>
      <c r="CY37" s="698"/>
      <c r="CZ37" s="681">
        <v>3.9</v>
      </c>
      <c r="DA37" s="699"/>
      <c r="DB37" s="699"/>
      <c r="DC37" s="700"/>
      <c r="DD37" s="684">
        <v>3386235</v>
      </c>
      <c r="DE37" s="697"/>
      <c r="DF37" s="697"/>
      <c r="DG37" s="697"/>
      <c r="DH37" s="697"/>
      <c r="DI37" s="697"/>
      <c r="DJ37" s="697"/>
      <c r="DK37" s="698"/>
      <c r="DL37" s="684">
        <v>2742575</v>
      </c>
      <c r="DM37" s="697"/>
      <c r="DN37" s="697"/>
      <c r="DO37" s="697"/>
      <c r="DP37" s="697"/>
      <c r="DQ37" s="697"/>
      <c r="DR37" s="697"/>
      <c r="DS37" s="697"/>
      <c r="DT37" s="697"/>
      <c r="DU37" s="697"/>
      <c r="DV37" s="698"/>
      <c r="DW37" s="681">
        <v>5.3</v>
      </c>
      <c r="DX37" s="699"/>
      <c r="DY37" s="699"/>
      <c r="DZ37" s="699"/>
      <c r="EA37" s="699"/>
      <c r="EB37" s="699"/>
      <c r="EC37" s="714"/>
    </row>
    <row r="38" spans="2:133" ht="11.25" customHeight="1" x14ac:dyDescent="0.2">
      <c r="B38" s="675" t="s">
        <v>330</v>
      </c>
      <c r="C38" s="676"/>
      <c r="D38" s="676"/>
      <c r="E38" s="676"/>
      <c r="F38" s="676"/>
      <c r="G38" s="676"/>
      <c r="H38" s="676"/>
      <c r="I38" s="676"/>
      <c r="J38" s="676"/>
      <c r="K38" s="676"/>
      <c r="L38" s="676"/>
      <c r="M38" s="676"/>
      <c r="N38" s="676"/>
      <c r="O38" s="676"/>
      <c r="P38" s="676"/>
      <c r="Q38" s="677"/>
      <c r="R38" s="678">
        <v>9467013</v>
      </c>
      <c r="S38" s="679"/>
      <c r="T38" s="679"/>
      <c r="U38" s="679"/>
      <c r="V38" s="679"/>
      <c r="W38" s="679"/>
      <c r="X38" s="679"/>
      <c r="Y38" s="680"/>
      <c r="Z38" s="715">
        <v>9.1</v>
      </c>
      <c r="AA38" s="715"/>
      <c r="AB38" s="715"/>
      <c r="AC38" s="715"/>
      <c r="AD38" s="716">
        <v>4514</v>
      </c>
      <c r="AE38" s="716"/>
      <c r="AF38" s="716"/>
      <c r="AG38" s="716"/>
      <c r="AH38" s="716"/>
      <c r="AI38" s="716"/>
      <c r="AJ38" s="716"/>
      <c r="AK38" s="716"/>
      <c r="AL38" s="681">
        <v>0</v>
      </c>
      <c r="AM38" s="682"/>
      <c r="AN38" s="682"/>
      <c r="AO38" s="717"/>
      <c r="AQ38" s="718" t="s">
        <v>331</v>
      </c>
      <c r="AR38" s="719"/>
      <c r="AS38" s="719"/>
      <c r="AT38" s="719"/>
      <c r="AU38" s="719"/>
      <c r="AV38" s="719"/>
      <c r="AW38" s="719"/>
      <c r="AX38" s="719"/>
      <c r="AY38" s="720"/>
      <c r="AZ38" s="678">
        <v>1315090</v>
      </c>
      <c r="BA38" s="679"/>
      <c r="BB38" s="679"/>
      <c r="BC38" s="679"/>
      <c r="BD38" s="697"/>
      <c r="BE38" s="697"/>
      <c r="BF38" s="721"/>
      <c r="BG38" s="711" t="s">
        <v>332</v>
      </c>
      <c r="BH38" s="712"/>
      <c r="BI38" s="712"/>
      <c r="BJ38" s="712"/>
      <c r="BK38" s="712"/>
      <c r="BL38" s="712"/>
      <c r="BM38" s="712"/>
      <c r="BN38" s="712"/>
      <c r="BO38" s="712"/>
      <c r="BP38" s="712"/>
      <c r="BQ38" s="712"/>
      <c r="BR38" s="712"/>
      <c r="BS38" s="712"/>
      <c r="BT38" s="712"/>
      <c r="BU38" s="713"/>
      <c r="BV38" s="678">
        <v>23644</v>
      </c>
      <c r="BW38" s="679"/>
      <c r="BX38" s="679"/>
      <c r="BY38" s="679"/>
      <c r="BZ38" s="679"/>
      <c r="CA38" s="679"/>
      <c r="CB38" s="722"/>
      <c r="CD38" s="711" t="s">
        <v>333</v>
      </c>
      <c r="CE38" s="712"/>
      <c r="CF38" s="712"/>
      <c r="CG38" s="712"/>
      <c r="CH38" s="712"/>
      <c r="CI38" s="712"/>
      <c r="CJ38" s="712"/>
      <c r="CK38" s="712"/>
      <c r="CL38" s="712"/>
      <c r="CM38" s="712"/>
      <c r="CN38" s="712"/>
      <c r="CO38" s="712"/>
      <c r="CP38" s="712"/>
      <c r="CQ38" s="713"/>
      <c r="CR38" s="678">
        <v>6928763</v>
      </c>
      <c r="CS38" s="679"/>
      <c r="CT38" s="679"/>
      <c r="CU38" s="679"/>
      <c r="CV38" s="679"/>
      <c r="CW38" s="679"/>
      <c r="CX38" s="679"/>
      <c r="CY38" s="680"/>
      <c r="CZ38" s="681">
        <v>6.8</v>
      </c>
      <c r="DA38" s="699"/>
      <c r="DB38" s="699"/>
      <c r="DC38" s="700"/>
      <c r="DD38" s="684">
        <v>5701418</v>
      </c>
      <c r="DE38" s="679"/>
      <c r="DF38" s="679"/>
      <c r="DG38" s="679"/>
      <c r="DH38" s="679"/>
      <c r="DI38" s="679"/>
      <c r="DJ38" s="679"/>
      <c r="DK38" s="680"/>
      <c r="DL38" s="684">
        <v>5308371</v>
      </c>
      <c r="DM38" s="679"/>
      <c r="DN38" s="679"/>
      <c r="DO38" s="679"/>
      <c r="DP38" s="679"/>
      <c r="DQ38" s="679"/>
      <c r="DR38" s="679"/>
      <c r="DS38" s="679"/>
      <c r="DT38" s="679"/>
      <c r="DU38" s="679"/>
      <c r="DV38" s="680"/>
      <c r="DW38" s="681">
        <v>10.199999999999999</v>
      </c>
      <c r="DX38" s="699"/>
      <c r="DY38" s="699"/>
      <c r="DZ38" s="699"/>
      <c r="EA38" s="699"/>
      <c r="EB38" s="699"/>
      <c r="EC38" s="714"/>
    </row>
    <row r="39" spans="2:133" ht="11.25" customHeight="1" x14ac:dyDescent="0.2">
      <c r="B39" s="675" t="s">
        <v>334</v>
      </c>
      <c r="C39" s="676"/>
      <c r="D39" s="676"/>
      <c r="E39" s="676"/>
      <c r="F39" s="676"/>
      <c r="G39" s="676"/>
      <c r="H39" s="676"/>
      <c r="I39" s="676"/>
      <c r="J39" s="676"/>
      <c r="K39" s="676"/>
      <c r="L39" s="676"/>
      <c r="M39" s="676"/>
      <c r="N39" s="676"/>
      <c r="O39" s="676"/>
      <c r="P39" s="676"/>
      <c r="Q39" s="677"/>
      <c r="R39" s="678">
        <v>14706305</v>
      </c>
      <c r="S39" s="679"/>
      <c r="T39" s="679"/>
      <c r="U39" s="679"/>
      <c r="V39" s="679"/>
      <c r="W39" s="679"/>
      <c r="X39" s="679"/>
      <c r="Y39" s="680"/>
      <c r="Z39" s="715">
        <v>14.1</v>
      </c>
      <c r="AA39" s="715"/>
      <c r="AB39" s="715"/>
      <c r="AC39" s="715"/>
      <c r="AD39" s="716" t="s">
        <v>129</v>
      </c>
      <c r="AE39" s="716"/>
      <c r="AF39" s="716"/>
      <c r="AG39" s="716"/>
      <c r="AH39" s="716"/>
      <c r="AI39" s="716"/>
      <c r="AJ39" s="716"/>
      <c r="AK39" s="716"/>
      <c r="AL39" s="681" t="s">
        <v>240</v>
      </c>
      <c r="AM39" s="682"/>
      <c r="AN39" s="682"/>
      <c r="AO39" s="717"/>
      <c r="AQ39" s="718" t="s">
        <v>335</v>
      </c>
      <c r="AR39" s="719"/>
      <c r="AS39" s="719"/>
      <c r="AT39" s="719"/>
      <c r="AU39" s="719"/>
      <c r="AV39" s="719"/>
      <c r="AW39" s="719"/>
      <c r="AX39" s="719"/>
      <c r="AY39" s="720"/>
      <c r="AZ39" s="678">
        <v>1006454</v>
      </c>
      <c r="BA39" s="679"/>
      <c r="BB39" s="679"/>
      <c r="BC39" s="679"/>
      <c r="BD39" s="697"/>
      <c r="BE39" s="697"/>
      <c r="BF39" s="721"/>
      <c r="BG39" s="711" t="s">
        <v>336</v>
      </c>
      <c r="BH39" s="712"/>
      <c r="BI39" s="712"/>
      <c r="BJ39" s="712"/>
      <c r="BK39" s="712"/>
      <c r="BL39" s="712"/>
      <c r="BM39" s="712"/>
      <c r="BN39" s="712"/>
      <c r="BO39" s="712"/>
      <c r="BP39" s="712"/>
      <c r="BQ39" s="712"/>
      <c r="BR39" s="712"/>
      <c r="BS39" s="712"/>
      <c r="BT39" s="712"/>
      <c r="BU39" s="713"/>
      <c r="BV39" s="678">
        <v>36579</v>
      </c>
      <c r="BW39" s="679"/>
      <c r="BX39" s="679"/>
      <c r="BY39" s="679"/>
      <c r="BZ39" s="679"/>
      <c r="CA39" s="679"/>
      <c r="CB39" s="722"/>
      <c r="CD39" s="711" t="s">
        <v>337</v>
      </c>
      <c r="CE39" s="712"/>
      <c r="CF39" s="712"/>
      <c r="CG39" s="712"/>
      <c r="CH39" s="712"/>
      <c r="CI39" s="712"/>
      <c r="CJ39" s="712"/>
      <c r="CK39" s="712"/>
      <c r="CL39" s="712"/>
      <c r="CM39" s="712"/>
      <c r="CN39" s="712"/>
      <c r="CO39" s="712"/>
      <c r="CP39" s="712"/>
      <c r="CQ39" s="713"/>
      <c r="CR39" s="678">
        <v>828737</v>
      </c>
      <c r="CS39" s="697"/>
      <c r="CT39" s="697"/>
      <c r="CU39" s="697"/>
      <c r="CV39" s="697"/>
      <c r="CW39" s="697"/>
      <c r="CX39" s="697"/>
      <c r="CY39" s="698"/>
      <c r="CZ39" s="681">
        <v>0.8</v>
      </c>
      <c r="DA39" s="699"/>
      <c r="DB39" s="699"/>
      <c r="DC39" s="700"/>
      <c r="DD39" s="684">
        <v>357438</v>
      </c>
      <c r="DE39" s="697"/>
      <c r="DF39" s="697"/>
      <c r="DG39" s="697"/>
      <c r="DH39" s="697"/>
      <c r="DI39" s="697"/>
      <c r="DJ39" s="697"/>
      <c r="DK39" s="698"/>
      <c r="DL39" s="684" t="s">
        <v>129</v>
      </c>
      <c r="DM39" s="697"/>
      <c r="DN39" s="697"/>
      <c r="DO39" s="697"/>
      <c r="DP39" s="697"/>
      <c r="DQ39" s="697"/>
      <c r="DR39" s="697"/>
      <c r="DS39" s="697"/>
      <c r="DT39" s="697"/>
      <c r="DU39" s="697"/>
      <c r="DV39" s="698"/>
      <c r="DW39" s="681" t="s">
        <v>240</v>
      </c>
      <c r="DX39" s="699"/>
      <c r="DY39" s="699"/>
      <c r="DZ39" s="699"/>
      <c r="EA39" s="699"/>
      <c r="EB39" s="699"/>
      <c r="EC39" s="714"/>
    </row>
    <row r="40" spans="2:133" ht="11.25" customHeight="1" x14ac:dyDescent="0.2">
      <c r="B40" s="675" t="s">
        <v>338</v>
      </c>
      <c r="C40" s="676"/>
      <c r="D40" s="676"/>
      <c r="E40" s="676"/>
      <c r="F40" s="676"/>
      <c r="G40" s="676"/>
      <c r="H40" s="676"/>
      <c r="I40" s="676"/>
      <c r="J40" s="676"/>
      <c r="K40" s="676"/>
      <c r="L40" s="676"/>
      <c r="M40" s="676"/>
      <c r="N40" s="676"/>
      <c r="O40" s="676"/>
      <c r="P40" s="676"/>
      <c r="Q40" s="677"/>
      <c r="R40" s="678" t="s">
        <v>129</v>
      </c>
      <c r="S40" s="679"/>
      <c r="T40" s="679"/>
      <c r="U40" s="679"/>
      <c r="V40" s="679"/>
      <c r="W40" s="679"/>
      <c r="X40" s="679"/>
      <c r="Y40" s="680"/>
      <c r="Z40" s="715" t="s">
        <v>240</v>
      </c>
      <c r="AA40" s="715"/>
      <c r="AB40" s="715"/>
      <c r="AC40" s="715"/>
      <c r="AD40" s="716" t="s">
        <v>129</v>
      </c>
      <c r="AE40" s="716"/>
      <c r="AF40" s="716"/>
      <c r="AG40" s="716"/>
      <c r="AH40" s="716"/>
      <c r="AI40" s="716"/>
      <c r="AJ40" s="716"/>
      <c r="AK40" s="716"/>
      <c r="AL40" s="681" t="s">
        <v>129</v>
      </c>
      <c r="AM40" s="682"/>
      <c r="AN40" s="682"/>
      <c r="AO40" s="717"/>
      <c r="AQ40" s="718" t="s">
        <v>339</v>
      </c>
      <c r="AR40" s="719"/>
      <c r="AS40" s="719"/>
      <c r="AT40" s="719"/>
      <c r="AU40" s="719"/>
      <c r="AV40" s="719"/>
      <c r="AW40" s="719"/>
      <c r="AX40" s="719"/>
      <c r="AY40" s="720"/>
      <c r="AZ40" s="678">
        <v>44884</v>
      </c>
      <c r="BA40" s="679"/>
      <c r="BB40" s="679"/>
      <c r="BC40" s="679"/>
      <c r="BD40" s="697"/>
      <c r="BE40" s="697"/>
      <c r="BF40" s="721"/>
      <c r="BG40" s="723" t="s">
        <v>340</v>
      </c>
      <c r="BH40" s="724"/>
      <c r="BI40" s="724"/>
      <c r="BJ40" s="724"/>
      <c r="BK40" s="724"/>
      <c r="BL40" s="236"/>
      <c r="BM40" s="712" t="s">
        <v>341</v>
      </c>
      <c r="BN40" s="712"/>
      <c r="BO40" s="712"/>
      <c r="BP40" s="712"/>
      <c r="BQ40" s="712"/>
      <c r="BR40" s="712"/>
      <c r="BS40" s="712"/>
      <c r="BT40" s="712"/>
      <c r="BU40" s="713"/>
      <c r="BV40" s="678">
        <v>88</v>
      </c>
      <c r="BW40" s="679"/>
      <c r="BX40" s="679"/>
      <c r="BY40" s="679"/>
      <c r="BZ40" s="679"/>
      <c r="CA40" s="679"/>
      <c r="CB40" s="722"/>
      <c r="CD40" s="711" t="s">
        <v>342</v>
      </c>
      <c r="CE40" s="712"/>
      <c r="CF40" s="712"/>
      <c r="CG40" s="712"/>
      <c r="CH40" s="712"/>
      <c r="CI40" s="712"/>
      <c r="CJ40" s="712"/>
      <c r="CK40" s="712"/>
      <c r="CL40" s="712"/>
      <c r="CM40" s="712"/>
      <c r="CN40" s="712"/>
      <c r="CO40" s="712"/>
      <c r="CP40" s="712"/>
      <c r="CQ40" s="713"/>
      <c r="CR40" s="678">
        <v>8139228</v>
      </c>
      <c r="CS40" s="679"/>
      <c r="CT40" s="679"/>
      <c r="CU40" s="679"/>
      <c r="CV40" s="679"/>
      <c r="CW40" s="679"/>
      <c r="CX40" s="679"/>
      <c r="CY40" s="680"/>
      <c r="CZ40" s="681">
        <v>8</v>
      </c>
      <c r="DA40" s="699"/>
      <c r="DB40" s="699"/>
      <c r="DC40" s="700"/>
      <c r="DD40" s="684">
        <v>770387</v>
      </c>
      <c r="DE40" s="679"/>
      <c r="DF40" s="679"/>
      <c r="DG40" s="679"/>
      <c r="DH40" s="679"/>
      <c r="DI40" s="679"/>
      <c r="DJ40" s="679"/>
      <c r="DK40" s="680"/>
      <c r="DL40" s="684" t="s">
        <v>130</v>
      </c>
      <c r="DM40" s="679"/>
      <c r="DN40" s="679"/>
      <c r="DO40" s="679"/>
      <c r="DP40" s="679"/>
      <c r="DQ40" s="679"/>
      <c r="DR40" s="679"/>
      <c r="DS40" s="679"/>
      <c r="DT40" s="679"/>
      <c r="DU40" s="679"/>
      <c r="DV40" s="680"/>
      <c r="DW40" s="681" t="s">
        <v>240</v>
      </c>
      <c r="DX40" s="699"/>
      <c r="DY40" s="699"/>
      <c r="DZ40" s="699"/>
      <c r="EA40" s="699"/>
      <c r="EB40" s="699"/>
      <c r="EC40" s="714"/>
    </row>
    <row r="41" spans="2:133" ht="11.25" customHeight="1" x14ac:dyDescent="0.2">
      <c r="B41" s="675" t="s">
        <v>343</v>
      </c>
      <c r="C41" s="676"/>
      <c r="D41" s="676"/>
      <c r="E41" s="676"/>
      <c r="F41" s="676"/>
      <c r="G41" s="676"/>
      <c r="H41" s="676"/>
      <c r="I41" s="676"/>
      <c r="J41" s="676"/>
      <c r="K41" s="676"/>
      <c r="L41" s="676"/>
      <c r="M41" s="676"/>
      <c r="N41" s="676"/>
      <c r="O41" s="676"/>
      <c r="P41" s="676"/>
      <c r="Q41" s="677"/>
      <c r="R41" s="678">
        <v>2605205</v>
      </c>
      <c r="S41" s="679"/>
      <c r="T41" s="679"/>
      <c r="U41" s="679"/>
      <c r="V41" s="679"/>
      <c r="W41" s="679"/>
      <c r="X41" s="679"/>
      <c r="Y41" s="680"/>
      <c r="Z41" s="715">
        <v>2.5</v>
      </c>
      <c r="AA41" s="715"/>
      <c r="AB41" s="715"/>
      <c r="AC41" s="715"/>
      <c r="AD41" s="716" t="s">
        <v>129</v>
      </c>
      <c r="AE41" s="716"/>
      <c r="AF41" s="716"/>
      <c r="AG41" s="716"/>
      <c r="AH41" s="716"/>
      <c r="AI41" s="716"/>
      <c r="AJ41" s="716"/>
      <c r="AK41" s="716"/>
      <c r="AL41" s="681" t="s">
        <v>240</v>
      </c>
      <c r="AM41" s="682"/>
      <c r="AN41" s="682"/>
      <c r="AO41" s="717"/>
      <c r="AQ41" s="718" t="s">
        <v>344</v>
      </c>
      <c r="AR41" s="719"/>
      <c r="AS41" s="719"/>
      <c r="AT41" s="719"/>
      <c r="AU41" s="719"/>
      <c r="AV41" s="719"/>
      <c r="AW41" s="719"/>
      <c r="AX41" s="719"/>
      <c r="AY41" s="720"/>
      <c r="AZ41" s="678">
        <v>1698489</v>
      </c>
      <c r="BA41" s="679"/>
      <c r="BB41" s="679"/>
      <c r="BC41" s="679"/>
      <c r="BD41" s="697"/>
      <c r="BE41" s="697"/>
      <c r="BF41" s="721"/>
      <c r="BG41" s="723"/>
      <c r="BH41" s="724"/>
      <c r="BI41" s="724"/>
      <c r="BJ41" s="724"/>
      <c r="BK41" s="724"/>
      <c r="BL41" s="236"/>
      <c r="BM41" s="712" t="s">
        <v>345</v>
      </c>
      <c r="BN41" s="712"/>
      <c r="BO41" s="712"/>
      <c r="BP41" s="712"/>
      <c r="BQ41" s="712"/>
      <c r="BR41" s="712"/>
      <c r="BS41" s="712"/>
      <c r="BT41" s="712"/>
      <c r="BU41" s="713"/>
      <c r="BV41" s="678" t="s">
        <v>129</v>
      </c>
      <c r="BW41" s="679"/>
      <c r="BX41" s="679"/>
      <c r="BY41" s="679"/>
      <c r="BZ41" s="679"/>
      <c r="CA41" s="679"/>
      <c r="CB41" s="722"/>
      <c r="CD41" s="711" t="s">
        <v>346</v>
      </c>
      <c r="CE41" s="712"/>
      <c r="CF41" s="712"/>
      <c r="CG41" s="712"/>
      <c r="CH41" s="712"/>
      <c r="CI41" s="712"/>
      <c r="CJ41" s="712"/>
      <c r="CK41" s="712"/>
      <c r="CL41" s="712"/>
      <c r="CM41" s="712"/>
      <c r="CN41" s="712"/>
      <c r="CO41" s="712"/>
      <c r="CP41" s="712"/>
      <c r="CQ41" s="713"/>
      <c r="CR41" s="678" t="s">
        <v>129</v>
      </c>
      <c r="CS41" s="697"/>
      <c r="CT41" s="697"/>
      <c r="CU41" s="697"/>
      <c r="CV41" s="697"/>
      <c r="CW41" s="697"/>
      <c r="CX41" s="697"/>
      <c r="CY41" s="698"/>
      <c r="CZ41" s="681" t="s">
        <v>130</v>
      </c>
      <c r="DA41" s="699"/>
      <c r="DB41" s="699"/>
      <c r="DC41" s="700"/>
      <c r="DD41" s="684" t="s">
        <v>129</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2">
      <c r="B42" s="659" t="s">
        <v>347</v>
      </c>
      <c r="C42" s="660"/>
      <c r="D42" s="660"/>
      <c r="E42" s="660"/>
      <c r="F42" s="660"/>
      <c r="G42" s="660"/>
      <c r="H42" s="660"/>
      <c r="I42" s="660"/>
      <c r="J42" s="660"/>
      <c r="K42" s="660"/>
      <c r="L42" s="660"/>
      <c r="M42" s="660"/>
      <c r="N42" s="660"/>
      <c r="O42" s="660"/>
      <c r="P42" s="660"/>
      <c r="Q42" s="661"/>
      <c r="R42" s="662">
        <v>104317163</v>
      </c>
      <c r="S42" s="701"/>
      <c r="T42" s="701"/>
      <c r="U42" s="701"/>
      <c r="V42" s="701"/>
      <c r="W42" s="701"/>
      <c r="X42" s="701"/>
      <c r="Y42" s="703"/>
      <c r="Z42" s="704">
        <v>100</v>
      </c>
      <c r="AA42" s="704"/>
      <c r="AB42" s="704"/>
      <c r="AC42" s="704"/>
      <c r="AD42" s="705">
        <v>49380232</v>
      </c>
      <c r="AE42" s="705"/>
      <c r="AF42" s="705"/>
      <c r="AG42" s="705"/>
      <c r="AH42" s="705"/>
      <c r="AI42" s="705"/>
      <c r="AJ42" s="705"/>
      <c r="AK42" s="705"/>
      <c r="AL42" s="665">
        <v>100</v>
      </c>
      <c r="AM42" s="706"/>
      <c r="AN42" s="706"/>
      <c r="AO42" s="707"/>
      <c r="AQ42" s="708" t="s">
        <v>348</v>
      </c>
      <c r="AR42" s="709"/>
      <c r="AS42" s="709"/>
      <c r="AT42" s="709"/>
      <c r="AU42" s="709"/>
      <c r="AV42" s="709"/>
      <c r="AW42" s="709"/>
      <c r="AX42" s="709"/>
      <c r="AY42" s="710"/>
      <c r="AZ42" s="662">
        <v>5185390</v>
      </c>
      <c r="BA42" s="701"/>
      <c r="BB42" s="701"/>
      <c r="BC42" s="701"/>
      <c r="BD42" s="663"/>
      <c r="BE42" s="663"/>
      <c r="BF42" s="727"/>
      <c r="BG42" s="725"/>
      <c r="BH42" s="726"/>
      <c r="BI42" s="726"/>
      <c r="BJ42" s="726"/>
      <c r="BK42" s="726"/>
      <c r="BL42" s="237"/>
      <c r="BM42" s="728" t="s">
        <v>349</v>
      </c>
      <c r="BN42" s="728"/>
      <c r="BO42" s="728"/>
      <c r="BP42" s="728"/>
      <c r="BQ42" s="728"/>
      <c r="BR42" s="728"/>
      <c r="BS42" s="728"/>
      <c r="BT42" s="728"/>
      <c r="BU42" s="729"/>
      <c r="BV42" s="662">
        <v>346</v>
      </c>
      <c r="BW42" s="701"/>
      <c r="BX42" s="701"/>
      <c r="BY42" s="701"/>
      <c r="BZ42" s="701"/>
      <c r="CA42" s="701"/>
      <c r="CB42" s="702"/>
      <c r="CD42" s="675" t="s">
        <v>350</v>
      </c>
      <c r="CE42" s="676"/>
      <c r="CF42" s="676"/>
      <c r="CG42" s="676"/>
      <c r="CH42" s="676"/>
      <c r="CI42" s="676"/>
      <c r="CJ42" s="676"/>
      <c r="CK42" s="676"/>
      <c r="CL42" s="676"/>
      <c r="CM42" s="676"/>
      <c r="CN42" s="676"/>
      <c r="CO42" s="676"/>
      <c r="CP42" s="676"/>
      <c r="CQ42" s="677"/>
      <c r="CR42" s="678">
        <v>15823734</v>
      </c>
      <c r="CS42" s="679"/>
      <c r="CT42" s="679"/>
      <c r="CU42" s="679"/>
      <c r="CV42" s="679"/>
      <c r="CW42" s="679"/>
      <c r="CX42" s="679"/>
      <c r="CY42" s="680"/>
      <c r="CZ42" s="681">
        <v>15.5</v>
      </c>
      <c r="DA42" s="682"/>
      <c r="DB42" s="682"/>
      <c r="DC42" s="683"/>
      <c r="DD42" s="684">
        <v>1120636</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2">
      <c r="BV43" s="238"/>
      <c r="BW43" s="238"/>
      <c r="BX43" s="238"/>
      <c r="BY43" s="238"/>
      <c r="BZ43" s="238"/>
      <c r="CA43" s="238"/>
      <c r="CB43" s="238"/>
      <c r="CD43" s="675" t="s">
        <v>351</v>
      </c>
      <c r="CE43" s="676"/>
      <c r="CF43" s="676"/>
      <c r="CG43" s="676"/>
      <c r="CH43" s="676"/>
      <c r="CI43" s="676"/>
      <c r="CJ43" s="676"/>
      <c r="CK43" s="676"/>
      <c r="CL43" s="676"/>
      <c r="CM43" s="676"/>
      <c r="CN43" s="676"/>
      <c r="CO43" s="676"/>
      <c r="CP43" s="676"/>
      <c r="CQ43" s="677"/>
      <c r="CR43" s="678">
        <v>193714</v>
      </c>
      <c r="CS43" s="697"/>
      <c r="CT43" s="697"/>
      <c r="CU43" s="697"/>
      <c r="CV43" s="697"/>
      <c r="CW43" s="697"/>
      <c r="CX43" s="697"/>
      <c r="CY43" s="698"/>
      <c r="CZ43" s="681">
        <v>0.2</v>
      </c>
      <c r="DA43" s="699"/>
      <c r="DB43" s="699"/>
      <c r="DC43" s="700"/>
      <c r="DD43" s="684">
        <v>187814</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2">
      <c r="CD44" s="691" t="s">
        <v>300</v>
      </c>
      <c r="CE44" s="692"/>
      <c r="CF44" s="675" t="s">
        <v>352</v>
      </c>
      <c r="CG44" s="676"/>
      <c r="CH44" s="676"/>
      <c r="CI44" s="676"/>
      <c r="CJ44" s="676"/>
      <c r="CK44" s="676"/>
      <c r="CL44" s="676"/>
      <c r="CM44" s="676"/>
      <c r="CN44" s="676"/>
      <c r="CO44" s="676"/>
      <c r="CP44" s="676"/>
      <c r="CQ44" s="677"/>
      <c r="CR44" s="678">
        <v>14877930</v>
      </c>
      <c r="CS44" s="679"/>
      <c r="CT44" s="679"/>
      <c r="CU44" s="679"/>
      <c r="CV44" s="679"/>
      <c r="CW44" s="679"/>
      <c r="CX44" s="679"/>
      <c r="CY44" s="680"/>
      <c r="CZ44" s="681">
        <v>14.6</v>
      </c>
      <c r="DA44" s="682"/>
      <c r="DB44" s="682"/>
      <c r="DC44" s="683"/>
      <c r="DD44" s="684">
        <v>1106385</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2">
      <c r="CD45" s="693"/>
      <c r="CE45" s="694"/>
      <c r="CF45" s="675" t="s">
        <v>353</v>
      </c>
      <c r="CG45" s="676"/>
      <c r="CH45" s="676"/>
      <c r="CI45" s="676"/>
      <c r="CJ45" s="676"/>
      <c r="CK45" s="676"/>
      <c r="CL45" s="676"/>
      <c r="CM45" s="676"/>
      <c r="CN45" s="676"/>
      <c r="CO45" s="676"/>
      <c r="CP45" s="676"/>
      <c r="CQ45" s="677"/>
      <c r="CR45" s="678">
        <v>4199718</v>
      </c>
      <c r="CS45" s="697"/>
      <c r="CT45" s="697"/>
      <c r="CU45" s="697"/>
      <c r="CV45" s="697"/>
      <c r="CW45" s="697"/>
      <c r="CX45" s="697"/>
      <c r="CY45" s="698"/>
      <c r="CZ45" s="681">
        <v>4.0999999999999996</v>
      </c>
      <c r="DA45" s="699"/>
      <c r="DB45" s="699"/>
      <c r="DC45" s="700"/>
      <c r="DD45" s="684">
        <v>138771</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2">
      <c r="B46" s="230" t="s">
        <v>354</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355</v>
      </c>
      <c r="CG46" s="676"/>
      <c r="CH46" s="676"/>
      <c r="CI46" s="676"/>
      <c r="CJ46" s="676"/>
      <c r="CK46" s="676"/>
      <c r="CL46" s="676"/>
      <c r="CM46" s="676"/>
      <c r="CN46" s="676"/>
      <c r="CO46" s="676"/>
      <c r="CP46" s="676"/>
      <c r="CQ46" s="677"/>
      <c r="CR46" s="678">
        <v>10504996</v>
      </c>
      <c r="CS46" s="679"/>
      <c r="CT46" s="679"/>
      <c r="CU46" s="679"/>
      <c r="CV46" s="679"/>
      <c r="CW46" s="679"/>
      <c r="CX46" s="679"/>
      <c r="CY46" s="680"/>
      <c r="CZ46" s="681">
        <v>10.3</v>
      </c>
      <c r="DA46" s="682"/>
      <c r="DB46" s="682"/>
      <c r="DC46" s="683"/>
      <c r="DD46" s="684">
        <v>961223</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2">
      <c r="B47" s="240" t="s">
        <v>356</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357</v>
      </c>
      <c r="CG47" s="676"/>
      <c r="CH47" s="676"/>
      <c r="CI47" s="676"/>
      <c r="CJ47" s="676"/>
      <c r="CK47" s="676"/>
      <c r="CL47" s="676"/>
      <c r="CM47" s="676"/>
      <c r="CN47" s="676"/>
      <c r="CO47" s="676"/>
      <c r="CP47" s="676"/>
      <c r="CQ47" s="677"/>
      <c r="CR47" s="678">
        <v>945804</v>
      </c>
      <c r="CS47" s="697"/>
      <c r="CT47" s="697"/>
      <c r="CU47" s="697"/>
      <c r="CV47" s="697"/>
      <c r="CW47" s="697"/>
      <c r="CX47" s="697"/>
      <c r="CY47" s="698"/>
      <c r="CZ47" s="681">
        <v>0.9</v>
      </c>
      <c r="DA47" s="699"/>
      <c r="DB47" s="699"/>
      <c r="DC47" s="700"/>
      <c r="DD47" s="684">
        <v>14251</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ht="10.8" x14ac:dyDescent="0.2">
      <c r="B48" s="241" t="s">
        <v>358</v>
      </c>
      <c r="CD48" s="695"/>
      <c r="CE48" s="696"/>
      <c r="CF48" s="675" t="s">
        <v>359</v>
      </c>
      <c r="CG48" s="676"/>
      <c r="CH48" s="676"/>
      <c r="CI48" s="676"/>
      <c r="CJ48" s="676"/>
      <c r="CK48" s="676"/>
      <c r="CL48" s="676"/>
      <c r="CM48" s="676"/>
      <c r="CN48" s="676"/>
      <c r="CO48" s="676"/>
      <c r="CP48" s="676"/>
      <c r="CQ48" s="677"/>
      <c r="CR48" s="678" t="s">
        <v>240</v>
      </c>
      <c r="CS48" s="679"/>
      <c r="CT48" s="679"/>
      <c r="CU48" s="679"/>
      <c r="CV48" s="679"/>
      <c r="CW48" s="679"/>
      <c r="CX48" s="679"/>
      <c r="CY48" s="680"/>
      <c r="CZ48" s="681" t="s">
        <v>129</v>
      </c>
      <c r="DA48" s="682"/>
      <c r="DB48" s="682"/>
      <c r="DC48" s="683"/>
      <c r="DD48" s="684" t="s">
        <v>129</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2">
      <c r="CD49" s="659" t="s">
        <v>360</v>
      </c>
      <c r="CE49" s="660"/>
      <c r="CF49" s="660"/>
      <c r="CG49" s="660"/>
      <c r="CH49" s="660"/>
      <c r="CI49" s="660"/>
      <c r="CJ49" s="660"/>
      <c r="CK49" s="660"/>
      <c r="CL49" s="660"/>
      <c r="CM49" s="660"/>
      <c r="CN49" s="660"/>
      <c r="CO49" s="660"/>
      <c r="CP49" s="660"/>
      <c r="CQ49" s="661"/>
      <c r="CR49" s="662">
        <v>102166213</v>
      </c>
      <c r="CS49" s="663"/>
      <c r="CT49" s="663"/>
      <c r="CU49" s="663"/>
      <c r="CV49" s="663"/>
      <c r="CW49" s="663"/>
      <c r="CX49" s="663"/>
      <c r="CY49" s="664"/>
      <c r="CZ49" s="665">
        <v>100</v>
      </c>
      <c r="DA49" s="666"/>
      <c r="DB49" s="666"/>
      <c r="DC49" s="667"/>
      <c r="DD49" s="668">
        <v>55562046</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MhRbNTQL4eUFHYhpAaIN86sAUX/3KwNpwqSu76LYPnr1V3FoWdwK6MHgTYG2jSgQp9Nu9AiXoV8iUoEwPeNNAw==" saltValue="Dg8sC7ljLsRttMzbbnZFuw=="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2" zeroHeight="1" x14ac:dyDescent="0.2"/>
  <cols>
    <col min="1" max="130" width="2.77734375" style="290" customWidth="1"/>
    <col min="131" max="131" width="1.6640625" style="290" customWidth="1"/>
    <col min="132" max="16384" width="9" style="290" hidden="1"/>
  </cols>
  <sheetData>
    <row r="1" spans="1:131" s="248" customFormat="1" ht="11.25" customHeight="1" thickBot="1" x14ac:dyDescent="0.25">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5">
      <c r="A2" s="249" t="s">
        <v>361</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362</v>
      </c>
      <c r="DK2" s="1204"/>
      <c r="DL2" s="1204"/>
      <c r="DM2" s="1204"/>
      <c r="DN2" s="1204"/>
      <c r="DO2" s="1205"/>
      <c r="DP2" s="250"/>
      <c r="DQ2" s="1203" t="s">
        <v>363</v>
      </c>
      <c r="DR2" s="1204"/>
      <c r="DS2" s="1204"/>
      <c r="DT2" s="1204"/>
      <c r="DU2" s="1204"/>
      <c r="DV2" s="1204"/>
      <c r="DW2" s="1204"/>
      <c r="DX2" s="1204"/>
      <c r="DY2" s="1204"/>
      <c r="DZ2" s="1205"/>
      <c r="EA2" s="251"/>
    </row>
    <row r="3" spans="1:131" s="248" customFormat="1" ht="11.25" customHeight="1" x14ac:dyDescent="0.2">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5">
      <c r="A4" s="1156" t="s">
        <v>364</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365</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2">
      <c r="A5" s="1088" t="s">
        <v>366</v>
      </c>
      <c r="B5" s="1089"/>
      <c r="C5" s="1089"/>
      <c r="D5" s="1089"/>
      <c r="E5" s="1089"/>
      <c r="F5" s="1089"/>
      <c r="G5" s="1089"/>
      <c r="H5" s="1089"/>
      <c r="I5" s="1089"/>
      <c r="J5" s="1089"/>
      <c r="K5" s="1089"/>
      <c r="L5" s="1089"/>
      <c r="M5" s="1089"/>
      <c r="N5" s="1089"/>
      <c r="O5" s="1089"/>
      <c r="P5" s="1090"/>
      <c r="Q5" s="1094" t="s">
        <v>367</v>
      </c>
      <c r="R5" s="1095"/>
      <c r="S5" s="1095"/>
      <c r="T5" s="1095"/>
      <c r="U5" s="1096"/>
      <c r="V5" s="1094" t="s">
        <v>368</v>
      </c>
      <c r="W5" s="1095"/>
      <c r="X5" s="1095"/>
      <c r="Y5" s="1095"/>
      <c r="Z5" s="1096"/>
      <c r="AA5" s="1094" t="s">
        <v>369</v>
      </c>
      <c r="AB5" s="1095"/>
      <c r="AC5" s="1095"/>
      <c r="AD5" s="1095"/>
      <c r="AE5" s="1095"/>
      <c r="AF5" s="1206" t="s">
        <v>370</v>
      </c>
      <c r="AG5" s="1095"/>
      <c r="AH5" s="1095"/>
      <c r="AI5" s="1095"/>
      <c r="AJ5" s="1110"/>
      <c r="AK5" s="1095" t="s">
        <v>371</v>
      </c>
      <c r="AL5" s="1095"/>
      <c r="AM5" s="1095"/>
      <c r="AN5" s="1095"/>
      <c r="AO5" s="1096"/>
      <c r="AP5" s="1094" t="s">
        <v>372</v>
      </c>
      <c r="AQ5" s="1095"/>
      <c r="AR5" s="1095"/>
      <c r="AS5" s="1095"/>
      <c r="AT5" s="1096"/>
      <c r="AU5" s="1094" t="s">
        <v>373</v>
      </c>
      <c r="AV5" s="1095"/>
      <c r="AW5" s="1095"/>
      <c r="AX5" s="1095"/>
      <c r="AY5" s="1110"/>
      <c r="AZ5" s="257"/>
      <c r="BA5" s="257"/>
      <c r="BB5" s="257"/>
      <c r="BC5" s="257"/>
      <c r="BD5" s="257"/>
      <c r="BE5" s="258"/>
      <c r="BF5" s="258"/>
      <c r="BG5" s="258"/>
      <c r="BH5" s="258"/>
      <c r="BI5" s="258"/>
      <c r="BJ5" s="258"/>
      <c r="BK5" s="258"/>
      <c r="BL5" s="258"/>
      <c r="BM5" s="258"/>
      <c r="BN5" s="258"/>
      <c r="BO5" s="258"/>
      <c r="BP5" s="258"/>
      <c r="BQ5" s="1088" t="s">
        <v>374</v>
      </c>
      <c r="BR5" s="1089"/>
      <c r="BS5" s="1089"/>
      <c r="BT5" s="1089"/>
      <c r="BU5" s="1089"/>
      <c r="BV5" s="1089"/>
      <c r="BW5" s="1089"/>
      <c r="BX5" s="1089"/>
      <c r="BY5" s="1089"/>
      <c r="BZ5" s="1089"/>
      <c r="CA5" s="1089"/>
      <c r="CB5" s="1089"/>
      <c r="CC5" s="1089"/>
      <c r="CD5" s="1089"/>
      <c r="CE5" s="1089"/>
      <c r="CF5" s="1089"/>
      <c r="CG5" s="1090"/>
      <c r="CH5" s="1094" t="s">
        <v>375</v>
      </c>
      <c r="CI5" s="1095"/>
      <c r="CJ5" s="1095"/>
      <c r="CK5" s="1095"/>
      <c r="CL5" s="1096"/>
      <c r="CM5" s="1094" t="s">
        <v>376</v>
      </c>
      <c r="CN5" s="1095"/>
      <c r="CO5" s="1095"/>
      <c r="CP5" s="1095"/>
      <c r="CQ5" s="1096"/>
      <c r="CR5" s="1094" t="s">
        <v>377</v>
      </c>
      <c r="CS5" s="1095"/>
      <c r="CT5" s="1095"/>
      <c r="CU5" s="1095"/>
      <c r="CV5" s="1096"/>
      <c r="CW5" s="1094" t="s">
        <v>378</v>
      </c>
      <c r="CX5" s="1095"/>
      <c r="CY5" s="1095"/>
      <c r="CZ5" s="1095"/>
      <c r="DA5" s="1096"/>
      <c r="DB5" s="1094" t="s">
        <v>379</v>
      </c>
      <c r="DC5" s="1095"/>
      <c r="DD5" s="1095"/>
      <c r="DE5" s="1095"/>
      <c r="DF5" s="1096"/>
      <c r="DG5" s="1191" t="s">
        <v>380</v>
      </c>
      <c r="DH5" s="1192"/>
      <c r="DI5" s="1192"/>
      <c r="DJ5" s="1192"/>
      <c r="DK5" s="1193"/>
      <c r="DL5" s="1191" t="s">
        <v>381</v>
      </c>
      <c r="DM5" s="1192"/>
      <c r="DN5" s="1192"/>
      <c r="DO5" s="1192"/>
      <c r="DP5" s="1193"/>
      <c r="DQ5" s="1094" t="s">
        <v>382</v>
      </c>
      <c r="DR5" s="1095"/>
      <c r="DS5" s="1095"/>
      <c r="DT5" s="1095"/>
      <c r="DU5" s="1096"/>
      <c r="DV5" s="1094" t="s">
        <v>373</v>
      </c>
      <c r="DW5" s="1095"/>
      <c r="DX5" s="1095"/>
      <c r="DY5" s="1095"/>
      <c r="DZ5" s="1110"/>
      <c r="EA5" s="255"/>
    </row>
    <row r="6" spans="1:131" s="256" customFormat="1" ht="26.25" customHeight="1" thickBot="1" x14ac:dyDescent="0.25">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5"/>
    </row>
    <row r="7" spans="1:131" s="256" customFormat="1" ht="26.25" customHeight="1" thickTop="1" x14ac:dyDescent="0.2">
      <c r="A7" s="259">
        <v>1</v>
      </c>
      <c r="B7" s="1143" t="s">
        <v>383</v>
      </c>
      <c r="C7" s="1144"/>
      <c r="D7" s="1144"/>
      <c r="E7" s="1144"/>
      <c r="F7" s="1144"/>
      <c r="G7" s="1144"/>
      <c r="H7" s="1144"/>
      <c r="I7" s="1144"/>
      <c r="J7" s="1144"/>
      <c r="K7" s="1144"/>
      <c r="L7" s="1144"/>
      <c r="M7" s="1144"/>
      <c r="N7" s="1144"/>
      <c r="O7" s="1144"/>
      <c r="P7" s="1145"/>
      <c r="Q7" s="1197">
        <v>104272</v>
      </c>
      <c r="R7" s="1198"/>
      <c r="S7" s="1198"/>
      <c r="T7" s="1198"/>
      <c r="U7" s="1198"/>
      <c r="V7" s="1198">
        <v>102181</v>
      </c>
      <c r="W7" s="1198"/>
      <c r="X7" s="1198"/>
      <c r="Y7" s="1198"/>
      <c r="Z7" s="1198"/>
      <c r="AA7" s="1198">
        <v>2091</v>
      </c>
      <c r="AB7" s="1198"/>
      <c r="AC7" s="1198"/>
      <c r="AD7" s="1198"/>
      <c r="AE7" s="1199"/>
      <c r="AF7" s="1200">
        <v>1851</v>
      </c>
      <c r="AG7" s="1201"/>
      <c r="AH7" s="1201"/>
      <c r="AI7" s="1201"/>
      <c r="AJ7" s="1202"/>
      <c r="AK7" s="1184">
        <v>2144</v>
      </c>
      <c r="AL7" s="1185"/>
      <c r="AM7" s="1185"/>
      <c r="AN7" s="1185"/>
      <c r="AO7" s="1185"/>
      <c r="AP7" s="1185">
        <v>110399</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c r="BS7" s="1188" t="s">
        <v>605</v>
      </c>
      <c r="BT7" s="1189"/>
      <c r="BU7" s="1189"/>
      <c r="BV7" s="1189"/>
      <c r="BW7" s="1189"/>
      <c r="BX7" s="1189"/>
      <c r="BY7" s="1189"/>
      <c r="BZ7" s="1189"/>
      <c r="CA7" s="1189"/>
      <c r="CB7" s="1189"/>
      <c r="CC7" s="1189"/>
      <c r="CD7" s="1189"/>
      <c r="CE7" s="1189"/>
      <c r="CF7" s="1189"/>
      <c r="CG7" s="1190"/>
      <c r="CH7" s="1181">
        <v>-111</v>
      </c>
      <c r="CI7" s="1182"/>
      <c r="CJ7" s="1182"/>
      <c r="CK7" s="1182"/>
      <c r="CL7" s="1183"/>
      <c r="CM7" s="1181">
        <v>2569</v>
      </c>
      <c r="CN7" s="1182"/>
      <c r="CO7" s="1182"/>
      <c r="CP7" s="1182"/>
      <c r="CQ7" s="1183"/>
      <c r="CR7" s="1181">
        <v>16</v>
      </c>
      <c r="CS7" s="1182"/>
      <c r="CT7" s="1182"/>
      <c r="CU7" s="1182"/>
      <c r="CV7" s="1183"/>
      <c r="CW7" s="1181">
        <v>12</v>
      </c>
      <c r="CX7" s="1182"/>
      <c r="CY7" s="1182"/>
      <c r="CZ7" s="1182"/>
      <c r="DA7" s="1183"/>
      <c r="DB7" s="1181" t="s">
        <v>556</v>
      </c>
      <c r="DC7" s="1182"/>
      <c r="DD7" s="1182"/>
      <c r="DE7" s="1182"/>
      <c r="DF7" s="1183"/>
      <c r="DG7" s="1181" t="s">
        <v>556</v>
      </c>
      <c r="DH7" s="1182"/>
      <c r="DI7" s="1182"/>
      <c r="DJ7" s="1182"/>
      <c r="DK7" s="1183"/>
      <c r="DL7" s="1181" t="s">
        <v>556</v>
      </c>
      <c r="DM7" s="1182"/>
      <c r="DN7" s="1182"/>
      <c r="DO7" s="1182"/>
      <c r="DP7" s="1183"/>
      <c r="DQ7" s="1181" t="s">
        <v>556</v>
      </c>
      <c r="DR7" s="1182"/>
      <c r="DS7" s="1182"/>
      <c r="DT7" s="1182"/>
      <c r="DU7" s="1183"/>
      <c r="DV7" s="1208"/>
      <c r="DW7" s="1209"/>
      <c r="DX7" s="1209"/>
      <c r="DY7" s="1209"/>
      <c r="DZ7" s="1210"/>
      <c r="EA7" s="255"/>
    </row>
    <row r="8" spans="1:131" s="256" customFormat="1" ht="26.25" customHeight="1" x14ac:dyDescent="0.2">
      <c r="A8" s="262">
        <v>2</v>
      </c>
      <c r="B8" s="1130" t="s">
        <v>384</v>
      </c>
      <c r="C8" s="1131"/>
      <c r="D8" s="1131"/>
      <c r="E8" s="1131"/>
      <c r="F8" s="1131"/>
      <c r="G8" s="1131"/>
      <c r="H8" s="1131"/>
      <c r="I8" s="1131"/>
      <c r="J8" s="1131"/>
      <c r="K8" s="1131"/>
      <c r="L8" s="1131"/>
      <c r="M8" s="1131"/>
      <c r="N8" s="1131"/>
      <c r="O8" s="1131"/>
      <c r="P8" s="1132"/>
      <c r="Q8" s="1136">
        <v>112</v>
      </c>
      <c r="R8" s="1137"/>
      <c r="S8" s="1137"/>
      <c r="T8" s="1137"/>
      <c r="U8" s="1137"/>
      <c r="V8" s="1137">
        <v>101</v>
      </c>
      <c r="W8" s="1137"/>
      <c r="X8" s="1137"/>
      <c r="Y8" s="1137"/>
      <c r="Z8" s="1137"/>
      <c r="AA8" s="1137">
        <v>11</v>
      </c>
      <c r="AB8" s="1137"/>
      <c r="AC8" s="1137"/>
      <c r="AD8" s="1137"/>
      <c r="AE8" s="1138"/>
      <c r="AF8" s="1112">
        <v>11</v>
      </c>
      <c r="AG8" s="1113"/>
      <c r="AH8" s="1113"/>
      <c r="AI8" s="1113"/>
      <c r="AJ8" s="1114"/>
      <c r="AK8" s="1179">
        <v>61</v>
      </c>
      <c r="AL8" s="1180"/>
      <c r="AM8" s="1180"/>
      <c r="AN8" s="1180"/>
      <c r="AO8" s="1180"/>
      <c r="AP8" s="1180">
        <v>339</v>
      </c>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c r="BS8" s="1107" t="s">
        <v>606</v>
      </c>
      <c r="BT8" s="1108"/>
      <c r="BU8" s="1108"/>
      <c r="BV8" s="1108"/>
      <c r="BW8" s="1108"/>
      <c r="BX8" s="1108"/>
      <c r="BY8" s="1108"/>
      <c r="BZ8" s="1108"/>
      <c r="CA8" s="1108"/>
      <c r="CB8" s="1108"/>
      <c r="CC8" s="1108"/>
      <c r="CD8" s="1108"/>
      <c r="CE8" s="1108"/>
      <c r="CF8" s="1108"/>
      <c r="CG8" s="1109"/>
      <c r="CH8" s="1082">
        <v>-5</v>
      </c>
      <c r="CI8" s="1083"/>
      <c r="CJ8" s="1083"/>
      <c r="CK8" s="1083"/>
      <c r="CL8" s="1084"/>
      <c r="CM8" s="1082">
        <v>135</v>
      </c>
      <c r="CN8" s="1083"/>
      <c r="CO8" s="1083"/>
      <c r="CP8" s="1083"/>
      <c r="CQ8" s="1084"/>
      <c r="CR8" s="1082">
        <v>1</v>
      </c>
      <c r="CS8" s="1083"/>
      <c r="CT8" s="1083"/>
      <c r="CU8" s="1083"/>
      <c r="CV8" s="1084"/>
      <c r="CW8" s="1082" t="s">
        <v>556</v>
      </c>
      <c r="CX8" s="1083"/>
      <c r="CY8" s="1083"/>
      <c r="CZ8" s="1083"/>
      <c r="DA8" s="1084"/>
      <c r="DB8" s="1082" t="s">
        <v>556</v>
      </c>
      <c r="DC8" s="1083"/>
      <c r="DD8" s="1083"/>
      <c r="DE8" s="1083"/>
      <c r="DF8" s="1084"/>
      <c r="DG8" s="1082" t="s">
        <v>556</v>
      </c>
      <c r="DH8" s="1083"/>
      <c r="DI8" s="1083"/>
      <c r="DJ8" s="1083"/>
      <c r="DK8" s="1084"/>
      <c r="DL8" s="1082" t="s">
        <v>556</v>
      </c>
      <c r="DM8" s="1083"/>
      <c r="DN8" s="1083"/>
      <c r="DO8" s="1083"/>
      <c r="DP8" s="1084"/>
      <c r="DQ8" s="1082" t="s">
        <v>556</v>
      </c>
      <c r="DR8" s="1083"/>
      <c r="DS8" s="1083"/>
      <c r="DT8" s="1083"/>
      <c r="DU8" s="1084"/>
      <c r="DV8" s="1085"/>
      <c r="DW8" s="1086"/>
      <c r="DX8" s="1086"/>
      <c r="DY8" s="1086"/>
      <c r="DZ8" s="1087"/>
      <c r="EA8" s="255"/>
    </row>
    <row r="9" spans="1:131" s="256" customFormat="1" ht="26.25" customHeight="1" x14ac:dyDescent="0.2">
      <c r="A9" s="262">
        <v>3</v>
      </c>
      <c r="B9" s="1130" t="s">
        <v>385</v>
      </c>
      <c r="C9" s="1131"/>
      <c r="D9" s="1131"/>
      <c r="E9" s="1131"/>
      <c r="F9" s="1131"/>
      <c r="G9" s="1131"/>
      <c r="H9" s="1131"/>
      <c r="I9" s="1131"/>
      <c r="J9" s="1131"/>
      <c r="K9" s="1131"/>
      <c r="L9" s="1131"/>
      <c r="M9" s="1131"/>
      <c r="N9" s="1131"/>
      <c r="O9" s="1131"/>
      <c r="P9" s="1132"/>
      <c r="Q9" s="1136">
        <v>1</v>
      </c>
      <c r="R9" s="1137"/>
      <c r="S9" s="1137"/>
      <c r="T9" s="1137"/>
      <c r="U9" s="1137"/>
      <c r="V9" s="1137">
        <v>1</v>
      </c>
      <c r="W9" s="1137"/>
      <c r="X9" s="1137"/>
      <c r="Y9" s="1137"/>
      <c r="Z9" s="1137"/>
      <c r="AA9" s="1137">
        <v>0</v>
      </c>
      <c r="AB9" s="1137"/>
      <c r="AC9" s="1137"/>
      <c r="AD9" s="1137"/>
      <c r="AE9" s="1138"/>
      <c r="AF9" s="1112">
        <v>0</v>
      </c>
      <c r="AG9" s="1113"/>
      <c r="AH9" s="1113"/>
      <c r="AI9" s="1113"/>
      <c r="AJ9" s="1114"/>
      <c r="AK9" s="1179" t="s">
        <v>631</v>
      </c>
      <c r="AL9" s="1180"/>
      <c r="AM9" s="1180"/>
      <c r="AN9" s="1180"/>
      <c r="AO9" s="1180"/>
      <c r="AP9" s="1180" t="s">
        <v>630</v>
      </c>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7" t="s">
        <v>607</v>
      </c>
      <c r="BT9" s="1108"/>
      <c r="BU9" s="1108"/>
      <c r="BV9" s="1108"/>
      <c r="BW9" s="1108"/>
      <c r="BX9" s="1108"/>
      <c r="BY9" s="1108"/>
      <c r="BZ9" s="1108"/>
      <c r="CA9" s="1108"/>
      <c r="CB9" s="1108"/>
      <c r="CC9" s="1108"/>
      <c r="CD9" s="1108"/>
      <c r="CE9" s="1108"/>
      <c r="CF9" s="1108"/>
      <c r="CG9" s="1109"/>
      <c r="CH9" s="1082">
        <v>2</v>
      </c>
      <c r="CI9" s="1083"/>
      <c r="CJ9" s="1083"/>
      <c r="CK9" s="1083"/>
      <c r="CL9" s="1084"/>
      <c r="CM9" s="1082">
        <v>50</v>
      </c>
      <c r="CN9" s="1083"/>
      <c r="CO9" s="1083"/>
      <c r="CP9" s="1083"/>
      <c r="CQ9" s="1084"/>
      <c r="CR9" s="1082">
        <v>8</v>
      </c>
      <c r="CS9" s="1083"/>
      <c r="CT9" s="1083"/>
      <c r="CU9" s="1083"/>
      <c r="CV9" s="1084"/>
      <c r="CW9" s="1082">
        <v>10</v>
      </c>
      <c r="CX9" s="1083"/>
      <c r="CY9" s="1083"/>
      <c r="CZ9" s="1083"/>
      <c r="DA9" s="1084"/>
      <c r="DB9" s="1082" t="s">
        <v>556</v>
      </c>
      <c r="DC9" s="1083"/>
      <c r="DD9" s="1083"/>
      <c r="DE9" s="1083"/>
      <c r="DF9" s="1084"/>
      <c r="DG9" s="1082" t="s">
        <v>556</v>
      </c>
      <c r="DH9" s="1083"/>
      <c r="DI9" s="1083"/>
      <c r="DJ9" s="1083"/>
      <c r="DK9" s="1084"/>
      <c r="DL9" s="1082" t="s">
        <v>556</v>
      </c>
      <c r="DM9" s="1083"/>
      <c r="DN9" s="1083"/>
      <c r="DO9" s="1083"/>
      <c r="DP9" s="1084"/>
      <c r="DQ9" s="1082" t="s">
        <v>556</v>
      </c>
      <c r="DR9" s="1083"/>
      <c r="DS9" s="1083"/>
      <c r="DT9" s="1083"/>
      <c r="DU9" s="1084"/>
      <c r="DV9" s="1085"/>
      <c r="DW9" s="1086"/>
      <c r="DX9" s="1086"/>
      <c r="DY9" s="1086"/>
      <c r="DZ9" s="1087"/>
      <c r="EA9" s="255"/>
    </row>
    <row r="10" spans="1:131" s="256" customFormat="1" ht="26.25" customHeight="1" x14ac:dyDescent="0.2">
      <c r="A10" s="262">
        <v>4</v>
      </c>
      <c r="B10" s="1130" t="s">
        <v>386</v>
      </c>
      <c r="C10" s="1131"/>
      <c r="D10" s="1131"/>
      <c r="E10" s="1131"/>
      <c r="F10" s="1131"/>
      <c r="G10" s="1131"/>
      <c r="H10" s="1131"/>
      <c r="I10" s="1131"/>
      <c r="J10" s="1131"/>
      <c r="K10" s="1131"/>
      <c r="L10" s="1131"/>
      <c r="M10" s="1131"/>
      <c r="N10" s="1131"/>
      <c r="O10" s="1131"/>
      <c r="P10" s="1132"/>
      <c r="Q10" s="1136">
        <v>79</v>
      </c>
      <c r="R10" s="1137"/>
      <c r="S10" s="1137"/>
      <c r="T10" s="1137"/>
      <c r="U10" s="1137"/>
      <c r="V10" s="1137">
        <v>58</v>
      </c>
      <c r="W10" s="1137"/>
      <c r="X10" s="1137"/>
      <c r="Y10" s="1137"/>
      <c r="Z10" s="1137"/>
      <c r="AA10" s="1137">
        <v>21</v>
      </c>
      <c r="AB10" s="1137"/>
      <c r="AC10" s="1137"/>
      <c r="AD10" s="1137"/>
      <c r="AE10" s="1138"/>
      <c r="AF10" s="1112">
        <v>21</v>
      </c>
      <c r="AG10" s="1113"/>
      <c r="AH10" s="1113"/>
      <c r="AI10" s="1113"/>
      <c r="AJ10" s="1114"/>
      <c r="AK10" s="1179" t="s">
        <v>631</v>
      </c>
      <c r="AL10" s="1180"/>
      <c r="AM10" s="1180"/>
      <c r="AN10" s="1180"/>
      <c r="AO10" s="1180"/>
      <c r="AP10" s="1180">
        <v>12</v>
      </c>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7" t="s">
        <v>608</v>
      </c>
      <c r="BT10" s="1108"/>
      <c r="BU10" s="1108"/>
      <c r="BV10" s="1108"/>
      <c r="BW10" s="1108"/>
      <c r="BX10" s="1108"/>
      <c r="BY10" s="1108"/>
      <c r="BZ10" s="1108"/>
      <c r="CA10" s="1108"/>
      <c r="CB10" s="1108"/>
      <c r="CC10" s="1108"/>
      <c r="CD10" s="1108"/>
      <c r="CE10" s="1108"/>
      <c r="CF10" s="1108"/>
      <c r="CG10" s="1109"/>
      <c r="CH10" s="1082">
        <v>237</v>
      </c>
      <c r="CI10" s="1083"/>
      <c r="CJ10" s="1083"/>
      <c r="CK10" s="1083"/>
      <c r="CL10" s="1084"/>
      <c r="CM10" s="1082">
        <v>2084</v>
      </c>
      <c r="CN10" s="1083"/>
      <c r="CO10" s="1083"/>
      <c r="CP10" s="1083"/>
      <c r="CQ10" s="1084"/>
      <c r="CR10" s="1082">
        <v>1</v>
      </c>
      <c r="CS10" s="1083"/>
      <c r="CT10" s="1083"/>
      <c r="CU10" s="1083"/>
      <c r="CV10" s="1084"/>
      <c r="CW10" s="1082" t="s">
        <v>556</v>
      </c>
      <c r="CX10" s="1083"/>
      <c r="CY10" s="1083"/>
      <c r="CZ10" s="1083"/>
      <c r="DA10" s="1084"/>
      <c r="DB10" s="1082" t="s">
        <v>556</v>
      </c>
      <c r="DC10" s="1083"/>
      <c r="DD10" s="1083"/>
      <c r="DE10" s="1083"/>
      <c r="DF10" s="1084"/>
      <c r="DG10" s="1082" t="s">
        <v>556</v>
      </c>
      <c r="DH10" s="1083"/>
      <c r="DI10" s="1083"/>
      <c r="DJ10" s="1083"/>
      <c r="DK10" s="1084"/>
      <c r="DL10" s="1082" t="s">
        <v>556</v>
      </c>
      <c r="DM10" s="1083"/>
      <c r="DN10" s="1083"/>
      <c r="DO10" s="1083"/>
      <c r="DP10" s="1084"/>
      <c r="DQ10" s="1082" t="s">
        <v>556</v>
      </c>
      <c r="DR10" s="1083"/>
      <c r="DS10" s="1083"/>
      <c r="DT10" s="1083"/>
      <c r="DU10" s="1084"/>
      <c r="DV10" s="1085"/>
      <c r="DW10" s="1086"/>
      <c r="DX10" s="1086"/>
      <c r="DY10" s="1086"/>
      <c r="DZ10" s="1087"/>
      <c r="EA10" s="255"/>
    </row>
    <row r="11" spans="1:131" s="256" customFormat="1" ht="26.25" customHeight="1" x14ac:dyDescent="0.2">
      <c r="A11" s="262">
        <v>5</v>
      </c>
      <c r="B11" s="1130" t="s">
        <v>387</v>
      </c>
      <c r="C11" s="1131"/>
      <c r="D11" s="1131"/>
      <c r="E11" s="1131"/>
      <c r="F11" s="1131"/>
      <c r="G11" s="1131"/>
      <c r="H11" s="1131"/>
      <c r="I11" s="1131"/>
      <c r="J11" s="1131"/>
      <c r="K11" s="1131"/>
      <c r="L11" s="1131"/>
      <c r="M11" s="1131"/>
      <c r="N11" s="1131"/>
      <c r="O11" s="1131"/>
      <c r="P11" s="1132"/>
      <c r="Q11" s="1136">
        <v>0</v>
      </c>
      <c r="R11" s="1137"/>
      <c r="S11" s="1137"/>
      <c r="T11" s="1137"/>
      <c r="U11" s="1137"/>
      <c r="V11" s="1137">
        <v>0</v>
      </c>
      <c r="W11" s="1137"/>
      <c r="X11" s="1137"/>
      <c r="Y11" s="1137"/>
      <c r="Z11" s="1137"/>
      <c r="AA11" s="1137">
        <v>0</v>
      </c>
      <c r="AB11" s="1137"/>
      <c r="AC11" s="1137"/>
      <c r="AD11" s="1137"/>
      <c r="AE11" s="1138"/>
      <c r="AF11" s="1112">
        <v>0</v>
      </c>
      <c r="AG11" s="1113"/>
      <c r="AH11" s="1113"/>
      <c r="AI11" s="1113"/>
      <c r="AJ11" s="1114"/>
      <c r="AK11" s="1179" t="s">
        <v>631</v>
      </c>
      <c r="AL11" s="1180"/>
      <c r="AM11" s="1180"/>
      <c r="AN11" s="1180"/>
      <c r="AO11" s="1180"/>
      <c r="AP11" s="1180" t="s">
        <v>630</v>
      </c>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7" t="s">
        <v>609</v>
      </c>
      <c r="BT11" s="1108"/>
      <c r="BU11" s="1108"/>
      <c r="BV11" s="1108"/>
      <c r="BW11" s="1108"/>
      <c r="BX11" s="1108"/>
      <c r="BY11" s="1108"/>
      <c r="BZ11" s="1108"/>
      <c r="CA11" s="1108"/>
      <c r="CB11" s="1108"/>
      <c r="CC11" s="1108"/>
      <c r="CD11" s="1108"/>
      <c r="CE11" s="1108"/>
      <c r="CF11" s="1108"/>
      <c r="CG11" s="1109"/>
      <c r="CH11" s="1082">
        <v>2</v>
      </c>
      <c r="CI11" s="1083"/>
      <c r="CJ11" s="1083"/>
      <c r="CK11" s="1083"/>
      <c r="CL11" s="1084"/>
      <c r="CM11" s="1082">
        <v>131</v>
      </c>
      <c r="CN11" s="1083"/>
      <c r="CO11" s="1083"/>
      <c r="CP11" s="1083"/>
      <c r="CQ11" s="1084"/>
      <c r="CR11" s="1082">
        <v>8</v>
      </c>
      <c r="CS11" s="1083"/>
      <c r="CT11" s="1083"/>
      <c r="CU11" s="1083"/>
      <c r="CV11" s="1084"/>
      <c r="CW11" s="1082" t="s">
        <v>556</v>
      </c>
      <c r="CX11" s="1083"/>
      <c r="CY11" s="1083"/>
      <c r="CZ11" s="1083"/>
      <c r="DA11" s="1084"/>
      <c r="DB11" s="1082" t="s">
        <v>556</v>
      </c>
      <c r="DC11" s="1083"/>
      <c r="DD11" s="1083"/>
      <c r="DE11" s="1083"/>
      <c r="DF11" s="1084"/>
      <c r="DG11" s="1082" t="s">
        <v>556</v>
      </c>
      <c r="DH11" s="1083"/>
      <c r="DI11" s="1083"/>
      <c r="DJ11" s="1083"/>
      <c r="DK11" s="1084"/>
      <c r="DL11" s="1082" t="s">
        <v>556</v>
      </c>
      <c r="DM11" s="1083"/>
      <c r="DN11" s="1083"/>
      <c r="DO11" s="1083"/>
      <c r="DP11" s="1084"/>
      <c r="DQ11" s="1082" t="s">
        <v>556</v>
      </c>
      <c r="DR11" s="1083"/>
      <c r="DS11" s="1083"/>
      <c r="DT11" s="1083"/>
      <c r="DU11" s="1084"/>
      <c r="DV11" s="1085"/>
      <c r="DW11" s="1086"/>
      <c r="DX11" s="1086"/>
      <c r="DY11" s="1086"/>
      <c r="DZ11" s="1087"/>
      <c r="EA11" s="255"/>
    </row>
    <row r="12" spans="1:131" s="256" customFormat="1" ht="26.25" customHeight="1" x14ac:dyDescent="0.2">
      <c r="A12" s="262">
        <v>6</v>
      </c>
      <c r="B12" s="1130" t="s">
        <v>388</v>
      </c>
      <c r="C12" s="1131"/>
      <c r="D12" s="1131"/>
      <c r="E12" s="1131"/>
      <c r="F12" s="1131"/>
      <c r="G12" s="1131"/>
      <c r="H12" s="1131"/>
      <c r="I12" s="1131"/>
      <c r="J12" s="1131"/>
      <c r="K12" s="1131"/>
      <c r="L12" s="1131"/>
      <c r="M12" s="1131"/>
      <c r="N12" s="1131"/>
      <c r="O12" s="1131"/>
      <c r="P12" s="1132"/>
      <c r="Q12" s="1136">
        <v>28</v>
      </c>
      <c r="R12" s="1137"/>
      <c r="S12" s="1137"/>
      <c r="T12" s="1137"/>
      <c r="U12" s="1137"/>
      <c r="V12" s="1137">
        <v>22</v>
      </c>
      <c r="W12" s="1137"/>
      <c r="X12" s="1137"/>
      <c r="Y12" s="1137"/>
      <c r="Z12" s="1137"/>
      <c r="AA12" s="1137">
        <v>5</v>
      </c>
      <c r="AB12" s="1137"/>
      <c r="AC12" s="1137"/>
      <c r="AD12" s="1137"/>
      <c r="AE12" s="1138"/>
      <c r="AF12" s="1112">
        <v>5</v>
      </c>
      <c r="AG12" s="1113"/>
      <c r="AH12" s="1113"/>
      <c r="AI12" s="1113"/>
      <c r="AJ12" s="1114"/>
      <c r="AK12" s="1179" t="s">
        <v>631</v>
      </c>
      <c r="AL12" s="1180"/>
      <c r="AM12" s="1180"/>
      <c r="AN12" s="1180"/>
      <c r="AO12" s="1180"/>
      <c r="AP12" s="1180" t="s">
        <v>630</v>
      </c>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t="s">
        <v>610</v>
      </c>
      <c r="BT12" s="1108"/>
      <c r="BU12" s="1108"/>
      <c r="BV12" s="1108"/>
      <c r="BW12" s="1108"/>
      <c r="BX12" s="1108"/>
      <c r="BY12" s="1108"/>
      <c r="BZ12" s="1108"/>
      <c r="CA12" s="1108"/>
      <c r="CB12" s="1108"/>
      <c r="CC12" s="1108"/>
      <c r="CD12" s="1108"/>
      <c r="CE12" s="1108"/>
      <c r="CF12" s="1108"/>
      <c r="CG12" s="1109"/>
      <c r="CH12" s="1082">
        <v>-26</v>
      </c>
      <c r="CI12" s="1083"/>
      <c r="CJ12" s="1083"/>
      <c r="CK12" s="1083"/>
      <c r="CL12" s="1084"/>
      <c r="CM12" s="1082">
        <v>283</v>
      </c>
      <c r="CN12" s="1083"/>
      <c r="CO12" s="1083"/>
      <c r="CP12" s="1083"/>
      <c r="CQ12" s="1084"/>
      <c r="CR12" s="1082">
        <v>4</v>
      </c>
      <c r="CS12" s="1083"/>
      <c r="CT12" s="1083"/>
      <c r="CU12" s="1083"/>
      <c r="CV12" s="1084"/>
      <c r="CW12" s="1082">
        <v>53</v>
      </c>
      <c r="CX12" s="1083"/>
      <c r="CY12" s="1083"/>
      <c r="CZ12" s="1083"/>
      <c r="DA12" s="1084"/>
      <c r="DB12" s="1082" t="s">
        <v>556</v>
      </c>
      <c r="DC12" s="1083"/>
      <c r="DD12" s="1083"/>
      <c r="DE12" s="1083"/>
      <c r="DF12" s="1084"/>
      <c r="DG12" s="1082" t="s">
        <v>556</v>
      </c>
      <c r="DH12" s="1083"/>
      <c r="DI12" s="1083"/>
      <c r="DJ12" s="1083"/>
      <c r="DK12" s="1084"/>
      <c r="DL12" s="1082" t="s">
        <v>556</v>
      </c>
      <c r="DM12" s="1083"/>
      <c r="DN12" s="1083"/>
      <c r="DO12" s="1083"/>
      <c r="DP12" s="1084"/>
      <c r="DQ12" s="1082" t="s">
        <v>556</v>
      </c>
      <c r="DR12" s="1083"/>
      <c r="DS12" s="1083"/>
      <c r="DT12" s="1083"/>
      <c r="DU12" s="1084"/>
      <c r="DV12" s="1085"/>
      <c r="DW12" s="1086"/>
      <c r="DX12" s="1086"/>
      <c r="DY12" s="1086"/>
      <c r="DZ12" s="1087"/>
      <c r="EA12" s="255"/>
    </row>
    <row r="13" spans="1:131" s="256" customFormat="1" ht="26.25" customHeight="1" x14ac:dyDescent="0.2">
      <c r="A13" s="262">
        <v>7</v>
      </c>
      <c r="B13" s="1130" t="s">
        <v>389</v>
      </c>
      <c r="C13" s="1131"/>
      <c r="D13" s="1131"/>
      <c r="E13" s="1131"/>
      <c r="F13" s="1131"/>
      <c r="G13" s="1131"/>
      <c r="H13" s="1131"/>
      <c r="I13" s="1131"/>
      <c r="J13" s="1131"/>
      <c r="K13" s="1131"/>
      <c r="L13" s="1131"/>
      <c r="M13" s="1131"/>
      <c r="N13" s="1131"/>
      <c r="O13" s="1131"/>
      <c r="P13" s="1132"/>
      <c r="Q13" s="1136">
        <v>44</v>
      </c>
      <c r="R13" s="1137"/>
      <c r="S13" s="1137"/>
      <c r="T13" s="1137"/>
      <c r="U13" s="1137"/>
      <c r="V13" s="1137">
        <v>11</v>
      </c>
      <c r="W13" s="1137"/>
      <c r="X13" s="1137"/>
      <c r="Y13" s="1137"/>
      <c r="Z13" s="1137"/>
      <c r="AA13" s="1137">
        <v>33</v>
      </c>
      <c r="AB13" s="1137"/>
      <c r="AC13" s="1137"/>
      <c r="AD13" s="1137"/>
      <c r="AE13" s="1138"/>
      <c r="AF13" s="1112">
        <v>33</v>
      </c>
      <c r="AG13" s="1113"/>
      <c r="AH13" s="1113"/>
      <c r="AI13" s="1113"/>
      <c r="AJ13" s="1114"/>
      <c r="AK13" s="1179">
        <v>2</v>
      </c>
      <c r="AL13" s="1180"/>
      <c r="AM13" s="1180"/>
      <c r="AN13" s="1180"/>
      <c r="AO13" s="1180"/>
      <c r="AP13" s="1180" t="s">
        <v>630</v>
      </c>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t="s">
        <v>611</v>
      </c>
      <c r="BT13" s="1108"/>
      <c r="BU13" s="1108"/>
      <c r="BV13" s="1108"/>
      <c r="BW13" s="1108"/>
      <c r="BX13" s="1108"/>
      <c r="BY13" s="1108"/>
      <c r="BZ13" s="1108"/>
      <c r="CA13" s="1108"/>
      <c r="CB13" s="1108"/>
      <c r="CC13" s="1108"/>
      <c r="CD13" s="1108"/>
      <c r="CE13" s="1108"/>
      <c r="CF13" s="1108"/>
      <c r="CG13" s="1109"/>
      <c r="CH13" s="1082">
        <v>0</v>
      </c>
      <c r="CI13" s="1083"/>
      <c r="CJ13" s="1083"/>
      <c r="CK13" s="1083"/>
      <c r="CL13" s="1084"/>
      <c r="CM13" s="1082">
        <v>32</v>
      </c>
      <c r="CN13" s="1083"/>
      <c r="CO13" s="1083"/>
      <c r="CP13" s="1083"/>
      <c r="CQ13" s="1084"/>
      <c r="CR13" s="1082">
        <v>1</v>
      </c>
      <c r="CS13" s="1083"/>
      <c r="CT13" s="1083"/>
      <c r="CU13" s="1083"/>
      <c r="CV13" s="1084"/>
      <c r="CW13" s="1082" t="s">
        <v>556</v>
      </c>
      <c r="CX13" s="1083"/>
      <c r="CY13" s="1083"/>
      <c r="CZ13" s="1083"/>
      <c r="DA13" s="1084"/>
      <c r="DB13" s="1082" t="s">
        <v>556</v>
      </c>
      <c r="DC13" s="1083"/>
      <c r="DD13" s="1083"/>
      <c r="DE13" s="1083"/>
      <c r="DF13" s="1084"/>
      <c r="DG13" s="1082" t="s">
        <v>556</v>
      </c>
      <c r="DH13" s="1083"/>
      <c r="DI13" s="1083"/>
      <c r="DJ13" s="1083"/>
      <c r="DK13" s="1084"/>
      <c r="DL13" s="1082" t="s">
        <v>556</v>
      </c>
      <c r="DM13" s="1083"/>
      <c r="DN13" s="1083"/>
      <c r="DO13" s="1083"/>
      <c r="DP13" s="1084"/>
      <c r="DQ13" s="1082" t="s">
        <v>556</v>
      </c>
      <c r="DR13" s="1083"/>
      <c r="DS13" s="1083"/>
      <c r="DT13" s="1083"/>
      <c r="DU13" s="1084"/>
      <c r="DV13" s="1085"/>
      <c r="DW13" s="1086"/>
      <c r="DX13" s="1086"/>
      <c r="DY13" s="1086"/>
      <c r="DZ13" s="1087"/>
      <c r="EA13" s="255"/>
    </row>
    <row r="14" spans="1:131" s="256" customFormat="1" ht="26.25" customHeight="1" x14ac:dyDescent="0.2">
      <c r="A14" s="262">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t="s">
        <v>612</v>
      </c>
      <c r="BT14" s="1108"/>
      <c r="BU14" s="1108"/>
      <c r="BV14" s="1108"/>
      <c r="BW14" s="1108"/>
      <c r="BX14" s="1108"/>
      <c r="BY14" s="1108"/>
      <c r="BZ14" s="1108"/>
      <c r="CA14" s="1108"/>
      <c r="CB14" s="1108"/>
      <c r="CC14" s="1108"/>
      <c r="CD14" s="1108"/>
      <c r="CE14" s="1108"/>
      <c r="CF14" s="1108"/>
      <c r="CG14" s="1109"/>
      <c r="CH14" s="1082">
        <v>1</v>
      </c>
      <c r="CI14" s="1083"/>
      <c r="CJ14" s="1083"/>
      <c r="CK14" s="1083"/>
      <c r="CL14" s="1084"/>
      <c r="CM14" s="1082">
        <v>129</v>
      </c>
      <c r="CN14" s="1083"/>
      <c r="CO14" s="1083"/>
      <c r="CP14" s="1083"/>
      <c r="CQ14" s="1084"/>
      <c r="CR14" s="1082">
        <v>11</v>
      </c>
      <c r="CS14" s="1083"/>
      <c r="CT14" s="1083"/>
      <c r="CU14" s="1083"/>
      <c r="CV14" s="1084"/>
      <c r="CW14" s="1082">
        <v>42</v>
      </c>
      <c r="CX14" s="1083"/>
      <c r="CY14" s="1083"/>
      <c r="CZ14" s="1083"/>
      <c r="DA14" s="1084"/>
      <c r="DB14" s="1082" t="s">
        <v>556</v>
      </c>
      <c r="DC14" s="1083"/>
      <c r="DD14" s="1083"/>
      <c r="DE14" s="1083"/>
      <c r="DF14" s="1084"/>
      <c r="DG14" s="1082" t="s">
        <v>556</v>
      </c>
      <c r="DH14" s="1083"/>
      <c r="DI14" s="1083"/>
      <c r="DJ14" s="1083"/>
      <c r="DK14" s="1084"/>
      <c r="DL14" s="1082" t="s">
        <v>556</v>
      </c>
      <c r="DM14" s="1083"/>
      <c r="DN14" s="1083"/>
      <c r="DO14" s="1083"/>
      <c r="DP14" s="1084"/>
      <c r="DQ14" s="1082" t="s">
        <v>556</v>
      </c>
      <c r="DR14" s="1083"/>
      <c r="DS14" s="1083"/>
      <c r="DT14" s="1083"/>
      <c r="DU14" s="1084"/>
      <c r="DV14" s="1085"/>
      <c r="DW14" s="1086"/>
      <c r="DX14" s="1086"/>
      <c r="DY14" s="1086"/>
      <c r="DZ14" s="1087"/>
      <c r="EA14" s="255"/>
    </row>
    <row r="15" spans="1:131" s="256" customFormat="1" ht="26.25" customHeight="1" x14ac:dyDescent="0.2">
      <c r="A15" s="262">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t="s">
        <v>613</v>
      </c>
      <c r="BT15" s="1108"/>
      <c r="BU15" s="1108"/>
      <c r="BV15" s="1108"/>
      <c r="BW15" s="1108"/>
      <c r="BX15" s="1108"/>
      <c r="BY15" s="1108"/>
      <c r="BZ15" s="1108"/>
      <c r="CA15" s="1108"/>
      <c r="CB15" s="1108"/>
      <c r="CC15" s="1108"/>
      <c r="CD15" s="1108"/>
      <c r="CE15" s="1108"/>
      <c r="CF15" s="1108"/>
      <c r="CG15" s="1109"/>
      <c r="CH15" s="1082">
        <v>0</v>
      </c>
      <c r="CI15" s="1083"/>
      <c r="CJ15" s="1083"/>
      <c r="CK15" s="1083"/>
      <c r="CL15" s="1084"/>
      <c r="CM15" s="1082">
        <v>45</v>
      </c>
      <c r="CN15" s="1083"/>
      <c r="CO15" s="1083"/>
      <c r="CP15" s="1083"/>
      <c r="CQ15" s="1084"/>
      <c r="CR15" s="1082">
        <v>12</v>
      </c>
      <c r="CS15" s="1083"/>
      <c r="CT15" s="1083"/>
      <c r="CU15" s="1083"/>
      <c r="CV15" s="1084"/>
      <c r="CW15" s="1082" t="s">
        <v>556</v>
      </c>
      <c r="CX15" s="1083"/>
      <c r="CY15" s="1083"/>
      <c r="CZ15" s="1083"/>
      <c r="DA15" s="1084"/>
      <c r="DB15" s="1082" t="s">
        <v>556</v>
      </c>
      <c r="DC15" s="1083"/>
      <c r="DD15" s="1083"/>
      <c r="DE15" s="1083"/>
      <c r="DF15" s="1084"/>
      <c r="DG15" s="1082" t="s">
        <v>556</v>
      </c>
      <c r="DH15" s="1083"/>
      <c r="DI15" s="1083"/>
      <c r="DJ15" s="1083"/>
      <c r="DK15" s="1084"/>
      <c r="DL15" s="1082" t="s">
        <v>556</v>
      </c>
      <c r="DM15" s="1083"/>
      <c r="DN15" s="1083"/>
      <c r="DO15" s="1083"/>
      <c r="DP15" s="1084"/>
      <c r="DQ15" s="1082" t="s">
        <v>556</v>
      </c>
      <c r="DR15" s="1083"/>
      <c r="DS15" s="1083"/>
      <c r="DT15" s="1083"/>
      <c r="DU15" s="1084"/>
      <c r="DV15" s="1085"/>
      <c r="DW15" s="1086"/>
      <c r="DX15" s="1086"/>
      <c r="DY15" s="1086"/>
      <c r="DZ15" s="1087"/>
      <c r="EA15" s="255"/>
    </row>
    <row r="16" spans="1:131" s="256" customFormat="1" ht="26.25" customHeight="1" x14ac:dyDescent="0.2">
      <c r="A16" s="262">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t="s">
        <v>614</v>
      </c>
      <c r="BT16" s="1108"/>
      <c r="BU16" s="1108"/>
      <c r="BV16" s="1108"/>
      <c r="BW16" s="1108"/>
      <c r="BX16" s="1108"/>
      <c r="BY16" s="1108"/>
      <c r="BZ16" s="1108"/>
      <c r="CA16" s="1108"/>
      <c r="CB16" s="1108"/>
      <c r="CC16" s="1108"/>
      <c r="CD16" s="1108"/>
      <c r="CE16" s="1108"/>
      <c r="CF16" s="1108"/>
      <c r="CG16" s="1109"/>
      <c r="CH16" s="1082">
        <v>0</v>
      </c>
      <c r="CI16" s="1083"/>
      <c r="CJ16" s="1083"/>
      <c r="CK16" s="1083"/>
      <c r="CL16" s="1084"/>
      <c r="CM16" s="1082">
        <v>10</v>
      </c>
      <c r="CN16" s="1083"/>
      <c r="CO16" s="1083"/>
      <c r="CP16" s="1083"/>
      <c r="CQ16" s="1084"/>
      <c r="CR16" s="1082">
        <v>10</v>
      </c>
      <c r="CS16" s="1083"/>
      <c r="CT16" s="1083"/>
      <c r="CU16" s="1083"/>
      <c r="CV16" s="1084"/>
      <c r="CW16" s="1082">
        <v>30</v>
      </c>
      <c r="CX16" s="1083"/>
      <c r="CY16" s="1083"/>
      <c r="CZ16" s="1083"/>
      <c r="DA16" s="1084"/>
      <c r="DB16" s="1082" t="s">
        <v>556</v>
      </c>
      <c r="DC16" s="1083"/>
      <c r="DD16" s="1083"/>
      <c r="DE16" s="1083"/>
      <c r="DF16" s="1084"/>
      <c r="DG16" s="1082" t="s">
        <v>556</v>
      </c>
      <c r="DH16" s="1083"/>
      <c r="DI16" s="1083"/>
      <c r="DJ16" s="1083"/>
      <c r="DK16" s="1084"/>
      <c r="DL16" s="1082" t="s">
        <v>556</v>
      </c>
      <c r="DM16" s="1083"/>
      <c r="DN16" s="1083"/>
      <c r="DO16" s="1083"/>
      <c r="DP16" s="1084"/>
      <c r="DQ16" s="1082" t="s">
        <v>556</v>
      </c>
      <c r="DR16" s="1083"/>
      <c r="DS16" s="1083"/>
      <c r="DT16" s="1083"/>
      <c r="DU16" s="1084"/>
      <c r="DV16" s="1085"/>
      <c r="DW16" s="1086"/>
      <c r="DX16" s="1086"/>
      <c r="DY16" s="1086"/>
      <c r="DZ16" s="1087"/>
      <c r="EA16" s="255"/>
    </row>
    <row r="17" spans="1:131" s="256" customFormat="1" ht="26.25" customHeight="1" x14ac:dyDescent="0.2">
      <c r="A17" s="262">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t="s">
        <v>615</v>
      </c>
      <c r="BT17" s="1108"/>
      <c r="BU17" s="1108"/>
      <c r="BV17" s="1108"/>
      <c r="BW17" s="1108"/>
      <c r="BX17" s="1108"/>
      <c r="BY17" s="1108"/>
      <c r="BZ17" s="1108"/>
      <c r="CA17" s="1108"/>
      <c r="CB17" s="1108"/>
      <c r="CC17" s="1108"/>
      <c r="CD17" s="1108"/>
      <c r="CE17" s="1108"/>
      <c r="CF17" s="1108"/>
      <c r="CG17" s="1109"/>
      <c r="CH17" s="1082">
        <v>14</v>
      </c>
      <c r="CI17" s="1083"/>
      <c r="CJ17" s="1083"/>
      <c r="CK17" s="1083"/>
      <c r="CL17" s="1084"/>
      <c r="CM17" s="1082">
        <v>429</v>
      </c>
      <c r="CN17" s="1083"/>
      <c r="CO17" s="1083"/>
      <c r="CP17" s="1083"/>
      <c r="CQ17" s="1084"/>
      <c r="CR17" s="1082">
        <v>160</v>
      </c>
      <c r="CS17" s="1083"/>
      <c r="CT17" s="1083"/>
      <c r="CU17" s="1083"/>
      <c r="CV17" s="1084"/>
      <c r="CW17" s="1082" t="s">
        <v>556</v>
      </c>
      <c r="CX17" s="1083"/>
      <c r="CY17" s="1083"/>
      <c r="CZ17" s="1083"/>
      <c r="DA17" s="1084"/>
      <c r="DB17" s="1082" t="s">
        <v>556</v>
      </c>
      <c r="DC17" s="1083"/>
      <c r="DD17" s="1083"/>
      <c r="DE17" s="1083"/>
      <c r="DF17" s="1084"/>
      <c r="DG17" s="1082" t="s">
        <v>556</v>
      </c>
      <c r="DH17" s="1083"/>
      <c r="DI17" s="1083"/>
      <c r="DJ17" s="1083"/>
      <c r="DK17" s="1084"/>
      <c r="DL17" s="1082" t="s">
        <v>556</v>
      </c>
      <c r="DM17" s="1083"/>
      <c r="DN17" s="1083"/>
      <c r="DO17" s="1083"/>
      <c r="DP17" s="1084"/>
      <c r="DQ17" s="1082" t="s">
        <v>556</v>
      </c>
      <c r="DR17" s="1083"/>
      <c r="DS17" s="1083"/>
      <c r="DT17" s="1083"/>
      <c r="DU17" s="1084"/>
      <c r="DV17" s="1085"/>
      <c r="DW17" s="1086"/>
      <c r="DX17" s="1086"/>
      <c r="DY17" s="1086"/>
      <c r="DZ17" s="1087"/>
      <c r="EA17" s="255"/>
    </row>
    <row r="18" spans="1:131" s="256" customFormat="1" ht="26.25" customHeight="1" x14ac:dyDescent="0.2">
      <c r="A18" s="262">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t="s">
        <v>624</v>
      </c>
      <c r="BS18" s="1107" t="s">
        <v>616</v>
      </c>
      <c r="BT18" s="1108"/>
      <c r="BU18" s="1108"/>
      <c r="BV18" s="1108"/>
      <c r="BW18" s="1108"/>
      <c r="BX18" s="1108"/>
      <c r="BY18" s="1108"/>
      <c r="BZ18" s="1108"/>
      <c r="CA18" s="1108"/>
      <c r="CB18" s="1108"/>
      <c r="CC18" s="1108"/>
      <c r="CD18" s="1108"/>
      <c r="CE18" s="1108"/>
      <c r="CF18" s="1108"/>
      <c r="CG18" s="1109"/>
      <c r="CH18" s="1082">
        <v>0</v>
      </c>
      <c r="CI18" s="1083"/>
      <c r="CJ18" s="1083"/>
      <c r="CK18" s="1083"/>
      <c r="CL18" s="1084"/>
      <c r="CM18" s="1082">
        <v>83</v>
      </c>
      <c r="CN18" s="1083"/>
      <c r="CO18" s="1083"/>
      <c r="CP18" s="1083"/>
      <c r="CQ18" s="1084"/>
      <c r="CR18" s="1082">
        <v>5</v>
      </c>
      <c r="CS18" s="1083"/>
      <c r="CT18" s="1083"/>
      <c r="CU18" s="1083"/>
      <c r="CV18" s="1084"/>
      <c r="CW18" s="1082" t="s">
        <v>556</v>
      </c>
      <c r="CX18" s="1083"/>
      <c r="CY18" s="1083"/>
      <c r="CZ18" s="1083"/>
      <c r="DA18" s="1084"/>
      <c r="DB18" s="1082">
        <v>1726</v>
      </c>
      <c r="DC18" s="1083"/>
      <c r="DD18" s="1083"/>
      <c r="DE18" s="1083"/>
      <c r="DF18" s="1084"/>
      <c r="DG18" s="1082" t="s">
        <v>556</v>
      </c>
      <c r="DH18" s="1083"/>
      <c r="DI18" s="1083"/>
      <c r="DJ18" s="1083"/>
      <c r="DK18" s="1084"/>
      <c r="DL18" s="1082">
        <v>1284</v>
      </c>
      <c r="DM18" s="1083"/>
      <c r="DN18" s="1083"/>
      <c r="DO18" s="1083"/>
      <c r="DP18" s="1084"/>
      <c r="DQ18" s="1082">
        <v>1741</v>
      </c>
      <c r="DR18" s="1083"/>
      <c r="DS18" s="1083"/>
      <c r="DT18" s="1083"/>
      <c r="DU18" s="1084"/>
      <c r="DV18" s="1085"/>
      <c r="DW18" s="1086"/>
      <c r="DX18" s="1086"/>
      <c r="DY18" s="1086"/>
      <c r="DZ18" s="1087"/>
      <c r="EA18" s="255"/>
    </row>
    <row r="19" spans="1:131" s="256" customFormat="1" ht="26.25" customHeight="1" x14ac:dyDescent="0.2">
      <c r="A19" s="262">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t="s">
        <v>617</v>
      </c>
      <c r="BT19" s="1108"/>
      <c r="BU19" s="1108"/>
      <c r="BV19" s="1108"/>
      <c r="BW19" s="1108"/>
      <c r="BX19" s="1108"/>
      <c r="BY19" s="1108"/>
      <c r="BZ19" s="1108"/>
      <c r="CA19" s="1108"/>
      <c r="CB19" s="1108"/>
      <c r="CC19" s="1108"/>
      <c r="CD19" s="1108"/>
      <c r="CE19" s="1108"/>
      <c r="CF19" s="1108"/>
      <c r="CG19" s="1109"/>
      <c r="CH19" s="1082">
        <v>2</v>
      </c>
      <c r="CI19" s="1083"/>
      <c r="CJ19" s="1083"/>
      <c r="CK19" s="1083"/>
      <c r="CL19" s="1084"/>
      <c r="CM19" s="1082">
        <v>10</v>
      </c>
      <c r="CN19" s="1083"/>
      <c r="CO19" s="1083"/>
      <c r="CP19" s="1083"/>
      <c r="CQ19" s="1084"/>
      <c r="CR19" s="1082">
        <v>1</v>
      </c>
      <c r="CS19" s="1083"/>
      <c r="CT19" s="1083"/>
      <c r="CU19" s="1083"/>
      <c r="CV19" s="1084"/>
      <c r="CW19" s="1082">
        <v>3</v>
      </c>
      <c r="CX19" s="1083"/>
      <c r="CY19" s="1083"/>
      <c r="CZ19" s="1083"/>
      <c r="DA19" s="1084"/>
      <c r="DB19" s="1082" t="s">
        <v>556</v>
      </c>
      <c r="DC19" s="1083"/>
      <c r="DD19" s="1083"/>
      <c r="DE19" s="1083"/>
      <c r="DF19" s="1084"/>
      <c r="DG19" s="1082" t="s">
        <v>556</v>
      </c>
      <c r="DH19" s="1083"/>
      <c r="DI19" s="1083"/>
      <c r="DJ19" s="1083"/>
      <c r="DK19" s="1084"/>
      <c r="DL19" s="1082" t="s">
        <v>556</v>
      </c>
      <c r="DM19" s="1083"/>
      <c r="DN19" s="1083"/>
      <c r="DO19" s="1083"/>
      <c r="DP19" s="1084"/>
      <c r="DQ19" s="1082" t="s">
        <v>556</v>
      </c>
      <c r="DR19" s="1083"/>
      <c r="DS19" s="1083"/>
      <c r="DT19" s="1083"/>
      <c r="DU19" s="1084"/>
      <c r="DV19" s="1085"/>
      <c r="DW19" s="1086"/>
      <c r="DX19" s="1086"/>
      <c r="DY19" s="1086"/>
      <c r="DZ19" s="1087"/>
      <c r="EA19" s="255"/>
    </row>
    <row r="20" spans="1:131" s="256" customFormat="1" ht="26.25" customHeight="1" x14ac:dyDescent="0.2">
      <c r="A20" s="262">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t="s">
        <v>618</v>
      </c>
      <c r="BT20" s="1108"/>
      <c r="BU20" s="1108"/>
      <c r="BV20" s="1108"/>
      <c r="BW20" s="1108"/>
      <c r="BX20" s="1108"/>
      <c r="BY20" s="1108"/>
      <c r="BZ20" s="1108"/>
      <c r="CA20" s="1108"/>
      <c r="CB20" s="1108"/>
      <c r="CC20" s="1108"/>
      <c r="CD20" s="1108"/>
      <c r="CE20" s="1108"/>
      <c r="CF20" s="1108"/>
      <c r="CG20" s="1109"/>
      <c r="CH20" s="1082">
        <v>0</v>
      </c>
      <c r="CI20" s="1083"/>
      <c r="CJ20" s="1083"/>
      <c r="CK20" s="1083"/>
      <c r="CL20" s="1084"/>
      <c r="CM20" s="1082">
        <v>14</v>
      </c>
      <c r="CN20" s="1083"/>
      <c r="CO20" s="1083"/>
      <c r="CP20" s="1083"/>
      <c r="CQ20" s="1084"/>
      <c r="CR20" s="1082">
        <v>2</v>
      </c>
      <c r="CS20" s="1083"/>
      <c r="CT20" s="1083"/>
      <c r="CU20" s="1083"/>
      <c r="CV20" s="1084"/>
      <c r="CW20" s="1082" t="s">
        <v>556</v>
      </c>
      <c r="CX20" s="1083"/>
      <c r="CY20" s="1083"/>
      <c r="CZ20" s="1083"/>
      <c r="DA20" s="1084"/>
      <c r="DB20" s="1082" t="s">
        <v>556</v>
      </c>
      <c r="DC20" s="1083"/>
      <c r="DD20" s="1083"/>
      <c r="DE20" s="1083"/>
      <c r="DF20" s="1084"/>
      <c r="DG20" s="1082" t="s">
        <v>556</v>
      </c>
      <c r="DH20" s="1083"/>
      <c r="DI20" s="1083"/>
      <c r="DJ20" s="1083"/>
      <c r="DK20" s="1084"/>
      <c r="DL20" s="1082" t="s">
        <v>556</v>
      </c>
      <c r="DM20" s="1083"/>
      <c r="DN20" s="1083"/>
      <c r="DO20" s="1083"/>
      <c r="DP20" s="1084"/>
      <c r="DQ20" s="1082" t="s">
        <v>556</v>
      </c>
      <c r="DR20" s="1083"/>
      <c r="DS20" s="1083"/>
      <c r="DT20" s="1083"/>
      <c r="DU20" s="1084"/>
      <c r="DV20" s="1085"/>
      <c r="DW20" s="1086"/>
      <c r="DX20" s="1086"/>
      <c r="DY20" s="1086"/>
      <c r="DZ20" s="1087"/>
      <c r="EA20" s="255"/>
    </row>
    <row r="21" spans="1:131" s="256" customFormat="1" ht="26.25" customHeight="1" thickBot="1" x14ac:dyDescent="0.25">
      <c r="A21" s="262">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t="s">
        <v>619</v>
      </c>
      <c r="BT21" s="1108"/>
      <c r="BU21" s="1108"/>
      <c r="BV21" s="1108"/>
      <c r="BW21" s="1108"/>
      <c r="BX21" s="1108"/>
      <c r="BY21" s="1108"/>
      <c r="BZ21" s="1108"/>
      <c r="CA21" s="1108"/>
      <c r="CB21" s="1108"/>
      <c r="CC21" s="1108"/>
      <c r="CD21" s="1108"/>
      <c r="CE21" s="1108"/>
      <c r="CF21" s="1108"/>
      <c r="CG21" s="1109"/>
      <c r="CH21" s="1082">
        <v>-1</v>
      </c>
      <c r="CI21" s="1083"/>
      <c r="CJ21" s="1083"/>
      <c r="CK21" s="1083"/>
      <c r="CL21" s="1084"/>
      <c r="CM21" s="1082">
        <v>30</v>
      </c>
      <c r="CN21" s="1083"/>
      <c r="CO21" s="1083"/>
      <c r="CP21" s="1083"/>
      <c r="CQ21" s="1084"/>
      <c r="CR21" s="1082">
        <v>17</v>
      </c>
      <c r="CS21" s="1083"/>
      <c r="CT21" s="1083"/>
      <c r="CU21" s="1083"/>
      <c r="CV21" s="1084"/>
      <c r="CW21" s="1082">
        <v>3</v>
      </c>
      <c r="CX21" s="1083"/>
      <c r="CY21" s="1083"/>
      <c r="CZ21" s="1083"/>
      <c r="DA21" s="1084"/>
      <c r="DB21" s="1082" t="s">
        <v>556</v>
      </c>
      <c r="DC21" s="1083"/>
      <c r="DD21" s="1083"/>
      <c r="DE21" s="1083"/>
      <c r="DF21" s="1084"/>
      <c r="DG21" s="1082" t="s">
        <v>556</v>
      </c>
      <c r="DH21" s="1083"/>
      <c r="DI21" s="1083"/>
      <c r="DJ21" s="1083"/>
      <c r="DK21" s="1084"/>
      <c r="DL21" s="1082" t="s">
        <v>556</v>
      </c>
      <c r="DM21" s="1083"/>
      <c r="DN21" s="1083"/>
      <c r="DO21" s="1083"/>
      <c r="DP21" s="1084"/>
      <c r="DQ21" s="1082" t="s">
        <v>556</v>
      </c>
      <c r="DR21" s="1083"/>
      <c r="DS21" s="1083"/>
      <c r="DT21" s="1083"/>
      <c r="DU21" s="1084"/>
      <c r="DV21" s="1085"/>
      <c r="DW21" s="1086"/>
      <c r="DX21" s="1086"/>
      <c r="DY21" s="1086"/>
      <c r="DZ21" s="1087"/>
      <c r="EA21" s="255"/>
    </row>
    <row r="22" spans="1:131" s="256" customFormat="1" ht="26.25" customHeight="1" x14ac:dyDescent="0.2">
      <c r="A22" s="262">
        <v>16</v>
      </c>
      <c r="B22" s="1130"/>
      <c r="C22" s="1131"/>
      <c r="D22" s="1131"/>
      <c r="E22" s="1131"/>
      <c r="F22" s="1131"/>
      <c r="G22" s="1131"/>
      <c r="H22" s="1131"/>
      <c r="I22" s="1131"/>
      <c r="J22" s="1131"/>
      <c r="K22" s="1131"/>
      <c r="L22" s="1131"/>
      <c r="M22" s="1131"/>
      <c r="N22" s="1131"/>
      <c r="O22" s="1131"/>
      <c r="P22" s="1132"/>
      <c r="Q22" s="1174"/>
      <c r="R22" s="1175"/>
      <c r="S22" s="1175"/>
      <c r="T22" s="1175"/>
      <c r="U22" s="1175"/>
      <c r="V22" s="1175"/>
      <c r="W22" s="1175"/>
      <c r="X22" s="1175"/>
      <c r="Y22" s="1175"/>
      <c r="Z22" s="1175"/>
      <c r="AA22" s="1175"/>
      <c r="AB22" s="1175"/>
      <c r="AC22" s="1175"/>
      <c r="AD22" s="1175"/>
      <c r="AE22" s="1176"/>
      <c r="AF22" s="1112"/>
      <c r="AG22" s="1113"/>
      <c r="AH22" s="1113"/>
      <c r="AI22" s="1113"/>
      <c r="AJ22" s="1114"/>
      <c r="AK22" s="1170"/>
      <c r="AL22" s="1171"/>
      <c r="AM22" s="1171"/>
      <c r="AN22" s="1171"/>
      <c r="AO22" s="1171"/>
      <c r="AP22" s="1171"/>
      <c r="AQ22" s="1171"/>
      <c r="AR22" s="1171"/>
      <c r="AS22" s="1171"/>
      <c r="AT22" s="1171"/>
      <c r="AU22" s="1172"/>
      <c r="AV22" s="1172"/>
      <c r="AW22" s="1172"/>
      <c r="AX22" s="1172"/>
      <c r="AY22" s="1173"/>
      <c r="AZ22" s="1128" t="s">
        <v>390</v>
      </c>
      <c r="BA22" s="1128"/>
      <c r="BB22" s="1128"/>
      <c r="BC22" s="1128"/>
      <c r="BD22" s="1129"/>
      <c r="BE22" s="254"/>
      <c r="BF22" s="254"/>
      <c r="BG22" s="254"/>
      <c r="BH22" s="254"/>
      <c r="BI22" s="254"/>
      <c r="BJ22" s="254"/>
      <c r="BK22" s="254"/>
      <c r="BL22" s="254"/>
      <c r="BM22" s="254"/>
      <c r="BN22" s="254"/>
      <c r="BO22" s="254"/>
      <c r="BP22" s="254"/>
      <c r="BQ22" s="263">
        <v>16</v>
      </c>
      <c r="BR22" s="264"/>
      <c r="BS22" s="1107" t="s">
        <v>620</v>
      </c>
      <c r="BT22" s="1108"/>
      <c r="BU22" s="1108"/>
      <c r="BV22" s="1108"/>
      <c r="BW22" s="1108"/>
      <c r="BX22" s="1108"/>
      <c r="BY22" s="1108"/>
      <c r="BZ22" s="1108"/>
      <c r="CA22" s="1108"/>
      <c r="CB22" s="1108"/>
      <c r="CC22" s="1108"/>
      <c r="CD22" s="1108"/>
      <c r="CE22" s="1108"/>
      <c r="CF22" s="1108"/>
      <c r="CG22" s="1109"/>
      <c r="CH22" s="1082">
        <v>-2</v>
      </c>
      <c r="CI22" s="1083"/>
      <c r="CJ22" s="1083"/>
      <c r="CK22" s="1083"/>
      <c r="CL22" s="1084"/>
      <c r="CM22" s="1082">
        <v>-4</v>
      </c>
      <c r="CN22" s="1083"/>
      <c r="CO22" s="1083"/>
      <c r="CP22" s="1083"/>
      <c r="CQ22" s="1084"/>
      <c r="CR22" s="1082">
        <v>2</v>
      </c>
      <c r="CS22" s="1083"/>
      <c r="CT22" s="1083"/>
      <c r="CU22" s="1083"/>
      <c r="CV22" s="1084"/>
      <c r="CW22" s="1082" t="s">
        <v>556</v>
      </c>
      <c r="CX22" s="1083"/>
      <c r="CY22" s="1083"/>
      <c r="CZ22" s="1083"/>
      <c r="DA22" s="1084"/>
      <c r="DB22" s="1082" t="s">
        <v>556</v>
      </c>
      <c r="DC22" s="1083"/>
      <c r="DD22" s="1083"/>
      <c r="DE22" s="1083"/>
      <c r="DF22" s="1084"/>
      <c r="DG22" s="1082" t="s">
        <v>556</v>
      </c>
      <c r="DH22" s="1083"/>
      <c r="DI22" s="1083"/>
      <c r="DJ22" s="1083"/>
      <c r="DK22" s="1084"/>
      <c r="DL22" s="1082" t="s">
        <v>556</v>
      </c>
      <c r="DM22" s="1083"/>
      <c r="DN22" s="1083"/>
      <c r="DO22" s="1083"/>
      <c r="DP22" s="1084"/>
      <c r="DQ22" s="1082" t="s">
        <v>556</v>
      </c>
      <c r="DR22" s="1083"/>
      <c r="DS22" s="1083"/>
      <c r="DT22" s="1083"/>
      <c r="DU22" s="1084"/>
      <c r="DV22" s="1085"/>
      <c r="DW22" s="1086"/>
      <c r="DX22" s="1086"/>
      <c r="DY22" s="1086"/>
      <c r="DZ22" s="1087"/>
      <c r="EA22" s="255"/>
    </row>
    <row r="23" spans="1:131" s="256" customFormat="1" ht="26.25" customHeight="1" thickBot="1" x14ac:dyDescent="0.25">
      <c r="A23" s="265" t="s">
        <v>391</v>
      </c>
      <c r="B23" s="1037" t="s">
        <v>392</v>
      </c>
      <c r="C23" s="1038"/>
      <c r="D23" s="1038"/>
      <c r="E23" s="1038"/>
      <c r="F23" s="1038"/>
      <c r="G23" s="1038"/>
      <c r="H23" s="1038"/>
      <c r="I23" s="1038"/>
      <c r="J23" s="1038"/>
      <c r="K23" s="1038"/>
      <c r="L23" s="1038"/>
      <c r="M23" s="1038"/>
      <c r="N23" s="1038"/>
      <c r="O23" s="1038"/>
      <c r="P23" s="1039"/>
      <c r="Q23" s="1161"/>
      <c r="R23" s="1162"/>
      <c r="S23" s="1162"/>
      <c r="T23" s="1162"/>
      <c r="U23" s="1162"/>
      <c r="V23" s="1162"/>
      <c r="W23" s="1162"/>
      <c r="X23" s="1162"/>
      <c r="Y23" s="1162"/>
      <c r="Z23" s="1162"/>
      <c r="AA23" s="1162"/>
      <c r="AB23" s="1162"/>
      <c r="AC23" s="1162"/>
      <c r="AD23" s="1162"/>
      <c r="AE23" s="1163"/>
      <c r="AF23" s="1164">
        <v>1922</v>
      </c>
      <c r="AG23" s="1162"/>
      <c r="AH23" s="1162"/>
      <c r="AI23" s="1162"/>
      <c r="AJ23" s="1165"/>
      <c r="AK23" s="1166"/>
      <c r="AL23" s="1167"/>
      <c r="AM23" s="1167"/>
      <c r="AN23" s="1167"/>
      <c r="AO23" s="1167"/>
      <c r="AP23" s="1162"/>
      <c r="AQ23" s="1162"/>
      <c r="AR23" s="1162"/>
      <c r="AS23" s="1162"/>
      <c r="AT23" s="1162"/>
      <c r="AU23" s="1168"/>
      <c r="AV23" s="1168"/>
      <c r="AW23" s="1168"/>
      <c r="AX23" s="1168"/>
      <c r="AY23" s="1169"/>
      <c r="AZ23" s="1158" t="s">
        <v>129</v>
      </c>
      <c r="BA23" s="1159"/>
      <c r="BB23" s="1159"/>
      <c r="BC23" s="1159"/>
      <c r="BD23" s="1160"/>
      <c r="BE23" s="254"/>
      <c r="BF23" s="254"/>
      <c r="BG23" s="254"/>
      <c r="BH23" s="254"/>
      <c r="BI23" s="254"/>
      <c r="BJ23" s="254"/>
      <c r="BK23" s="254"/>
      <c r="BL23" s="254"/>
      <c r="BM23" s="254"/>
      <c r="BN23" s="254"/>
      <c r="BO23" s="254"/>
      <c r="BP23" s="254"/>
      <c r="BQ23" s="263">
        <v>17</v>
      </c>
      <c r="BR23" s="264"/>
      <c r="BS23" s="1107" t="s">
        <v>621</v>
      </c>
      <c r="BT23" s="1108"/>
      <c r="BU23" s="1108"/>
      <c r="BV23" s="1108"/>
      <c r="BW23" s="1108"/>
      <c r="BX23" s="1108"/>
      <c r="BY23" s="1108"/>
      <c r="BZ23" s="1108"/>
      <c r="CA23" s="1108"/>
      <c r="CB23" s="1108"/>
      <c r="CC23" s="1108"/>
      <c r="CD23" s="1108"/>
      <c r="CE23" s="1108"/>
      <c r="CF23" s="1108"/>
      <c r="CG23" s="1109"/>
      <c r="CH23" s="1082">
        <v>0</v>
      </c>
      <c r="CI23" s="1083"/>
      <c r="CJ23" s="1083"/>
      <c r="CK23" s="1083"/>
      <c r="CL23" s="1084"/>
      <c r="CM23" s="1082">
        <v>43</v>
      </c>
      <c r="CN23" s="1083"/>
      <c r="CO23" s="1083"/>
      <c r="CP23" s="1083"/>
      <c r="CQ23" s="1084"/>
      <c r="CR23" s="1082">
        <v>20</v>
      </c>
      <c r="CS23" s="1083"/>
      <c r="CT23" s="1083"/>
      <c r="CU23" s="1083"/>
      <c r="CV23" s="1084"/>
      <c r="CW23" s="1082">
        <v>11</v>
      </c>
      <c r="CX23" s="1083"/>
      <c r="CY23" s="1083"/>
      <c r="CZ23" s="1083"/>
      <c r="DA23" s="1084"/>
      <c r="DB23" s="1082" t="s">
        <v>556</v>
      </c>
      <c r="DC23" s="1083"/>
      <c r="DD23" s="1083"/>
      <c r="DE23" s="1083"/>
      <c r="DF23" s="1084"/>
      <c r="DG23" s="1082" t="s">
        <v>556</v>
      </c>
      <c r="DH23" s="1083"/>
      <c r="DI23" s="1083"/>
      <c r="DJ23" s="1083"/>
      <c r="DK23" s="1084"/>
      <c r="DL23" s="1082" t="s">
        <v>556</v>
      </c>
      <c r="DM23" s="1083"/>
      <c r="DN23" s="1083"/>
      <c r="DO23" s="1083"/>
      <c r="DP23" s="1084"/>
      <c r="DQ23" s="1082" t="s">
        <v>556</v>
      </c>
      <c r="DR23" s="1083"/>
      <c r="DS23" s="1083"/>
      <c r="DT23" s="1083"/>
      <c r="DU23" s="1084"/>
      <c r="DV23" s="1085"/>
      <c r="DW23" s="1086"/>
      <c r="DX23" s="1086"/>
      <c r="DY23" s="1086"/>
      <c r="DZ23" s="1087"/>
      <c r="EA23" s="255"/>
    </row>
    <row r="24" spans="1:131" s="256" customFormat="1" ht="26.25" customHeight="1" x14ac:dyDescent="0.2">
      <c r="A24" s="1157" t="s">
        <v>393</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t="s">
        <v>622</v>
      </c>
      <c r="BT24" s="1108"/>
      <c r="BU24" s="1108"/>
      <c r="BV24" s="1108"/>
      <c r="BW24" s="1108"/>
      <c r="BX24" s="1108"/>
      <c r="BY24" s="1108"/>
      <c r="BZ24" s="1108"/>
      <c r="CA24" s="1108"/>
      <c r="CB24" s="1108"/>
      <c r="CC24" s="1108"/>
      <c r="CD24" s="1108"/>
      <c r="CE24" s="1108"/>
      <c r="CF24" s="1108"/>
      <c r="CG24" s="1109"/>
      <c r="CH24" s="1082">
        <v>3</v>
      </c>
      <c r="CI24" s="1083"/>
      <c r="CJ24" s="1083"/>
      <c r="CK24" s="1083"/>
      <c r="CL24" s="1084"/>
      <c r="CM24" s="1082">
        <v>-28</v>
      </c>
      <c r="CN24" s="1083"/>
      <c r="CO24" s="1083"/>
      <c r="CP24" s="1083"/>
      <c r="CQ24" s="1084"/>
      <c r="CR24" s="1082">
        <v>18</v>
      </c>
      <c r="CS24" s="1083"/>
      <c r="CT24" s="1083"/>
      <c r="CU24" s="1083"/>
      <c r="CV24" s="1084"/>
      <c r="CW24" s="1082" t="s">
        <v>556</v>
      </c>
      <c r="CX24" s="1083"/>
      <c r="CY24" s="1083"/>
      <c r="CZ24" s="1083"/>
      <c r="DA24" s="1084"/>
      <c r="DB24" s="1082" t="s">
        <v>556</v>
      </c>
      <c r="DC24" s="1083"/>
      <c r="DD24" s="1083"/>
      <c r="DE24" s="1083"/>
      <c r="DF24" s="1084"/>
      <c r="DG24" s="1082" t="s">
        <v>556</v>
      </c>
      <c r="DH24" s="1083"/>
      <c r="DI24" s="1083"/>
      <c r="DJ24" s="1083"/>
      <c r="DK24" s="1084"/>
      <c r="DL24" s="1082" t="s">
        <v>556</v>
      </c>
      <c r="DM24" s="1083"/>
      <c r="DN24" s="1083"/>
      <c r="DO24" s="1083"/>
      <c r="DP24" s="1084"/>
      <c r="DQ24" s="1082" t="s">
        <v>556</v>
      </c>
      <c r="DR24" s="1083"/>
      <c r="DS24" s="1083"/>
      <c r="DT24" s="1083"/>
      <c r="DU24" s="1084"/>
      <c r="DV24" s="1085"/>
      <c r="DW24" s="1086"/>
      <c r="DX24" s="1086"/>
      <c r="DY24" s="1086"/>
      <c r="DZ24" s="1087"/>
      <c r="EA24" s="255"/>
    </row>
    <row r="25" spans="1:131" s="248" customFormat="1" ht="26.25" customHeight="1" thickBot="1" x14ac:dyDescent="0.25">
      <c r="A25" s="1156" t="s">
        <v>394</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t="s">
        <v>624</v>
      </c>
      <c r="BS25" s="1107" t="s">
        <v>623</v>
      </c>
      <c r="BT25" s="1108"/>
      <c r="BU25" s="1108"/>
      <c r="BV25" s="1108"/>
      <c r="BW25" s="1108"/>
      <c r="BX25" s="1108"/>
      <c r="BY25" s="1108"/>
      <c r="BZ25" s="1108"/>
      <c r="CA25" s="1108"/>
      <c r="CB25" s="1108"/>
      <c r="CC25" s="1108"/>
      <c r="CD25" s="1108"/>
      <c r="CE25" s="1108"/>
      <c r="CF25" s="1108"/>
      <c r="CG25" s="1109"/>
      <c r="CH25" s="1082">
        <v>-80</v>
      </c>
      <c r="CI25" s="1083"/>
      <c r="CJ25" s="1083"/>
      <c r="CK25" s="1083"/>
      <c r="CL25" s="1084"/>
      <c r="CM25" s="1082">
        <v>514</v>
      </c>
      <c r="CN25" s="1083"/>
      <c r="CO25" s="1083"/>
      <c r="CP25" s="1083"/>
      <c r="CQ25" s="1084"/>
      <c r="CR25" s="1082">
        <v>1</v>
      </c>
      <c r="CS25" s="1083"/>
      <c r="CT25" s="1083"/>
      <c r="CU25" s="1083"/>
      <c r="CV25" s="1084"/>
      <c r="CW25" s="1082" t="s">
        <v>556</v>
      </c>
      <c r="CX25" s="1083"/>
      <c r="CY25" s="1083"/>
      <c r="CZ25" s="1083"/>
      <c r="DA25" s="1084"/>
      <c r="DB25" s="1082">
        <v>276</v>
      </c>
      <c r="DC25" s="1083"/>
      <c r="DD25" s="1083"/>
      <c r="DE25" s="1083"/>
      <c r="DF25" s="1084"/>
      <c r="DG25" s="1082" t="s">
        <v>556</v>
      </c>
      <c r="DH25" s="1083"/>
      <c r="DI25" s="1083"/>
      <c r="DJ25" s="1083"/>
      <c r="DK25" s="1084"/>
      <c r="DL25" s="1082" t="s">
        <v>556</v>
      </c>
      <c r="DM25" s="1083"/>
      <c r="DN25" s="1083"/>
      <c r="DO25" s="1083"/>
      <c r="DP25" s="1084"/>
      <c r="DQ25" s="1082">
        <v>248</v>
      </c>
      <c r="DR25" s="1083"/>
      <c r="DS25" s="1083"/>
      <c r="DT25" s="1083"/>
      <c r="DU25" s="1084"/>
      <c r="DV25" s="1085"/>
      <c r="DW25" s="1086"/>
      <c r="DX25" s="1086"/>
      <c r="DY25" s="1086"/>
      <c r="DZ25" s="1087"/>
      <c r="EA25" s="247"/>
    </row>
    <row r="26" spans="1:131" s="248" customFormat="1" ht="26.25" customHeight="1" x14ac:dyDescent="0.2">
      <c r="A26" s="1088" t="s">
        <v>366</v>
      </c>
      <c r="B26" s="1089"/>
      <c r="C26" s="1089"/>
      <c r="D26" s="1089"/>
      <c r="E26" s="1089"/>
      <c r="F26" s="1089"/>
      <c r="G26" s="1089"/>
      <c r="H26" s="1089"/>
      <c r="I26" s="1089"/>
      <c r="J26" s="1089"/>
      <c r="K26" s="1089"/>
      <c r="L26" s="1089"/>
      <c r="M26" s="1089"/>
      <c r="N26" s="1089"/>
      <c r="O26" s="1089"/>
      <c r="P26" s="1090"/>
      <c r="Q26" s="1094" t="s">
        <v>395</v>
      </c>
      <c r="R26" s="1095"/>
      <c r="S26" s="1095"/>
      <c r="T26" s="1095"/>
      <c r="U26" s="1096"/>
      <c r="V26" s="1094" t="s">
        <v>396</v>
      </c>
      <c r="W26" s="1095"/>
      <c r="X26" s="1095"/>
      <c r="Y26" s="1095"/>
      <c r="Z26" s="1096"/>
      <c r="AA26" s="1094" t="s">
        <v>397</v>
      </c>
      <c r="AB26" s="1095"/>
      <c r="AC26" s="1095"/>
      <c r="AD26" s="1095"/>
      <c r="AE26" s="1095"/>
      <c r="AF26" s="1152" t="s">
        <v>398</v>
      </c>
      <c r="AG26" s="1101"/>
      <c r="AH26" s="1101"/>
      <c r="AI26" s="1101"/>
      <c r="AJ26" s="1153"/>
      <c r="AK26" s="1095" t="s">
        <v>399</v>
      </c>
      <c r="AL26" s="1095"/>
      <c r="AM26" s="1095"/>
      <c r="AN26" s="1095"/>
      <c r="AO26" s="1096"/>
      <c r="AP26" s="1094" t="s">
        <v>400</v>
      </c>
      <c r="AQ26" s="1095"/>
      <c r="AR26" s="1095"/>
      <c r="AS26" s="1095"/>
      <c r="AT26" s="1096"/>
      <c r="AU26" s="1094" t="s">
        <v>401</v>
      </c>
      <c r="AV26" s="1095"/>
      <c r="AW26" s="1095"/>
      <c r="AX26" s="1095"/>
      <c r="AY26" s="1096"/>
      <c r="AZ26" s="1094" t="s">
        <v>402</v>
      </c>
      <c r="BA26" s="1095"/>
      <c r="BB26" s="1095"/>
      <c r="BC26" s="1095"/>
      <c r="BD26" s="1096"/>
      <c r="BE26" s="1094" t="s">
        <v>373</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x14ac:dyDescent="0.25">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x14ac:dyDescent="0.2">
      <c r="A28" s="267">
        <v>1</v>
      </c>
      <c r="B28" s="1143" t="s">
        <v>403</v>
      </c>
      <c r="C28" s="1144"/>
      <c r="D28" s="1144"/>
      <c r="E28" s="1144"/>
      <c r="F28" s="1144"/>
      <c r="G28" s="1144"/>
      <c r="H28" s="1144"/>
      <c r="I28" s="1144"/>
      <c r="J28" s="1144"/>
      <c r="K28" s="1144"/>
      <c r="L28" s="1144"/>
      <c r="M28" s="1144"/>
      <c r="N28" s="1144"/>
      <c r="O28" s="1144"/>
      <c r="P28" s="1145"/>
      <c r="Q28" s="1146">
        <v>18508</v>
      </c>
      <c r="R28" s="1147"/>
      <c r="S28" s="1147"/>
      <c r="T28" s="1147"/>
      <c r="U28" s="1147"/>
      <c r="V28" s="1147">
        <v>18235</v>
      </c>
      <c r="W28" s="1147"/>
      <c r="X28" s="1147"/>
      <c r="Y28" s="1147"/>
      <c r="Z28" s="1147"/>
      <c r="AA28" s="1147">
        <v>273</v>
      </c>
      <c r="AB28" s="1147"/>
      <c r="AC28" s="1147"/>
      <c r="AD28" s="1147"/>
      <c r="AE28" s="1148"/>
      <c r="AF28" s="1149">
        <v>273</v>
      </c>
      <c r="AG28" s="1147"/>
      <c r="AH28" s="1147"/>
      <c r="AI28" s="1147"/>
      <c r="AJ28" s="1150"/>
      <c r="AK28" s="1151">
        <v>1693</v>
      </c>
      <c r="AL28" s="1139"/>
      <c r="AM28" s="1139"/>
      <c r="AN28" s="1139"/>
      <c r="AO28" s="1139"/>
      <c r="AP28" s="1139">
        <v>14</v>
      </c>
      <c r="AQ28" s="1139"/>
      <c r="AR28" s="1139"/>
      <c r="AS28" s="1139"/>
      <c r="AT28" s="1139"/>
      <c r="AU28" s="1139">
        <v>1</v>
      </c>
      <c r="AV28" s="1139"/>
      <c r="AW28" s="1139"/>
      <c r="AX28" s="1139"/>
      <c r="AY28" s="1139"/>
      <c r="AZ28" s="1140" t="s">
        <v>631</v>
      </c>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x14ac:dyDescent="0.2">
      <c r="A29" s="267">
        <v>2</v>
      </c>
      <c r="B29" s="1130" t="s">
        <v>404</v>
      </c>
      <c r="C29" s="1131"/>
      <c r="D29" s="1131"/>
      <c r="E29" s="1131"/>
      <c r="F29" s="1131"/>
      <c r="G29" s="1131"/>
      <c r="H29" s="1131"/>
      <c r="I29" s="1131"/>
      <c r="J29" s="1131"/>
      <c r="K29" s="1131"/>
      <c r="L29" s="1131"/>
      <c r="M29" s="1131"/>
      <c r="N29" s="1131"/>
      <c r="O29" s="1131"/>
      <c r="P29" s="1132"/>
      <c r="Q29" s="1136">
        <v>82</v>
      </c>
      <c r="R29" s="1137"/>
      <c r="S29" s="1137"/>
      <c r="T29" s="1137"/>
      <c r="U29" s="1137"/>
      <c r="V29" s="1137">
        <v>82</v>
      </c>
      <c r="W29" s="1137"/>
      <c r="X29" s="1137"/>
      <c r="Y29" s="1137"/>
      <c r="Z29" s="1137"/>
      <c r="AA29" s="1137">
        <v>0</v>
      </c>
      <c r="AB29" s="1137"/>
      <c r="AC29" s="1137"/>
      <c r="AD29" s="1137"/>
      <c r="AE29" s="1138"/>
      <c r="AF29" s="1112" t="s">
        <v>129</v>
      </c>
      <c r="AG29" s="1113"/>
      <c r="AH29" s="1113"/>
      <c r="AI29" s="1113"/>
      <c r="AJ29" s="1114"/>
      <c r="AK29" s="1073">
        <v>45</v>
      </c>
      <c r="AL29" s="1064"/>
      <c r="AM29" s="1064"/>
      <c r="AN29" s="1064"/>
      <c r="AO29" s="1064"/>
      <c r="AP29" s="1064">
        <v>153</v>
      </c>
      <c r="AQ29" s="1064"/>
      <c r="AR29" s="1064"/>
      <c r="AS29" s="1064"/>
      <c r="AT29" s="1064"/>
      <c r="AU29" s="1064">
        <v>46</v>
      </c>
      <c r="AV29" s="1064"/>
      <c r="AW29" s="1064"/>
      <c r="AX29" s="1064"/>
      <c r="AY29" s="1064"/>
      <c r="AZ29" s="1135" t="s">
        <v>631</v>
      </c>
      <c r="BA29" s="1135"/>
      <c r="BB29" s="1135"/>
      <c r="BC29" s="1135"/>
      <c r="BD29" s="1135"/>
      <c r="BE29" s="1125"/>
      <c r="BF29" s="1125"/>
      <c r="BG29" s="1125"/>
      <c r="BH29" s="1125"/>
      <c r="BI29" s="1126"/>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x14ac:dyDescent="0.2">
      <c r="A30" s="267">
        <v>3</v>
      </c>
      <c r="B30" s="1130" t="s">
        <v>405</v>
      </c>
      <c r="C30" s="1131"/>
      <c r="D30" s="1131"/>
      <c r="E30" s="1131"/>
      <c r="F30" s="1131"/>
      <c r="G30" s="1131"/>
      <c r="H30" s="1131"/>
      <c r="I30" s="1131"/>
      <c r="J30" s="1131"/>
      <c r="K30" s="1131"/>
      <c r="L30" s="1131"/>
      <c r="M30" s="1131"/>
      <c r="N30" s="1131"/>
      <c r="O30" s="1131"/>
      <c r="P30" s="1132"/>
      <c r="Q30" s="1136">
        <v>19485</v>
      </c>
      <c r="R30" s="1137"/>
      <c r="S30" s="1137"/>
      <c r="T30" s="1137"/>
      <c r="U30" s="1137"/>
      <c r="V30" s="1137">
        <v>18824</v>
      </c>
      <c r="W30" s="1137"/>
      <c r="X30" s="1137"/>
      <c r="Y30" s="1137"/>
      <c r="Z30" s="1137"/>
      <c r="AA30" s="1137">
        <v>661</v>
      </c>
      <c r="AB30" s="1137"/>
      <c r="AC30" s="1137"/>
      <c r="AD30" s="1137"/>
      <c r="AE30" s="1138"/>
      <c r="AF30" s="1112">
        <v>661</v>
      </c>
      <c r="AG30" s="1113"/>
      <c r="AH30" s="1113"/>
      <c r="AI30" s="1113"/>
      <c r="AJ30" s="1114"/>
      <c r="AK30" s="1073">
        <v>2672</v>
      </c>
      <c r="AL30" s="1064"/>
      <c r="AM30" s="1064"/>
      <c r="AN30" s="1064"/>
      <c r="AO30" s="1064"/>
      <c r="AP30" s="1064" t="s">
        <v>630</v>
      </c>
      <c r="AQ30" s="1064"/>
      <c r="AR30" s="1064"/>
      <c r="AS30" s="1064"/>
      <c r="AT30" s="1064"/>
      <c r="AU30" s="1064" t="s">
        <v>631</v>
      </c>
      <c r="AV30" s="1064"/>
      <c r="AW30" s="1064"/>
      <c r="AX30" s="1064"/>
      <c r="AY30" s="1064"/>
      <c r="AZ30" s="1135" t="s">
        <v>631</v>
      </c>
      <c r="BA30" s="1135"/>
      <c r="BB30" s="1135"/>
      <c r="BC30" s="1135"/>
      <c r="BD30" s="1135"/>
      <c r="BE30" s="1125"/>
      <c r="BF30" s="1125"/>
      <c r="BG30" s="1125"/>
      <c r="BH30" s="1125"/>
      <c r="BI30" s="1126"/>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x14ac:dyDescent="0.2">
      <c r="A31" s="267">
        <v>4</v>
      </c>
      <c r="B31" s="1130" t="s">
        <v>406</v>
      </c>
      <c r="C31" s="1131"/>
      <c r="D31" s="1131"/>
      <c r="E31" s="1131"/>
      <c r="F31" s="1131"/>
      <c r="G31" s="1131"/>
      <c r="H31" s="1131"/>
      <c r="I31" s="1131"/>
      <c r="J31" s="1131"/>
      <c r="K31" s="1131"/>
      <c r="L31" s="1131"/>
      <c r="M31" s="1131"/>
      <c r="N31" s="1131"/>
      <c r="O31" s="1131"/>
      <c r="P31" s="1132"/>
      <c r="Q31" s="1136">
        <v>2075</v>
      </c>
      <c r="R31" s="1137"/>
      <c r="S31" s="1137"/>
      <c r="T31" s="1137"/>
      <c r="U31" s="1137"/>
      <c r="V31" s="1137">
        <v>2072</v>
      </c>
      <c r="W31" s="1137"/>
      <c r="X31" s="1137"/>
      <c r="Y31" s="1137"/>
      <c r="Z31" s="1137"/>
      <c r="AA31" s="1137">
        <v>3</v>
      </c>
      <c r="AB31" s="1137"/>
      <c r="AC31" s="1137"/>
      <c r="AD31" s="1137"/>
      <c r="AE31" s="1138"/>
      <c r="AF31" s="1112">
        <v>3</v>
      </c>
      <c r="AG31" s="1113"/>
      <c r="AH31" s="1113"/>
      <c r="AI31" s="1113"/>
      <c r="AJ31" s="1114"/>
      <c r="AK31" s="1073">
        <v>496</v>
      </c>
      <c r="AL31" s="1064"/>
      <c r="AM31" s="1064"/>
      <c r="AN31" s="1064"/>
      <c r="AO31" s="1064"/>
      <c r="AP31" s="1064" t="s">
        <v>630</v>
      </c>
      <c r="AQ31" s="1064"/>
      <c r="AR31" s="1064"/>
      <c r="AS31" s="1064"/>
      <c r="AT31" s="1064"/>
      <c r="AU31" s="1064" t="s">
        <v>631</v>
      </c>
      <c r="AV31" s="1064"/>
      <c r="AW31" s="1064"/>
      <c r="AX31" s="1064"/>
      <c r="AY31" s="1064"/>
      <c r="AZ31" s="1135" t="s">
        <v>631</v>
      </c>
      <c r="BA31" s="1135"/>
      <c r="BB31" s="1135"/>
      <c r="BC31" s="1135"/>
      <c r="BD31" s="1135"/>
      <c r="BE31" s="1125"/>
      <c r="BF31" s="1125"/>
      <c r="BG31" s="1125"/>
      <c r="BH31" s="1125"/>
      <c r="BI31" s="1126"/>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x14ac:dyDescent="0.2">
      <c r="A32" s="267">
        <v>5</v>
      </c>
      <c r="B32" s="1130" t="s">
        <v>407</v>
      </c>
      <c r="C32" s="1131"/>
      <c r="D32" s="1131"/>
      <c r="E32" s="1131"/>
      <c r="F32" s="1131"/>
      <c r="G32" s="1131"/>
      <c r="H32" s="1131"/>
      <c r="I32" s="1131"/>
      <c r="J32" s="1131"/>
      <c r="K32" s="1131"/>
      <c r="L32" s="1131"/>
      <c r="M32" s="1131"/>
      <c r="N32" s="1131"/>
      <c r="O32" s="1131"/>
      <c r="P32" s="1132"/>
      <c r="Q32" s="1136">
        <v>4831</v>
      </c>
      <c r="R32" s="1137"/>
      <c r="S32" s="1137"/>
      <c r="T32" s="1137"/>
      <c r="U32" s="1137"/>
      <c r="V32" s="1137">
        <v>4504</v>
      </c>
      <c r="W32" s="1137"/>
      <c r="X32" s="1137"/>
      <c r="Y32" s="1137"/>
      <c r="Z32" s="1137"/>
      <c r="AA32" s="1137">
        <v>327</v>
      </c>
      <c r="AB32" s="1137"/>
      <c r="AC32" s="1137"/>
      <c r="AD32" s="1137"/>
      <c r="AE32" s="1138"/>
      <c r="AF32" s="1112">
        <v>1925</v>
      </c>
      <c r="AG32" s="1113"/>
      <c r="AH32" s="1113"/>
      <c r="AI32" s="1113"/>
      <c r="AJ32" s="1114"/>
      <c r="AK32" s="1073">
        <v>1006</v>
      </c>
      <c r="AL32" s="1064"/>
      <c r="AM32" s="1064"/>
      <c r="AN32" s="1064"/>
      <c r="AO32" s="1064"/>
      <c r="AP32" s="1064">
        <v>20958</v>
      </c>
      <c r="AQ32" s="1064"/>
      <c r="AR32" s="1064"/>
      <c r="AS32" s="1064"/>
      <c r="AT32" s="1064"/>
      <c r="AU32" s="1064">
        <v>5763</v>
      </c>
      <c r="AV32" s="1064"/>
      <c r="AW32" s="1064"/>
      <c r="AX32" s="1064"/>
      <c r="AY32" s="1064"/>
      <c r="AZ32" s="1135" t="s">
        <v>630</v>
      </c>
      <c r="BA32" s="1135"/>
      <c r="BB32" s="1135"/>
      <c r="BC32" s="1135"/>
      <c r="BD32" s="1135"/>
      <c r="BE32" s="1125" t="s">
        <v>408</v>
      </c>
      <c r="BF32" s="1125"/>
      <c r="BG32" s="1125"/>
      <c r="BH32" s="1125"/>
      <c r="BI32" s="1126"/>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x14ac:dyDescent="0.2">
      <c r="A33" s="267">
        <v>6</v>
      </c>
      <c r="B33" s="1130" t="s">
        <v>409</v>
      </c>
      <c r="C33" s="1131"/>
      <c r="D33" s="1131"/>
      <c r="E33" s="1131"/>
      <c r="F33" s="1131"/>
      <c r="G33" s="1131"/>
      <c r="H33" s="1131"/>
      <c r="I33" s="1131"/>
      <c r="J33" s="1131"/>
      <c r="K33" s="1131"/>
      <c r="L33" s="1131"/>
      <c r="M33" s="1131"/>
      <c r="N33" s="1131"/>
      <c r="O33" s="1131"/>
      <c r="P33" s="1132"/>
      <c r="Q33" s="1136">
        <v>2</v>
      </c>
      <c r="R33" s="1137"/>
      <c r="S33" s="1137"/>
      <c r="T33" s="1137"/>
      <c r="U33" s="1137"/>
      <c r="V33" s="1137">
        <v>4</v>
      </c>
      <c r="W33" s="1137"/>
      <c r="X33" s="1137"/>
      <c r="Y33" s="1137"/>
      <c r="Z33" s="1137"/>
      <c r="AA33" s="1137">
        <v>-2</v>
      </c>
      <c r="AB33" s="1137"/>
      <c r="AC33" s="1137"/>
      <c r="AD33" s="1137"/>
      <c r="AE33" s="1138"/>
      <c r="AF33" s="1112">
        <v>8</v>
      </c>
      <c r="AG33" s="1113"/>
      <c r="AH33" s="1113"/>
      <c r="AI33" s="1113"/>
      <c r="AJ33" s="1114"/>
      <c r="AK33" s="1073" t="s">
        <v>630</v>
      </c>
      <c r="AL33" s="1064"/>
      <c r="AM33" s="1064"/>
      <c r="AN33" s="1064"/>
      <c r="AO33" s="1064"/>
      <c r="AP33" s="1064" t="s">
        <v>630</v>
      </c>
      <c r="AQ33" s="1064"/>
      <c r="AR33" s="1064"/>
      <c r="AS33" s="1064"/>
      <c r="AT33" s="1064"/>
      <c r="AU33" s="1064" t="s">
        <v>630</v>
      </c>
      <c r="AV33" s="1064"/>
      <c r="AW33" s="1064"/>
      <c r="AX33" s="1064"/>
      <c r="AY33" s="1064"/>
      <c r="AZ33" s="1135" t="s">
        <v>630</v>
      </c>
      <c r="BA33" s="1135"/>
      <c r="BB33" s="1135"/>
      <c r="BC33" s="1135"/>
      <c r="BD33" s="1135"/>
      <c r="BE33" s="1125" t="s">
        <v>410</v>
      </c>
      <c r="BF33" s="1125"/>
      <c r="BG33" s="1125"/>
      <c r="BH33" s="1125"/>
      <c r="BI33" s="1126"/>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x14ac:dyDescent="0.2">
      <c r="A34" s="267">
        <v>7</v>
      </c>
      <c r="B34" s="1130" t="s">
        <v>411</v>
      </c>
      <c r="C34" s="1131"/>
      <c r="D34" s="1131"/>
      <c r="E34" s="1131"/>
      <c r="F34" s="1131"/>
      <c r="G34" s="1131"/>
      <c r="H34" s="1131"/>
      <c r="I34" s="1131"/>
      <c r="J34" s="1131"/>
      <c r="K34" s="1131"/>
      <c r="L34" s="1131"/>
      <c r="M34" s="1131"/>
      <c r="N34" s="1131"/>
      <c r="O34" s="1131"/>
      <c r="P34" s="1132"/>
      <c r="Q34" s="1136">
        <v>7335</v>
      </c>
      <c r="R34" s="1137"/>
      <c r="S34" s="1137"/>
      <c r="T34" s="1137"/>
      <c r="U34" s="1137"/>
      <c r="V34" s="1137">
        <v>8066</v>
      </c>
      <c r="W34" s="1137"/>
      <c r="X34" s="1137"/>
      <c r="Y34" s="1137"/>
      <c r="Z34" s="1137"/>
      <c r="AA34" s="1137">
        <v>-730</v>
      </c>
      <c r="AB34" s="1137"/>
      <c r="AC34" s="1137"/>
      <c r="AD34" s="1137"/>
      <c r="AE34" s="1138"/>
      <c r="AF34" s="1112">
        <v>1607</v>
      </c>
      <c r="AG34" s="1113"/>
      <c r="AH34" s="1113"/>
      <c r="AI34" s="1113"/>
      <c r="AJ34" s="1114"/>
      <c r="AK34" s="1073">
        <v>1315</v>
      </c>
      <c r="AL34" s="1064"/>
      <c r="AM34" s="1064"/>
      <c r="AN34" s="1064"/>
      <c r="AO34" s="1064"/>
      <c r="AP34" s="1064">
        <v>4317</v>
      </c>
      <c r="AQ34" s="1064"/>
      <c r="AR34" s="1064"/>
      <c r="AS34" s="1064"/>
      <c r="AT34" s="1064"/>
      <c r="AU34" s="1064">
        <v>2684</v>
      </c>
      <c r="AV34" s="1064"/>
      <c r="AW34" s="1064"/>
      <c r="AX34" s="1064"/>
      <c r="AY34" s="1064"/>
      <c r="AZ34" s="1135" t="s">
        <v>630</v>
      </c>
      <c r="BA34" s="1135"/>
      <c r="BB34" s="1135"/>
      <c r="BC34" s="1135"/>
      <c r="BD34" s="1135"/>
      <c r="BE34" s="1125" t="s">
        <v>412</v>
      </c>
      <c r="BF34" s="1125"/>
      <c r="BG34" s="1125"/>
      <c r="BH34" s="1125"/>
      <c r="BI34" s="1126"/>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x14ac:dyDescent="0.2">
      <c r="A35" s="267">
        <v>8</v>
      </c>
      <c r="B35" s="1130" t="s">
        <v>413</v>
      </c>
      <c r="C35" s="1131"/>
      <c r="D35" s="1131"/>
      <c r="E35" s="1131"/>
      <c r="F35" s="1131"/>
      <c r="G35" s="1131"/>
      <c r="H35" s="1131"/>
      <c r="I35" s="1131"/>
      <c r="J35" s="1131"/>
      <c r="K35" s="1131"/>
      <c r="L35" s="1131"/>
      <c r="M35" s="1131"/>
      <c r="N35" s="1131"/>
      <c r="O35" s="1131"/>
      <c r="P35" s="1132"/>
      <c r="Q35" s="1136">
        <v>9578</v>
      </c>
      <c r="R35" s="1137"/>
      <c r="S35" s="1137"/>
      <c r="T35" s="1137"/>
      <c r="U35" s="1137"/>
      <c r="V35" s="1137">
        <v>8524</v>
      </c>
      <c r="W35" s="1137"/>
      <c r="X35" s="1137"/>
      <c r="Y35" s="1137"/>
      <c r="Z35" s="1137"/>
      <c r="AA35" s="1137">
        <v>1054</v>
      </c>
      <c r="AB35" s="1137"/>
      <c r="AC35" s="1137"/>
      <c r="AD35" s="1137"/>
      <c r="AE35" s="1138"/>
      <c r="AF35" s="1112">
        <v>2993</v>
      </c>
      <c r="AG35" s="1113"/>
      <c r="AH35" s="1113"/>
      <c r="AI35" s="1113"/>
      <c r="AJ35" s="1114"/>
      <c r="AK35" s="1073">
        <v>4538</v>
      </c>
      <c r="AL35" s="1064"/>
      <c r="AM35" s="1064"/>
      <c r="AN35" s="1064"/>
      <c r="AO35" s="1064"/>
      <c r="AP35" s="1064">
        <v>60623</v>
      </c>
      <c r="AQ35" s="1064"/>
      <c r="AR35" s="1064"/>
      <c r="AS35" s="1064"/>
      <c r="AT35" s="1064"/>
      <c r="AU35" s="1064">
        <v>37586</v>
      </c>
      <c r="AV35" s="1064"/>
      <c r="AW35" s="1064"/>
      <c r="AX35" s="1064"/>
      <c r="AY35" s="1064"/>
      <c r="AZ35" s="1135" t="s">
        <v>630</v>
      </c>
      <c r="BA35" s="1135"/>
      <c r="BB35" s="1135"/>
      <c r="BC35" s="1135"/>
      <c r="BD35" s="1135"/>
      <c r="BE35" s="1125" t="s">
        <v>414</v>
      </c>
      <c r="BF35" s="1125"/>
      <c r="BG35" s="1125"/>
      <c r="BH35" s="1125"/>
      <c r="BI35" s="1126"/>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x14ac:dyDescent="0.2">
      <c r="A36" s="267">
        <v>9</v>
      </c>
      <c r="B36" s="1130" t="s">
        <v>415</v>
      </c>
      <c r="C36" s="1131"/>
      <c r="D36" s="1131"/>
      <c r="E36" s="1131"/>
      <c r="F36" s="1131"/>
      <c r="G36" s="1131"/>
      <c r="H36" s="1131"/>
      <c r="I36" s="1131"/>
      <c r="J36" s="1131"/>
      <c r="K36" s="1131"/>
      <c r="L36" s="1131"/>
      <c r="M36" s="1131"/>
      <c r="N36" s="1131"/>
      <c r="O36" s="1131"/>
      <c r="P36" s="1132"/>
      <c r="Q36" s="1136">
        <v>29</v>
      </c>
      <c r="R36" s="1137"/>
      <c r="S36" s="1137"/>
      <c r="T36" s="1137"/>
      <c r="U36" s="1137"/>
      <c r="V36" s="1137">
        <v>28</v>
      </c>
      <c r="W36" s="1137"/>
      <c r="X36" s="1137"/>
      <c r="Y36" s="1137"/>
      <c r="Z36" s="1137"/>
      <c r="AA36" s="1137">
        <v>1</v>
      </c>
      <c r="AB36" s="1137"/>
      <c r="AC36" s="1137"/>
      <c r="AD36" s="1137"/>
      <c r="AE36" s="1138"/>
      <c r="AF36" s="1112">
        <v>1</v>
      </c>
      <c r="AG36" s="1113"/>
      <c r="AH36" s="1113"/>
      <c r="AI36" s="1113"/>
      <c r="AJ36" s="1114"/>
      <c r="AK36" s="1073" t="s">
        <v>630</v>
      </c>
      <c r="AL36" s="1064"/>
      <c r="AM36" s="1064"/>
      <c r="AN36" s="1064"/>
      <c r="AO36" s="1064"/>
      <c r="AP36" s="1064">
        <v>235</v>
      </c>
      <c r="AQ36" s="1064"/>
      <c r="AR36" s="1064"/>
      <c r="AS36" s="1064"/>
      <c r="AT36" s="1064"/>
      <c r="AU36" s="1064" t="s">
        <v>630</v>
      </c>
      <c r="AV36" s="1064"/>
      <c r="AW36" s="1064"/>
      <c r="AX36" s="1064"/>
      <c r="AY36" s="1064"/>
      <c r="AZ36" s="1135" t="s">
        <v>630</v>
      </c>
      <c r="BA36" s="1135"/>
      <c r="BB36" s="1135"/>
      <c r="BC36" s="1135"/>
      <c r="BD36" s="1135"/>
      <c r="BE36" s="1125" t="s">
        <v>416</v>
      </c>
      <c r="BF36" s="1125"/>
      <c r="BG36" s="1125"/>
      <c r="BH36" s="1125"/>
      <c r="BI36" s="1126"/>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x14ac:dyDescent="0.2">
      <c r="A37" s="267">
        <v>10</v>
      </c>
      <c r="B37" s="1130" t="s">
        <v>417</v>
      </c>
      <c r="C37" s="1131"/>
      <c r="D37" s="1131"/>
      <c r="E37" s="1131"/>
      <c r="F37" s="1131"/>
      <c r="G37" s="1131"/>
      <c r="H37" s="1131"/>
      <c r="I37" s="1131"/>
      <c r="J37" s="1131"/>
      <c r="K37" s="1131"/>
      <c r="L37" s="1131"/>
      <c r="M37" s="1131"/>
      <c r="N37" s="1131"/>
      <c r="O37" s="1131"/>
      <c r="P37" s="1132"/>
      <c r="Q37" s="1136">
        <v>41</v>
      </c>
      <c r="R37" s="1137"/>
      <c r="S37" s="1137"/>
      <c r="T37" s="1137"/>
      <c r="U37" s="1137"/>
      <c r="V37" s="1137">
        <v>33</v>
      </c>
      <c r="W37" s="1137"/>
      <c r="X37" s="1137"/>
      <c r="Y37" s="1137"/>
      <c r="Z37" s="1137"/>
      <c r="AA37" s="1137">
        <v>8</v>
      </c>
      <c r="AB37" s="1137"/>
      <c r="AC37" s="1137"/>
      <c r="AD37" s="1137"/>
      <c r="AE37" s="1138"/>
      <c r="AF37" s="1112">
        <v>8</v>
      </c>
      <c r="AG37" s="1113"/>
      <c r="AH37" s="1113"/>
      <c r="AI37" s="1113"/>
      <c r="AJ37" s="1114"/>
      <c r="AK37" s="1073" t="s">
        <v>630</v>
      </c>
      <c r="AL37" s="1064"/>
      <c r="AM37" s="1064"/>
      <c r="AN37" s="1064"/>
      <c r="AO37" s="1064"/>
      <c r="AP37" s="1064">
        <v>47</v>
      </c>
      <c r="AQ37" s="1064"/>
      <c r="AR37" s="1064"/>
      <c r="AS37" s="1064"/>
      <c r="AT37" s="1064"/>
      <c r="AU37" s="1064" t="s">
        <v>630</v>
      </c>
      <c r="AV37" s="1064"/>
      <c r="AW37" s="1064"/>
      <c r="AX37" s="1064"/>
      <c r="AY37" s="1064"/>
      <c r="AZ37" s="1135" t="s">
        <v>630</v>
      </c>
      <c r="BA37" s="1135"/>
      <c r="BB37" s="1135"/>
      <c r="BC37" s="1135"/>
      <c r="BD37" s="1135"/>
      <c r="BE37" s="1125" t="s">
        <v>418</v>
      </c>
      <c r="BF37" s="1125"/>
      <c r="BG37" s="1125"/>
      <c r="BH37" s="1125"/>
      <c r="BI37" s="1126"/>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x14ac:dyDescent="0.2">
      <c r="A38" s="267">
        <v>11</v>
      </c>
      <c r="B38" s="1130" t="s">
        <v>419</v>
      </c>
      <c r="C38" s="1131"/>
      <c r="D38" s="1131"/>
      <c r="E38" s="1131"/>
      <c r="F38" s="1131"/>
      <c r="G38" s="1131"/>
      <c r="H38" s="1131"/>
      <c r="I38" s="1131"/>
      <c r="J38" s="1131"/>
      <c r="K38" s="1131"/>
      <c r="L38" s="1131"/>
      <c r="M38" s="1131"/>
      <c r="N38" s="1131"/>
      <c r="O38" s="1131"/>
      <c r="P38" s="1132"/>
      <c r="Q38" s="1136">
        <v>8</v>
      </c>
      <c r="R38" s="1137"/>
      <c r="S38" s="1137"/>
      <c r="T38" s="1137"/>
      <c r="U38" s="1137"/>
      <c r="V38" s="1137">
        <v>8</v>
      </c>
      <c r="W38" s="1137"/>
      <c r="X38" s="1137"/>
      <c r="Y38" s="1137"/>
      <c r="Z38" s="1137"/>
      <c r="AA38" s="1137">
        <v>0</v>
      </c>
      <c r="AB38" s="1137"/>
      <c r="AC38" s="1137"/>
      <c r="AD38" s="1137"/>
      <c r="AE38" s="1138"/>
      <c r="AF38" s="1112" t="s">
        <v>420</v>
      </c>
      <c r="AG38" s="1113"/>
      <c r="AH38" s="1113"/>
      <c r="AI38" s="1113"/>
      <c r="AJ38" s="1114"/>
      <c r="AK38" s="1073">
        <v>8</v>
      </c>
      <c r="AL38" s="1064"/>
      <c r="AM38" s="1064"/>
      <c r="AN38" s="1064"/>
      <c r="AO38" s="1064"/>
      <c r="AP38" s="1064" t="s">
        <v>630</v>
      </c>
      <c r="AQ38" s="1064"/>
      <c r="AR38" s="1064"/>
      <c r="AS38" s="1064"/>
      <c r="AT38" s="1064"/>
      <c r="AU38" s="1064" t="s">
        <v>630</v>
      </c>
      <c r="AV38" s="1064"/>
      <c r="AW38" s="1064"/>
      <c r="AX38" s="1064"/>
      <c r="AY38" s="1064"/>
      <c r="AZ38" s="1135" t="s">
        <v>630</v>
      </c>
      <c r="BA38" s="1135"/>
      <c r="BB38" s="1135"/>
      <c r="BC38" s="1135"/>
      <c r="BD38" s="1135"/>
      <c r="BE38" s="1125" t="s">
        <v>416</v>
      </c>
      <c r="BF38" s="1125"/>
      <c r="BG38" s="1125"/>
      <c r="BH38" s="1125"/>
      <c r="BI38" s="1126"/>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x14ac:dyDescent="0.2">
      <c r="A39" s="267">
        <v>12</v>
      </c>
      <c r="B39" s="1130" t="s">
        <v>421</v>
      </c>
      <c r="C39" s="1131"/>
      <c r="D39" s="1131"/>
      <c r="E39" s="1131"/>
      <c r="F39" s="1131"/>
      <c r="G39" s="1131"/>
      <c r="H39" s="1131"/>
      <c r="I39" s="1131"/>
      <c r="J39" s="1131"/>
      <c r="K39" s="1131"/>
      <c r="L39" s="1131"/>
      <c r="M39" s="1131"/>
      <c r="N39" s="1131"/>
      <c r="O39" s="1131"/>
      <c r="P39" s="1132"/>
      <c r="Q39" s="1136">
        <v>57</v>
      </c>
      <c r="R39" s="1137"/>
      <c r="S39" s="1137"/>
      <c r="T39" s="1137"/>
      <c r="U39" s="1137"/>
      <c r="V39" s="1137">
        <v>51</v>
      </c>
      <c r="W39" s="1137"/>
      <c r="X39" s="1137"/>
      <c r="Y39" s="1137"/>
      <c r="Z39" s="1137"/>
      <c r="AA39" s="1137">
        <v>5</v>
      </c>
      <c r="AB39" s="1137"/>
      <c r="AC39" s="1137"/>
      <c r="AD39" s="1137"/>
      <c r="AE39" s="1138"/>
      <c r="AF39" s="1112">
        <v>5</v>
      </c>
      <c r="AG39" s="1113"/>
      <c r="AH39" s="1113"/>
      <c r="AI39" s="1113"/>
      <c r="AJ39" s="1114"/>
      <c r="AK39" s="1073" t="s">
        <v>630</v>
      </c>
      <c r="AL39" s="1064"/>
      <c r="AM39" s="1064"/>
      <c r="AN39" s="1064"/>
      <c r="AO39" s="1064"/>
      <c r="AP39" s="1064" t="s">
        <v>630</v>
      </c>
      <c r="AQ39" s="1064"/>
      <c r="AR39" s="1064"/>
      <c r="AS39" s="1064"/>
      <c r="AT39" s="1064"/>
      <c r="AU39" s="1064" t="s">
        <v>630</v>
      </c>
      <c r="AV39" s="1064"/>
      <c r="AW39" s="1064"/>
      <c r="AX39" s="1064"/>
      <c r="AY39" s="1064"/>
      <c r="AZ39" s="1135" t="s">
        <v>630</v>
      </c>
      <c r="BA39" s="1135"/>
      <c r="BB39" s="1135"/>
      <c r="BC39" s="1135"/>
      <c r="BD39" s="1135"/>
      <c r="BE39" s="1125" t="s">
        <v>422</v>
      </c>
      <c r="BF39" s="1125"/>
      <c r="BG39" s="1125"/>
      <c r="BH39" s="1125"/>
      <c r="BI39" s="1126"/>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x14ac:dyDescent="0.2">
      <c r="A40" s="262">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25"/>
      <c r="BF40" s="1125"/>
      <c r="BG40" s="1125"/>
      <c r="BH40" s="1125"/>
      <c r="BI40" s="1126"/>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x14ac:dyDescent="0.2">
      <c r="A41" s="262">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25"/>
      <c r="BF41" s="1125"/>
      <c r="BG41" s="1125"/>
      <c r="BH41" s="1125"/>
      <c r="BI41" s="1126"/>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x14ac:dyDescent="0.2">
      <c r="A42" s="262">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25"/>
      <c r="BF42" s="1125"/>
      <c r="BG42" s="1125"/>
      <c r="BH42" s="1125"/>
      <c r="BI42" s="1126"/>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x14ac:dyDescent="0.2">
      <c r="A43" s="262">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25"/>
      <c r="BF43" s="1125"/>
      <c r="BG43" s="1125"/>
      <c r="BH43" s="1125"/>
      <c r="BI43" s="1126"/>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x14ac:dyDescent="0.2">
      <c r="A44" s="262">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25"/>
      <c r="BF44" s="1125"/>
      <c r="BG44" s="1125"/>
      <c r="BH44" s="1125"/>
      <c r="BI44" s="1126"/>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x14ac:dyDescent="0.2">
      <c r="A45" s="262">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25"/>
      <c r="BF45" s="1125"/>
      <c r="BG45" s="1125"/>
      <c r="BH45" s="1125"/>
      <c r="BI45" s="1126"/>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x14ac:dyDescent="0.2">
      <c r="A46" s="262">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25"/>
      <c r="BF46" s="1125"/>
      <c r="BG46" s="1125"/>
      <c r="BH46" s="1125"/>
      <c r="BI46" s="1126"/>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x14ac:dyDescent="0.2">
      <c r="A47" s="262">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25"/>
      <c r="BF47" s="1125"/>
      <c r="BG47" s="1125"/>
      <c r="BH47" s="1125"/>
      <c r="BI47" s="1126"/>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x14ac:dyDescent="0.2">
      <c r="A48" s="262">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25"/>
      <c r="BF48" s="1125"/>
      <c r="BG48" s="1125"/>
      <c r="BH48" s="1125"/>
      <c r="BI48" s="1126"/>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x14ac:dyDescent="0.2">
      <c r="A49" s="262">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25"/>
      <c r="BF49" s="1125"/>
      <c r="BG49" s="1125"/>
      <c r="BH49" s="1125"/>
      <c r="BI49" s="1126"/>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x14ac:dyDescent="0.2">
      <c r="A50" s="262">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x14ac:dyDescent="0.2">
      <c r="A51" s="262">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x14ac:dyDescent="0.2">
      <c r="A52" s="262">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x14ac:dyDescent="0.2">
      <c r="A53" s="262">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x14ac:dyDescent="0.2">
      <c r="A54" s="262">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x14ac:dyDescent="0.2">
      <c r="A55" s="262">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x14ac:dyDescent="0.2">
      <c r="A56" s="262">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x14ac:dyDescent="0.2">
      <c r="A57" s="262">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x14ac:dyDescent="0.2">
      <c r="A58" s="262">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x14ac:dyDescent="0.2">
      <c r="A59" s="262">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x14ac:dyDescent="0.2">
      <c r="A60" s="262">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x14ac:dyDescent="0.25">
      <c r="A61" s="262">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x14ac:dyDescent="0.2">
      <c r="A62" s="262">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423</v>
      </c>
      <c r="BK62" s="1128"/>
      <c r="BL62" s="1128"/>
      <c r="BM62" s="1128"/>
      <c r="BN62" s="1129"/>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x14ac:dyDescent="0.25">
      <c r="A63" s="265" t="s">
        <v>391</v>
      </c>
      <c r="B63" s="1037" t="s">
        <v>424</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1"/>
      <c r="AF63" s="1122">
        <v>7483</v>
      </c>
      <c r="AG63" s="1052"/>
      <c r="AH63" s="1052"/>
      <c r="AI63" s="1052"/>
      <c r="AJ63" s="1123"/>
      <c r="AK63" s="1124"/>
      <c r="AL63" s="1056"/>
      <c r="AM63" s="1056"/>
      <c r="AN63" s="1056"/>
      <c r="AO63" s="1056"/>
      <c r="AP63" s="1052"/>
      <c r="AQ63" s="1052"/>
      <c r="AR63" s="1052"/>
      <c r="AS63" s="1052"/>
      <c r="AT63" s="1052"/>
      <c r="AU63" s="1052"/>
      <c r="AV63" s="1052"/>
      <c r="AW63" s="1052"/>
      <c r="AX63" s="1052"/>
      <c r="AY63" s="1052"/>
      <c r="AZ63" s="1118"/>
      <c r="BA63" s="1118"/>
      <c r="BB63" s="1118"/>
      <c r="BC63" s="1118"/>
      <c r="BD63" s="1118"/>
      <c r="BE63" s="1053"/>
      <c r="BF63" s="1053"/>
      <c r="BG63" s="1053"/>
      <c r="BH63" s="1053"/>
      <c r="BI63" s="1054"/>
      <c r="BJ63" s="1119" t="s">
        <v>129</v>
      </c>
      <c r="BK63" s="1044"/>
      <c r="BL63" s="1044"/>
      <c r="BM63" s="1044"/>
      <c r="BN63" s="1120"/>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x14ac:dyDescent="0.2">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x14ac:dyDescent="0.25">
      <c r="A65" s="253" t="s">
        <v>425</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x14ac:dyDescent="0.2">
      <c r="A66" s="1088" t="s">
        <v>426</v>
      </c>
      <c r="B66" s="1089"/>
      <c r="C66" s="1089"/>
      <c r="D66" s="1089"/>
      <c r="E66" s="1089"/>
      <c r="F66" s="1089"/>
      <c r="G66" s="1089"/>
      <c r="H66" s="1089"/>
      <c r="I66" s="1089"/>
      <c r="J66" s="1089"/>
      <c r="K66" s="1089"/>
      <c r="L66" s="1089"/>
      <c r="M66" s="1089"/>
      <c r="N66" s="1089"/>
      <c r="O66" s="1089"/>
      <c r="P66" s="1090"/>
      <c r="Q66" s="1094" t="s">
        <v>427</v>
      </c>
      <c r="R66" s="1095"/>
      <c r="S66" s="1095"/>
      <c r="T66" s="1095"/>
      <c r="U66" s="1096"/>
      <c r="V66" s="1094" t="s">
        <v>428</v>
      </c>
      <c r="W66" s="1095"/>
      <c r="X66" s="1095"/>
      <c r="Y66" s="1095"/>
      <c r="Z66" s="1096"/>
      <c r="AA66" s="1094" t="s">
        <v>429</v>
      </c>
      <c r="AB66" s="1095"/>
      <c r="AC66" s="1095"/>
      <c r="AD66" s="1095"/>
      <c r="AE66" s="1096"/>
      <c r="AF66" s="1100" t="s">
        <v>430</v>
      </c>
      <c r="AG66" s="1101"/>
      <c r="AH66" s="1101"/>
      <c r="AI66" s="1101"/>
      <c r="AJ66" s="1102"/>
      <c r="AK66" s="1094" t="s">
        <v>431</v>
      </c>
      <c r="AL66" s="1089"/>
      <c r="AM66" s="1089"/>
      <c r="AN66" s="1089"/>
      <c r="AO66" s="1090"/>
      <c r="AP66" s="1094" t="s">
        <v>400</v>
      </c>
      <c r="AQ66" s="1095"/>
      <c r="AR66" s="1095"/>
      <c r="AS66" s="1095"/>
      <c r="AT66" s="1096"/>
      <c r="AU66" s="1094" t="s">
        <v>432</v>
      </c>
      <c r="AV66" s="1095"/>
      <c r="AW66" s="1095"/>
      <c r="AX66" s="1095"/>
      <c r="AY66" s="1096"/>
      <c r="AZ66" s="1094" t="s">
        <v>373</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5">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2">
      <c r="A68" s="259">
        <v>1</v>
      </c>
      <c r="B68" s="1078" t="s">
        <v>625</v>
      </c>
      <c r="C68" s="1079"/>
      <c r="D68" s="1079"/>
      <c r="E68" s="1079"/>
      <c r="F68" s="1079"/>
      <c r="G68" s="1079"/>
      <c r="H68" s="1079"/>
      <c r="I68" s="1079"/>
      <c r="J68" s="1079"/>
      <c r="K68" s="1079"/>
      <c r="L68" s="1079"/>
      <c r="M68" s="1079"/>
      <c r="N68" s="1079"/>
      <c r="O68" s="1079"/>
      <c r="P68" s="1080"/>
      <c r="Q68" s="1081">
        <v>6337</v>
      </c>
      <c r="R68" s="1075"/>
      <c r="S68" s="1075"/>
      <c r="T68" s="1075"/>
      <c r="U68" s="1075"/>
      <c r="V68" s="1075">
        <v>6267</v>
      </c>
      <c r="W68" s="1075"/>
      <c r="X68" s="1075"/>
      <c r="Y68" s="1075"/>
      <c r="Z68" s="1075"/>
      <c r="AA68" s="1075">
        <v>70</v>
      </c>
      <c r="AB68" s="1075"/>
      <c r="AC68" s="1075"/>
      <c r="AD68" s="1075"/>
      <c r="AE68" s="1075"/>
      <c r="AF68" s="1075">
        <v>66</v>
      </c>
      <c r="AG68" s="1075"/>
      <c r="AH68" s="1075"/>
      <c r="AI68" s="1075"/>
      <c r="AJ68" s="1075"/>
      <c r="AK68" s="1075">
        <v>98</v>
      </c>
      <c r="AL68" s="1075"/>
      <c r="AM68" s="1075"/>
      <c r="AN68" s="1075"/>
      <c r="AO68" s="1075"/>
      <c r="AP68" s="1075">
        <v>2540</v>
      </c>
      <c r="AQ68" s="1075"/>
      <c r="AR68" s="1075"/>
      <c r="AS68" s="1075"/>
      <c r="AT68" s="1075"/>
      <c r="AU68" s="1075">
        <v>2101</v>
      </c>
      <c r="AV68" s="1075"/>
      <c r="AW68" s="1075"/>
      <c r="AX68" s="1075"/>
      <c r="AY68" s="1075"/>
      <c r="AZ68" s="1076" t="s">
        <v>627</v>
      </c>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2">
      <c r="A69" s="262">
        <v>2</v>
      </c>
      <c r="B69" s="1067" t="s">
        <v>625</v>
      </c>
      <c r="C69" s="1068"/>
      <c r="D69" s="1068"/>
      <c r="E69" s="1068"/>
      <c r="F69" s="1068"/>
      <c r="G69" s="1068"/>
      <c r="H69" s="1068"/>
      <c r="I69" s="1068"/>
      <c r="J69" s="1068"/>
      <c r="K69" s="1068"/>
      <c r="L69" s="1068"/>
      <c r="M69" s="1068"/>
      <c r="N69" s="1068"/>
      <c r="O69" s="1068"/>
      <c r="P69" s="1069"/>
      <c r="Q69" s="1070">
        <v>3</v>
      </c>
      <c r="R69" s="1064"/>
      <c r="S69" s="1064"/>
      <c r="T69" s="1064"/>
      <c r="U69" s="1064"/>
      <c r="V69" s="1064">
        <v>3</v>
      </c>
      <c r="W69" s="1064"/>
      <c r="X69" s="1064"/>
      <c r="Y69" s="1064"/>
      <c r="Z69" s="1064"/>
      <c r="AA69" s="1064">
        <v>0</v>
      </c>
      <c r="AB69" s="1064"/>
      <c r="AC69" s="1064"/>
      <c r="AD69" s="1064"/>
      <c r="AE69" s="1064"/>
      <c r="AF69" s="1064">
        <v>0</v>
      </c>
      <c r="AG69" s="1064"/>
      <c r="AH69" s="1064"/>
      <c r="AI69" s="1064"/>
      <c r="AJ69" s="1064"/>
      <c r="AK69" s="1064">
        <v>1</v>
      </c>
      <c r="AL69" s="1064"/>
      <c r="AM69" s="1064"/>
      <c r="AN69" s="1064"/>
      <c r="AO69" s="1064"/>
      <c r="AP69" s="1064" t="s">
        <v>630</v>
      </c>
      <c r="AQ69" s="1064"/>
      <c r="AR69" s="1064"/>
      <c r="AS69" s="1064"/>
      <c r="AT69" s="1064"/>
      <c r="AU69" s="1064" t="s">
        <v>630</v>
      </c>
      <c r="AV69" s="1064"/>
      <c r="AW69" s="1064"/>
      <c r="AX69" s="1064"/>
      <c r="AY69" s="1064"/>
      <c r="AZ69" s="1065" t="s">
        <v>628</v>
      </c>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2">
      <c r="A70" s="262">
        <v>3</v>
      </c>
      <c r="B70" s="1067" t="s">
        <v>626</v>
      </c>
      <c r="C70" s="1068"/>
      <c r="D70" s="1068"/>
      <c r="E70" s="1068"/>
      <c r="F70" s="1068"/>
      <c r="G70" s="1068"/>
      <c r="H70" s="1068"/>
      <c r="I70" s="1068"/>
      <c r="J70" s="1068"/>
      <c r="K70" s="1068"/>
      <c r="L70" s="1068"/>
      <c r="M70" s="1068"/>
      <c r="N70" s="1068"/>
      <c r="O70" s="1068"/>
      <c r="P70" s="1069"/>
      <c r="Q70" s="1070">
        <v>374</v>
      </c>
      <c r="R70" s="1064"/>
      <c r="S70" s="1064"/>
      <c r="T70" s="1064"/>
      <c r="U70" s="1064"/>
      <c r="V70" s="1064">
        <v>368</v>
      </c>
      <c r="W70" s="1064"/>
      <c r="X70" s="1064"/>
      <c r="Y70" s="1064"/>
      <c r="Z70" s="1064"/>
      <c r="AA70" s="1064">
        <v>5</v>
      </c>
      <c r="AB70" s="1064"/>
      <c r="AC70" s="1064"/>
      <c r="AD70" s="1064"/>
      <c r="AE70" s="1064"/>
      <c r="AF70" s="1064">
        <v>5</v>
      </c>
      <c r="AG70" s="1064"/>
      <c r="AH70" s="1064"/>
      <c r="AI70" s="1064"/>
      <c r="AJ70" s="1064"/>
      <c r="AK70" s="1064">
        <v>67</v>
      </c>
      <c r="AL70" s="1064"/>
      <c r="AM70" s="1064"/>
      <c r="AN70" s="1064"/>
      <c r="AO70" s="1064"/>
      <c r="AP70" s="1064" t="s">
        <v>630</v>
      </c>
      <c r="AQ70" s="1064"/>
      <c r="AR70" s="1064"/>
      <c r="AS70" s="1064"/>
      <c r="AT70" s="1064"/>
      <c r="AU70" s="1064" t="s">
        <v>630</v>
      </c>
      <c r="AV70" s="1064"/>
      <c r="AW70" s="1064"/>
      <c r="AX70" s="1064"/>
      <c r="AY70" s="1064"/>
      <c r="AZ70" s="1065" t="s">
        <v>591</v>
      </c>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2">
      <c r="A71" s="262">
        <v>4</v>
      </c>
      <c r="B71" s="1067" t="s">
        <v>626</v>
      </c>
      <c r="C71" s="1068"/>
      <c r="D71" s="1068"/>
      <c r="E71" s="1068"/>
      <c r="F71" s="1068"/>
      <c r="G71" s="1068"/>
      <c r="H71" s="1068"/>
      <c r="I71" s="1068"/>
      <c r="J71" s="1068"/>
      <c r="K71" s="1068"/>
      <c r="L71" s="1068"/>
      <c r="M71" s="1068"/>
      <c r="N71" s="1068"/>
      <c r="O71" s="1068"/>
      <c r="P71" s="1069"/>
      <c r="Q71" s="1070">
        <v>84237</v>
      </c>
      <c r="R71" s="1064"/>
      <c r="S71" s="1064"/>
      <c r="T71" s="1064"/>
      <c r="U71" s="1064"/>
      <c r="V71" s="1064">
        <v>82099</v>
      </c>
      <c r="W71" s="1064"/>
      <c r="X71" s="1064"/>
      <c r="Y71" s="1064"/>
      <c r="Z71" s="1064"/>
      <c r="AA71" s="1064">
        <v>2138</v>
      </c>
      <c r="AB71" s="1064"/>
      <c r="AC71" s="1064"/>
      <c r="AD71" s="1064"/>
      <c r="AE71" s="1064"/>
      <c r="AF71" s="1064">
        <v>2138</v>
      </c>
      <c r="AG71" s="1064"/>
      <c r="AH71" s="1064"/>
      <c r="AI71" s="1064"/>
      <c r="AJ71" s="1064"/>
      <c r="AK71" s="1064">
        <v>950</v>
      </c>
      <c r="AL71" s="1064"/>
      <c r="AM71" s="1064"/>
      <c r="AN71" s="1064"/>
      <c r="AO71" s="1064"/>
      <c r="AP71" s="1064" t="s">
        <v>630</v>
      </c>
      <c r="AQ71" s="1064"/>
      <c r="AR71" s="1064"/>
      <c r="AS71" s="1064"/>
      <c r="AT71" s="1064"/>
      <c r="AU71" s="1064" t="s">
        <v>630</v>
      </c>
      <c r="AV71" s="1064"/>
      <c r="AW71" s="1064"/>
      <c r="AX71" s="1064"/>
      <c r="AY71" s="1064"/>
      <c r="AZ71" s="1065" t="s">
        <v>629</v>
      </c>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2">
      <c r="A72" s="262">
        <v>5</v>
      </c>
      <c r="B72" s="1067"/>
      <c r="C72" s="1068"/>
      <c r="D72" s="1068"/>
      <c r="E72" s="1068"/>
      <c r="F72" s="1068"/>
      <c r="G72" s="1068"/>
      <c r="H72" s="1068"/>
      <c r="I72" s="1068"/>
      <c r="J72" s="1068"/>
      <c r="K72" s="1068"/>
      <c r="L72" s="1068"/>
      <c r="M72" s="1068"/>
      <c r="N72" s="1068"/>
      <c r="O72" s="1068"/>
      <c r="P72" s="1069"/>
      <c r="Q72" s="1070"/>
      <c r="R72" s="1064"/>
      <c r="S72" s="1064"/>
      <c r="T72" s="1064"/>
      <c r="U72" s="1064"/>
      <c r="V72" s="1064"/>
      <c r="W72" s="1064"/>
      <c r="X72" s="1064"/>
      <c r="Y72" s="1064"/>
      <c r="Z72" s="1064"/>
      <c r="AA72" s="1064"/>
      <c r="AB72" s="1064"/>
      <c r="AC72" s="1064"/>
      <c r="AD72" s="1064"/>
      <c r="AE72" s="1064"/>
      <c r="AF72" s="1064"/>
      <c r="AG72" s="1064"/>
      <c r="AH72" s="1064"/>
      <c r="AI72" s="1064"/>
      <c r="AJ72" s="1064"/>
      <c r="AK72" s="1064"/>
      <c r="AL72" s="1064"/>
      <c r="AM72" s="1064"/>
      <c r="AN72" s="1064"/>
      <c r="AO72" s="1064"/>
      <c r="AP72" s="1064"/>
      <c r="AQ72" s="1064"/>
      <c r="AR72" s="1064"/>
      <c r="AS72" s="1064"/>
      <c r="AT72" s="1064"/>
      <c r="AU72" s="1064"/>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2">
      <c r="A73" s="262">
        <v>6</v>
      </c>
      <c r="B73" s="1067"/>
      <c r="C73" s="1068"/>
      <c r="D73" s="1068"/>
      <c r="E73" s="1068"/>
      <c r="F73" s="1068"/>
      <c r="G73" s="1068"/>
      <c r="H73" s="1068"/>
      <c r="I73" s="1068"/>
      <c r="J73" s="1068"/>
      <c r="K73" s="1068"/>
      <c r="L73" s="1068"/>
      <c r="M73" s="1068"/>
      <c r="N73" s="1068"/>
      <c r="O73" s="1068"/>
      <c r="P73" s="1069"/>
      <c r="Q73" s="1070"/>
      <c r="R73" s="1064"/>
      <c r="S73" s="1064"/>
      <c r="T73" s="1064"/>
      <c r="U73" s="1064"/>
      <c r="V73" s="1064"/>
      <c r="W73" s="1064"/>
      <c r="X73" s="1064"/>
      <c r="Y73" s="1064"/>
      <c r="Z73" s="1064"/>
      <c r="AA73" s="1064"/>
      <c r="AB73" s="1064"/>
      <c r="AC73" s="1064"/>
      <c r="AD73" s="1064"/>
      <c r="AE73" s="1064"/>
      <c r="AF73" s="1064"/>
      <c r="AG73" s="1064"/>
      <c r="AH73" s="1064"/>
      <c r="AI73" s="1064"/>
      <c r="AJ73" s="1064"/>
      <c r="AK73" s="1064"/>
      <c r="AL73" s="1064"/>
      <c r="AM73" s="1064"/>
      <c r="AN73" s="1064"/>
      <c r="AO73" s="1064"/>
      <c r="AP73" s="1064"/>
      <c r="AQ73" s="1064"/>
      <c r="AR73" s="1064"/>
      <c r="AS73" s="1064"/>
      <c r="AT73" s="1064"/>
      <c r="AU73" s="1064"/>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2">
      <c r="A74" s="262">
        <v>7</v>
      </c>
      <c r="B74" s="1067"/>
      <c r="C74" s="1068"/>
      <c r="D74" s="1068"/>
      <c r="E74" s="1068"/>
      <c r="F74" s="1068"/>
      <c r="G74" s="1068"/>
      <c r="H74" s="1068"/>
      <c r="I74" s="1068"/>
      <c r="J74" s="1068"/>
      <c r="K74" s="1068"/>
      <c r="L74" s="1068"/>
      <c r="M74" s="1068"/>
      <c r="N74" s="1068"/>
      <c r="O74" s="1068"/>
      <c r="P74" s="1069"/>
      <c r="Q74" s="1070"/>
      <c r="R74" s="1064"/>
      <c r="S74" s="1064"/>
      <c r="T74" s="1064"/>
      <c r="U74" s="1064"/>
      <c r="V74" s="1064"/>
      <c r="W74" s="1064"/>
      <c r="X74" s="1064"/>
      <c r="Y74" s="1064"/>
      <c r="Z74" s="1064"/>
      <c r="AA74" s="1064"/>
      <c r="AB74" s="1064"/>
      <c r="AC74" s="1064"/>
      <c r="AD74" s="1064"/>
      <c r="AE74" s="1064"/>
      <c r="AF74" s="1064"/>
      <c r="AG74" s="1064"/>
      <c r="AH74" s="1064"/>
      <c r="AI74" s="1064"/>
      <c r="AJ74" s="1064"/>
      <c r="AK74" s="1064"/>
      <c r="AL74" s="1064"/>
      <c r="AM74" s="1064"/>
      <c r="AN74" s="1064"/>
      <c r="AO74" s="1064"/>
      <c r="AP74" s="1064"/>
      <c r="AQ74" s="1064"/>
      <c r="AR74" s="1064"/>
      <c r="AS74" s="1064"/>
      <c r="AT74" s="1064"/>
      <c r="AU74" s="1064"/>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2">
      <c r="A75" s="262">
        <v>8</v>
      </c>
      <c r="B75" s="1067"/>
      <c r="C75" s="1068"/>
      <c r="D75" s="1068"/>
      <c r="E75" s="1068"/>
      <c r="F75" s="1068"/>
      <c r="G75" s="1068"/>
      <c r="H75" s="1068"/>
      <c r="I75" s="1068"/>
      <c r="J75" s="1068"/>
      <c r="K75" s="1068"/>
      <c r="L75" s="1068"/>
      <c r="M75" s="1068"/>
      <c r="N75" s="1068"/>
      <c r="O75" s="1068"/>
      <c r="P75" s="1069"/>
      <c r="Q75" s="1071"/>
      <c r="R75" s="1072"/>
      <c r="S75" s="1072"/>
      <c r="T75" s="1072"/>
      <c r="U75" s="1073"/>
      <c r="V75" s="1074"/>
      <c r="W75" s="1072"/>
      <c r="X75" s="1072"/>
      <c r="Y75" s="1072"/>
      <c r="Z75" s="1073"/>
      <c r="AA75" s="1074"/>
      <c r="AB75" s="1072"/>
      <c r="AC75" s="1072"/>
      <c r="AD75" s="1072"/>
      <c r="AE75" s="1073"/>
      <c r="AF75" s="1074"/>
      <c r="AG75" s="1072"/>
      <c r="AH75" s="1072"/>
      <c r="AI75" s="1072"/>
      <c r="AJ75" s="1073"/>
      <c r="AK75" s="1074"/>
      <c r="AL75" s="1072"/>
      <c r="AM75" s="1072"/>
      <c r="AN75" s="1072"/>
      <c r="AO75" s="1073"/>
      <c r="AP75" s="1074"/>
      <c r="AQ75" s="1072"/>
      <c r="AR75" s="1072"/>
      <c r="AS75" s="1072"/>
      <c r="AT75" s="1073"/>
      <c r="AU75" s="1074"/>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2">
      <c r="A76" s="262">
        <v>9</v>
      </c>
      <c r="B76" s="1067"/>
      <c r="C76" s="1068"/>
      <c r="D76" s="1068"/>
      <c r="E76" s="1068"/>
      <c r="F76" s="1068"/>
      <c r="G76" s="1068"/>
      <c r="H76" s="1068"/>
      <c r="I76" s="1068"/>
      <c r="J76" s="1068"/>
      <c r="K76" s="1068"/>
      <c r="L76" s="1068"/>
      <c r="M76" s="1068"/>
      <c r="N76" s="1068"/>
      <c r="O76" s="1068"/>
      <c r="P76" s="1069"/>
      <c r="Q76" s="1071"/>
      <c r="R76" s="1072"/>
      <c r="S76" s="1072"/>
      <c r="T76" s="1072"/>
      <c r="U76" s="1073"/>
      <c r="V76" s="1074"/>
      <c r="W76" s="1072"/>
      <c r="X76" s="1072"/>
      <c r="Y76" s="1072"/>
      <c r="Z76" s="1073"/>
      <c r="AA76" s="1074"/>
      <c r="AB76" s="1072"/>
      <c r="AC76" s="1072"/>
      <c r="AD76" s="1072"/>
      <c r="AE76" s="1073"/>
      <c r="AF76" s="1074"/>
      <c r="AG76" s="1072"/>
      <c r="AH76" s="1072"/>
      <c r="AI76" s="1072"/>
      <c r="AJ76" s="1073"/>
      <c r="AK76" s="1074"/>
      <c r="AL76" s="1072"/>
      <c r="AM76" s="1072"/>
      <c r="AN76" s="1072"/>
      <c r="AO76" s="1073"/>
      <c r="AP76" s="1074"/>
      <c r="AQ76" s="1072"/>
      <c r="AR76" s="1072"/>
      <c r="AS76" s="1072"/>
      <c r="AT76" s="1073"/>
      <c r="AU76" s="1074"/>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2">
      <c r="A77" s="262">
        <v>10</v>
      </c>
      <c r="B77" s="1067"/>
      <c r="C77" s="1068"/>
      <c r="D77" s="1068"/>
      <c r="E77" s="1068"/>
      <c r="F77" s="1068"/>
      <c r="G77" s="1068"/>
      <c r="H77" s="1068"/>
      <c r="I77" s="1068"/>
      <c r="J77" s="1068"/>
      <c r="K77" s="1068"/>
      <c r="L77" s="1068"/>
      <c r="M77" s="1068"/>
      <c r="N77" s="1068"/>
      <c r="O77" s="1068"/>
      <c r="P77" s="1069"/>
      <c r="Q77" s="1071"/>
      <c r="R77" s="1072"/>
      <c r="S77" s="1072"/>
      <c r="T77" s="1072"/>
      <c r="U77" s="1073"/>
      <c r="V77" s="1074"/>
      <c r="W77" s="1072"/>
      <c r="X77" s="1072"/>
      <c r="Y77" s="1072"/>
      <c r="Z77" s="1073"/>
      <c r="AA77" s="1074"/>
      <c r="AB77" s="1072"/>
      <c r="AC77" s="1072"/>
      <c r="AD77" s="1072"/>
      <c r="AE77" s="1073"/>
      <c r="AF77" s="1074"/>
      <c r="AG77" s="1072"/>
      <c r="AH77" s="1072"/>
      <c r="AI77" s="1072"/>
      <c r="AJ77" s="1073"/>
      <c r="AK77" s="1074"/>
      <c r="AL77" s="1072"/>
      <c r="AM77" s="1072"/>
      <c r="AN77" s="1072"/>
      <c r="AO77" s="1073"/>
      <c r="AP77" s="1074"/>
      <c r="AQ77" s="1072"/>
      <c r="AR77" s="1072"/>
      <c r="AS77" s="1072"/>
      <c r="AT77" s="1073"/>
      <c r="AU77" s="1074"/>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2">
      <c r="A78" s="262">
        <v>11</v>
      </c>
      <c r="B78" s="1067"/>
      <c r="C78" s="1068"/>
      <c r="D78" s="1068"/>
      <c r="E78" s="1068"/>
      <c r="F78" s="1068"/>
      <c r="G78" s="1068"/>
      <c r="H78" s="1068"/>
      <c r="I78" s="1068"/>
      <c r="J78" s="1068"/>
      <c r="K78" s="1068"/>
      <c r="L78" s="1068"/>
      <c r="M78" s="1068"/>
      <c r="N78" s="1068"/>
      <c r="O78" s="1068"/>
      <c r="P78" s="1069"/>
      <c r="Q78" s="1070"/>
      <c r="R78" s="1064"/>
      <c r="S78" s="1064"/>
      <c r="T78" s="1064"/>
      <c r="U78" s="1064"/>
      <c r="V78" s="1064"/>
      <c r="W78" s="1064"/>
      <c r="X78" s="1064"/>
      <c r="Y78" s="1064"/>
      <c r="Z78" s="1064"/>
      <c r="AA78" s="1064"/>
      <c r="AB78" s="1064"/>
      <c r="AC78" s="1064"/>
      <c r="AD78" s="1064"/>
      <c r="AE78" s="1064"/>
      <c r="AF78" s="1064"/>
      <c r="AG78" s="1064"/>
      <c r="AH78" s="1064"/>
      <c r="AI78" s="1064"/>
      <c r="AJ78" s="1064"/>
      <c r="AK78" s="1064"/>
      <c r="AL78" s="1064"/>
      <c r="AM78" s="1064"/>
      <c r="AN78" s="1064"/>
      <c r="AO78" s="1064"/>
      <c r="AP78" s="1064"/>
      <c r="AQ78" s="1064"/>
      <c r="AR78" s="1064"/>
      <c r="AS78" s="1064"/>
      <c r="AT78" s="1064"/>
      <c r="AU78" s="1064"/>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2">
      <c r="A79" s="262">
        <v>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2">
      <c r="A80" s="262">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2">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2">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2">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2">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2">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2">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2">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5">
      <c r="A88" s="265" t="s">
        <v>391</v>
      </c>
      <c r="B88" s="1037" t="s">
        <v>433</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c r="AG88" s="1052"/>
      <c r="AH88" s="1052"/>
      <c r="AI88" s="1052"/>
      <c r="AJ88" s="1052"/>
      <c r="AK88" s="1056"/>
      <c r="AL88" s="1056"/>
      <c r="AM88" s="1056"/>
      <c r="AN88" s="1056"/>
      <c r="AO88" s="1056"/>
      <c r="AP88" s="1052"/>
      <c r="AQ88" s="1052"/>
      <c r="AR88" s="1052"/>
      <c r="AS88" s="1052"/>
      <c r="AT88" s="1052"/>
      <c r="AU88" s="1052"/>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2">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2">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2">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2">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2">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2">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2">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2">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2">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2">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2">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2">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2">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5">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391</v>
      </c>
      <c r="BR102" s="1037" t="s">
        <v>434</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c r="CS102" s="1044"/>
      <c r="CT102" s="1044"/>
      <c r="CU102" s="1044"/>
      <c r="CV102" s="1045"/>
      <c r="CW102" s="1043"/>
      <c r="CX102" s="1044"/>
      <c r="CY102" s="1044"/>
      <c r="CZ102" s="1044"/>
      <c r="DA102" s="1045"/>
      <c r="DB102" s="1043"/>
      <c r="DC102" s="1044"/>
      <c r="DD102" s="1044"/>
      <c r="DE102" s="1044"/>
      <c r="DF102" s="1045"/>
      <c r="DG102" s="1043"/>
      <c r="DH102" s="1044"/>
      <c r="DI102" s="1044"/>
      <c r="DJ102" s="1044"/>
      <c r="DK102" s="1045"/>
      <c r="DL102" s="1043"/>
      <c r="DM102" s="1044"/>
      <c r="DN102" s="1044"/>
      <c r="DO102" s="1044"/>
      <c r="DP102" s="1045"/>
      <c r="DQ102" s="1043"/>
      <c r="DR102" s="1044"/>
      <c r="DS102" s="1044"/>
      <c r="DT102" s="1044"/>
      <c r="DU102" s="1045"/>
      <c r="DV102" s="1026"/>
      <c r="DW102" s="1027"/>
      <c r="DX102" s="1027"/>
      <c r="DY102" s="1027"/>
      <c r="DZ102" s="1028"/>
      <c r="EA102" s="247"/>
    </row>
    <row r="103" spans="1:131" s="248" customFormat="1" ht="26.25" customHeight="1" x14ac:dyDescent="0.2">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435</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2">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436</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2">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2">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5">
      <c r="A107" s="276" t="s">
        <v>437</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438</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2">
      <c r="A108" s="1031" t="s">
        <v>439</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440</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2">
      <c r="A109" s="986" t="s">
        <v>441</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442</v>
      </c>
      <c r="AB109" s="987"/>
      <c r="AC109" s="987"/>
      <c r="AD109" s="987"/>
      <c r="AE109" s="988"/>
      <c r="AF109" s="989" t="s">
        <v>303</v>
      </c>
      <c r="AG109" s="987"/>
      <c r="AH109" s="987"/>
      <c r="AI109" s="987"/>
      <c r="AJ109" s="988"/>
      <c r="AK109" s="989" t="s">
        <v>302</v>
      </c>
      <c r="AL109" s="987"/>
      <c r="AM109" s="987"/>
      <c r="AN109" s="987"/>
      <c r="AO109" s="988"/>
      <c r="AP109" s="989" t="s">
        <v>443</v>
      </c>
      <c r="AQ109" s="987"/>
      <c r="AR109" s="987"/>
      <c r="AS109" s="987"/>
      <c r="AT109" s="1018"/>
      <c r="AU109" s="986" t="s">
        <v>441</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442</v>
      </c>
      <c r="BR109" s="987"/>
      <c r="BS109" s="987"/>
      <c r="BT109" s="987"/>
      <c r="BU109" s="988"/>
      <c r="BV109" s="989" t="s">
        <v>303</v>
      </c>
      <c r="BW109" s="987"/>
      <c r="BX109" s="987"/>
      <c r="BY109" s="987"/>
      <c r="BZ109" s="988"/>
      <c r="CA109" s="989" t="s">
        <v>302</v>
      </c>
      <c r="CB109" s="987"/>
      <c r="CC109" s="987"/>
      <c r="CD109" s="987"/>
      <c r="CE109" s="988"/>
      <c r="CF109" s="1025" t="s">
        <v>443</v>
      </c>
      <c r="CG109" s="1025"/>
      <c r="CH109" s="1025"/>
      <c r="CI109" s="1025"/>
      <c r="CJ109" s="1025"/>
      <c r="CK109" s="989" t="s">
        <v>444</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442</v>
      </c>
      <c r="DH109" s="987"/>
      <c r="DI109" s="987"/>
      <c r="DJ109" s="987"/>
      <c r="DK109" s="988"/>
      <c r="DL109" s="989" t="s">
        <v>303</v>
      </c>
      <c r="DM109" s="987"/>
      <c r="DN109" s="987"/>
      <c r="DO109" s="987"/>
      <c r="DP109" s="988"/>
      <c r="DQ109" s="989" t="s">
        <v>302</v>
      </c>
      <c r="DR109" s="987"/>
      <c r="DS109" s="987"/>
      <c r="DT109" s="987"/>
      <c r="DU109" s="988"/>
      <c r="DV109" s="989" t="s">
        <v>443</v>
      </c>
      <c r="DW109" s="987"/>
      <c r="DX109" s="987"/>
      <c r="DY109" s="987"/>
      <c r="DZ109" s="1018"/>
    </row>
    <row r="110" spans="1:131" s="247" customFormat="1" ht="26.25" customHeight="1" x14ac:dyDescent="0.2">
      <c r="A110" s="889" t="s">
        <v>445</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9997000</v>
      </c>
      <c r="AB110" s="980"/>
      <c r="AC110" s="980"/>
      <c r="AD110" s="980"/>
      <c r="AE110" s="981"/>
      <c r="AF110" s="982">
        <v>9711668</v>
      </c>
      <c r="AG110" s="980"/>
      <c r="AH110" s="980"/>
      <c r="AI110" s="980"/>
      <c r="AJ110" s="981"/>
      <c r="AK110" s="982">
        <v>9602678</v>
      </c>
      <c r="AL110" s="980"/>
      <c r="AM110" s="980"/>
      <c r="AN110" s="980"/>
      <c r="AO110" s="981"/>
      <c r="AP110" s="983">
        <v>23.3</v>
      </c>
      <c r="AQ110" s="984"/>
      <c r="AR110" s="984"/>
      <c r="AS110" s="984"/>
      <c r="AT110" s="985"/>
      <c r="AU110" s="1019" t="s">
        <v>73</v>
      </c>
      <c r="AV110" s="1020"/>
      <c r="AW110" s="1020"/>
      <c r="AX110" s="1020"/>
      <c r="AY110" s="1020"/>
      <c r="AZ110" s="945" t="s">
        <v>446</v>
      </c>
      <c r="BA110" s="890"/>
      <c r="BB110" s="890"/>
      <c r="BC110" s="890"/>
      <c r="BD110" s="890"/>
      <c r="BE110" s="890"/>
      <c r="BF110" s="890"/>
      <c r="BG110" s="890"/>
      <c r="BH110" s="890"/>
      <c r="BI110" s="890"/>
      <c r="BJ110" s="890"/>
      <c r="BK110" s="890"/>
      <c r="BL110" s="890"/>
      <c r="BM110" s="890"/>
      <c r="BN110" s="890"/>
      <c r="BO110" s="890"/>
      <c r="BP110" s="891"/>
      <c r="BQ110" s="946">
        <v>101278427</v>
      </c>
      <c r="BR110" s="927"/>
      <c r="BS110" s="927"/>
      <c r="BT110" s="927"/>
      <c r="BU110" s="927"/>
      <c r="BV110" s="927">
        <v>104981447</v>
      </c>
      <c r="BW110" s="927"/>
      <c r="BX110" s="927"/>
      <c r="BY110" s="927"/>
      <c r="BZ110" s="927"/>
      <c r="CA110" s="927">
        <v>110750466</v>
      </c>
      <c r="CB110" s="927"/>
      <c r="CC110" s="927"/>
      <c r="CD110" s="927"/>
      <c r="CE110" s="927"/>
      <c r="CF110" s="951">
        <v>268.7</v>
      </c>
      <c r="CG110" s="952"/>
      <c r="CH110" s="952"/>
      <c r="CI110" s="952"/>
      <c r="CJ110" s="952"/>
      <c r="CK110" s="1015" t="s">
        <v>447</v>
      </c>
      <c r="CL110" s="901"/>
      <c r="CM110" s="976" t="s">
        <v>448</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449</v>
      </c>
      <c r="DH110" s="927"/>
      <c r="DI110" s="927"/>
      <c r="DJ110" s="927"/>
      <c r="DK110" s="927"/>
      <c r="DL110" s="927" t="s">
        <v>449</v>
      </c>
      <c r="DM110" s="927"/>
      <c r="DN110" s="927"/>
      <c r="DO110" s="927"/>
      <c r="DP110" s="927"/>
      <c r="DQ110" s="927" t="s">
        <v>449</v>
      </c>
      <c r="DR110" s="927"/>
      <c r="DS110" s="927"/>
      <c r="DT110" s="927"/>
      <c r="DU110" s="927"/>
      <c r="DV110" s="928" t="s">
        <v>450</v>
      </c>
      <c r="DW110" s="928"/>
      <c r="DX110" s="928"/>
      <c r="DY110" s="928"/>
      <c r="DZ110" s="929"/>
    </row>
    <row r="111" spans="1:131" s="247" customFormat="1" ht="26.25" customHeight="1" x14ac:dyDescent="0.2">
      <c r="A111" s="856" t="s">
        <v>451</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452</v>
      </c>
      <c r="AB111" s="1008"/>
      <c r="AC111" s="1008"/>
      <c r="AD111" s="1008"/>
      <c r="AE111" s="1009"/>
      <c r="AF111" s="1010" t="s">
        <v>129</v>
      </c>
      <c r="AG111" s="1008"/>
      <c r="AH111" s="1008"/>
      <c r="AI111" s="1008"/>
      <c r="AJ111" s="1009"/>
      <c r="AK111" s="1010" t="s">
        <v>452</v>
      </c>
      <c r="AL111" s="1008"/>
      <c r="AM111" s="1008"/>
      <c r="AN111" s="1008"/>
      <c r="AO111" s="1009"/>
      <c r="AP111" s="1011" t="s">
        <v>452</v>
      </c>
      <c r="AQ111" s="1012"/>
      <c r="AR111" s="1012"/>
      <c r="AS111" s="1012"/>
      <c r="AT111" s="1013"/>
      <c r="AU111" s="1021"/>
      <c r="AV111" s="1022"/>
      <c r="AW111" s="1022"/>
      <c r="AX111" s="1022"/>
      <c r="AY111" s="1022"/>
      <c r="AZ111" s="897" t="s">
        <v>453</v>
      </c>
      <c r="BA111" s="832"/>
      <c r="BB111" s="832"/>
      <c r="BC111" s="832"/>
      <c r="BD111" s="832"/>
      <c r="BE111" s="832"/>
      <c r="BF111" s="832"/>
      <c r="BG111" s="832"/>
      <c r="BH111" s="832"/>
      <c r="BI111" s="832"/>
      <c r="BJ111" s="832"/>
      <c r="BK111" s="832"/>
      <c r="BL111" s="832"/>
      <c r="BM111" s="832"/>
      <c r="BN111" s="832"/>
      <c r="BO111" s="832"/>
      <c r="BP111" s="833"/>
      <c r="BQ111" s="898">
        <v>719010</v>
      </c>
      <c r="BR111" s="899"/>
      <c r="BS111" s="899"/>
      <c r="BT111" s="899"/>
      <c r="BU111" s="899"/>
      <c r="BV111" s="899">
        <v>662394</v>
      </c>
      <c r="BW111" s="899"/>
      <c r="BX111" s="899"/>
      <c r="BY111" s="899"/>
      <c r="BZ111" s="899"/>
      <c r="CA111" s="899">
        <v>622082</v>
      </c>
      <c r="CB111" s="899"/>
      <c r="CC111" s="899"/>
      <c r="CD111" s="899"/>
      <c r="CE111" s="899"/>
      <c r="CF111" s="960">
        <v>1.5</v>
      </c>
      <c r="CG111" s="961"/>
      <c r="CH111" s="961"/>
      <c r="CI111" s="961"/>
      <c r="CJ111" s="961"/>
      <c r="CK111" s="1016"/>
      <c r="CL111" s="903"/>
      <c r="CM111" s="906" t="s">
        <v>454</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450</v>
      </c>
      <c r="DH111" s="899"/>
      <c r="DI111" s="899"/>
      <c r="DJ111" s="899"/>
      <c r="DK111" s="899"/>
      <c r="DL111" s="899" t="s">
        <v>455</v>
      </c>
      <c r="DM111" s="899"/>
      <c r="DN111" s="899"/>
      <c r="DO111" s="899"/>
      <c r="DP111" s="899"/>
      <c r="DQ111" s="899" t="s">
        <v>450</v>
      </c>
      <c r="DR111" s="899"/>
      <c r="DS111" s="899"/>
      <c r="DT111" s="899"/>
      <c r="DU111" s="899"/>
      <c r="DV111" s="876" t="s">
        <v>450</v>
      </c>
      <c r="DW111" s="876"/>
      <c r="DX111" s="876"/>
      <c r="DY111" s="876"/>
      <c r="DZ111" s="877"/>
    </row>
    <row r="112" spans="1:131" s="247" customFormat="1" ht="26.25" customHeight="1" x14ac:dyDescent="0.2">
      <c r="A112" s="1001" t="s">
        <v>456</v>
      </c>
      <c r="B112" s="1002"/>
      <c r="C112" s="832" t="s">
        <v>457</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450</v>
      </c>
      <c r="AB112" s="862"/>
      <c r="AC112" s="862"/>
      <c r="AD112" s="862"/>
      <c r="AE112" s="863"/>
      <c r="AF112" s="864" t="s">
        <v>450</v>
      </c>
      <c r="AG112" s="862"/>
      <c r="AH112" s="862"/>
      <c r="AI112" s="862"/>
      <c r="AJ112" s="863"/>
      <c r="AK112" s="864" t="s">
        <v>450</v>
      </c>
      <c r="AL112" s="862"/>
      <c r="AM112" s="862"/>
      <c r="AN112" s="862"/>
      <c r="AO112" s="863"/>
      <c r="AP112" s="909" t="s">
        <v>450</v>
      </c>
      <c r="AQ112" s="910"/>
      <c r="AR112" s="910"/>
      <c r="AS112" s="910"/>
      <c r="AT112" s="911"/>
      <c r="AU112" s="1021"/>
      <c r="AV112" s="1022"/>
      <c r="AW112" s="1022"/>
      <c r="AX112" s="1022"/>
      <c r="AY112" s="1022"/>
      <c r="AZ112" s="897" t="s">
        <v>458</v>
      </c>
      <c r="BA112" s="832"/>
      <c r="BB112" s="832"/>
      <c r="BC112" s="832"/>
      <c r="BD112" s="832"/>
      <c r="BE112" s="832"/>
      <c r="BF112" s="832"/>
      <c r="BG112" s="832"/>
      <c r="BH112" s="832"/>
      <c r="BI112" s="832"/>
      <c r="BJ112" s="832"/>
      <c r="BK112" s="832"/>
      <c r="BL112" s="832"/>
      <c r="BM112" s="832"/>
      <c r="BN112" s="832"/>
      <c r="BO112" s="832"/>
      <c r="BP112" s="833"/>
      <c r="BQ112" s="898">
        <v>51132734</v>
      </c>
      <c r="BR112" s="899"/>
      <c r="BS112" s="899"/>
      <c r="BT112" s="899"/>
      <c r="BU112" s="899"/>
      <c r="BV112" s="899">
        <v>48587737</v>
      </c>
      <c r="BW112" s="899"/>
      <c r="BX112" s="899"/>
      <c r="BY112" s="899"/>
      <c r="BZ112" s="899"/>
      <c r="CA112" s="899">
        <v>46081505</v>
      </c>
      <c r="CB112" s="899"/>
      <c r="CC112" s="899"/>
      <c r="CD112" s="899"/>
      <c r="CE112" s="899"/>
      <c r="CF112" s="960">
        <v>111.8</v>
      </c>
      <c r="CG112" s="961"/>
      <c r="CH112" s="961"/>
      <c r="CI112" s="961"/>
      <c r="CJ112" s="961"/>
      <c r="CK112" s="1016"/>
      <c r="CL112" s="903"/>
      <c r="CM112" s="906" t="s">
        <v>459</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450</v>
      </c>
      <c r="DH112" s="899"/>
      <c r="DI112" s="899"/>
      <c r="DJ112" s="899"/>
      <c r="DK112" s="899"/>
      <c r="DL112" s="899" t="s">
        <v>450</v>
      </c>
      <c r="DM112" s="899"/>
      <c r="DN112" s="899"/>
      <c r="DO112" s="899"/>
      <c r="DP112" s="899"/>
      <c r="DQ112" s="899" t="s">
        <v>450</v>
      </c>
      <c r="DR112" s="899"/>
      <c r="DS112" s="899"/>
      <c r="DT112" s="899"/>
      <c r="DU112" s="899"/>
      <c r="DV112" s="876" t="s">
        <v>450</v>
      </c>
      <c r="DW112" s="876"/>
      <c r="DX112" s="876"/>
      <c r="DY112" s="876"/>
      <c r="DZ112" s="877"/>
    </row>
    <row r="113" spans="1:130" s="247" customFormat="1" ht="26.25" customHeight="1" x14ac:dyDescent="0.2">
      <c r="A113" s="1003"/>
      <c r="B113" s="1004"/>
      <c r="C113" s="832" t="s">
        <v>460</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4527730</v>
      </c>
      <c r="AB113" s="1008"/>
      <c r="AC113" s="1008"/>
      <c r="AD113" s="1008"/>
      <c r="AE113" s="1009"/>
      <c r="AF113" s="1010">
        <v>4611733</v>
      </c>
      <c r="AG113" s="1008"/>
      <c r="AH113" s="1008"/>
      <c r="AI113" s="1008"/>
      <c r="AJ113" s="1009"/>
      <c r="AK113" s="1010">
        <v>4514698</v>
      </c>
      <c r="AL113" s="1008"/>
      <c r="AM113" s="1008"/>
      <c r="AN113" s="1008"/>
      <c r="AO113" s="1009"/>
      <c r="AP113" s="1011">
        <v>11</v>
      </c>
      <c r="AQ113" s="1012"/>
      <c r="AR113" s="1012"/>
      <c r="AS113" s="1012"/>
      <c r="AT113" s="1013"/>
      <c r="AU113" s="1021"/>
      <c r="AV113" s="1022"/>
      <c r="AW113" s="1022"/>
      <c r="AX113" s="1022"/>
      <c r="AY113" s="1022"/>
      <c r="AZ113" s="897" t="s">
        <v>461</v>
      </c>
      <c r="BA113" s="832"/>
      <c r="BB113" s="832"/>
      <c r="BC113" s="832"/>
      <c r="BD113" s="832"/>
      <c r="BE113" s="832"/>
      <c r="BF113" s="832"/>
      <c r="BG113" s="832"/>
      <c r="BH113" s="832"/>
      <c r="BI113" s="832"/>
      <c r="BJ113" s="832"/>
      <c r="BK113" s="832"/>
      <c r="BL113" s="832"/>
      <c r="BM113" s="832"/>
      <c r="BN113" s="832"/>
      <c r="BO113" s="832"/>
      <c r="BP113" s="833"/>
      <c r="BQ113" s="898">
        <v>1890996</v>
      </c>
      <c r="BR113" s="899"/>
      <c r="BS113" s="899"/>
      <c r="BT113" s="899"/>
      <c r="BU113" s="899"/>
      <c r="BV113" s="899">
        <v>1986196</v>
      </c>
      <c r="BW113" s="899"/>
      <c r="BX113" s="899"/>
      <c r="BY113" s="899"/>
      <c r="BZ113" s="899"/>
      <c r="CA113" s="899">
        <v>2100592</v>
      </c>
      <c r="CB113" s="899"/>
      <c r="CC113" s="899"/>
      <c r="CD113" s="899"/>
      <c r="CE113" s="899"/>
      <c r="CF113" s="960">
        <v>5.0999999999999996</v>
      </c>
      <c r="CG113" s="961"/>
      <c r="CH113" s="961"/>
      <c r="CI113" s="961"/>
      <c r="CJ113" s="961"/>
      <c r="CK113" s="1016"/>
      <c r="CL113" s="903"/>
      <c r="CM113" s="906" t="s">
        <v>462</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v>41896</v>
      </c>
      <c r="DH113" s="862"/>
      <c r="DI113" s="862"/>
      <c r="DJ113" s="862"/>
      <c r="DK113" s="863"/>
      <c r="DL113" s="864">
        <v>32210</v>
      </c>
      <c r="DM113" s="862"/>
      <c r="DN113" s="862"/>
      <c r="DO113" s="862"/>
      <c r="DP113" s="863"/>
      <c r="DQ113" s="864">
        <v>23649</v>
      </c>
      <c r="DR113" s="862"/>
      <c r="DS113" s="862"/>
      <c r="DT113" s="862"/>
      <c r="DU113" s="863"/>
      <c r="DV113" s="909">
        <v>0.1</v>
      </c>
      <c r="DW113" s="910"/>
      <c r="DX113" s="910"/>
      <c r="DY113" s="910"/>
      <c r="DZ113" s="911"/>
    </row>
    <row r="114" spans="1:130" s="247" customFormat="1" ht="26.25" customHeight="1" x14ac:dyDescent="0.2">
      <c r="A114" s="1003"/>
      <c r="B114" s="1004"/>
      <c r="C114" s="832" t="s">
        <v>463</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328565</v>
      </c>
      <c r="AB114" s="862"/>
      <c r="AC114" s="862"/>
      <c r="AD114" s="862"/>
      <c r="AE114" s="863"/>
      <c r="AF114" s="864">
        <v>342515</v>
      </c>
      <c r="AG114" s="862"/>
      <c r="AH114" s="862"/>
      <c r="AI114" s="862"/>
      <c r="AJ114" s="863"/>
      <c r="AK114" s="864">
        <v>331553</v>
      </c>
      <c r="AL114" s="862"/>
      <c r="AM114" s="862"/>
      <c r="AN114" s="862"/>
      <c r="AO114" s="863"/>
      <c r="AP114" s="909">
        <v>0.8</v>
      </c>
      <c r="AQ114" s="910"/>
      <c r="AR114" s="910"/>
      <c r="AS114" s="910"/>
      <c r="AT114" s="911"/>
      <c r="AU114" s="1021"/>
      <c r="AV114" s="1022"/>
      <c r="AW114" s="1022"/>
      <c r="AX114" s="1022"/>
      <c r="AY114" s="1022"/>
      <c r="AZ114" s="897" t="s">
        <v>464</v>
      </c>
      <c r="BA114" s="832"/>
      <c r="BB114" s="832"/>
      <c r="BC114" s="832"/>
      <c r="BD114" s="832"/>
      <c r="BE114" s="832"/>
      <c r="BF114" s="832"/>
      <c r="BG114" s="832"/>
      <c r="BH114" s="832"/>
      <c r="BI114" s="832"/>
      <c r="BJ114" s="832"/>
      <c r="BK114" s="832"/>
      <c r="BL114" s="832"/>
      <c r="BM114" s="832"/>
      <c r="BN114" s="832"/>
      <c r="BO114" s="832"/>
      <c r="BP114" s="833"/>
      <c r="BQ114" s="898">
        <v>9931385</v>
      </c>
      <c r="BR114" s="899"/>
      <c r="BS114" s="899"/>
      <c r="BT114" s="899"/>
      <c r="BU114" s="899"/>
      <c r="BV114" s="899">
        <v>9290341</v>
      </c>
      <c r="BW114" s="899"/>
      <c r="BX114" s="899"/>
      <c r="BY114" s="899"/>
      <c r="BZ114" s="899"/>
      <c r="CA114" s="899">
        <v>9260207</v>
      </c>
      <c r="CB114" s="899"/>
      <c r="CC114" s="899"/>
      <c r="CD114" s="899"/>
      <c r="CE114" s="899"/>
      <c r="CF114" s="960">
        <v>22.5</v>
      </c>
      <c r="CG114" s="961"/>
      <c r="CH114" s="961"/>
      <c r="CI114" s="961"/>
      <c r="CJ114" s="961"/>
      <c r="CK114" s="1016"/>
      <c r="CL114" s="903"/>
      <c r="CM114" s="906" t="s">
        <v>465</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450</v>
      </c>
      <c r="DH114" s="862"/>
      <c r="DI114" s="862"/>
      <c r="DJ114" s="862"/>
      <c r="DK114" s="863"/>
      <c r="DL114" s="864" t="s">
        <v>450</v>
      </c>
      <c r="DM114" s="862"/>
      <c r="DN114" s="862"/>
      <c r="DO114" s="862"/>
      <c r="DP114" s="863"/>
      <c r="DQ114" s="864" t="s">
        <v>450</v>
      </c>
      <c r="DR114" s="862"/>
      <c r="DS114" s="862"/>
      <c r="DT114" s="862"/>
      <c r="DU114" s="863"/>
      <c r="DV114" s="909" t="s">
        <v>450</v>
      </c>
      <c r="DW114" s="910"/>
      <c r="DX114" s="910"/>
      <c r="DY114" s="910"/>
      <c r="DZ114" s="911"/>
    </row>
    <row r="115" spans="1:130" s="247" customFormat="1" ht="26.25" customHeight="1" x14ac:dyDescent="0.2">
      <c r="A115" s="1003"/>
      <c r="B115" s="1004"/>
      <c r="C115" s="832" t="s">
        <v>466</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v>55726</v>
      </c>
      <c r="AB115" s="1008"/>
      <c r="AC115" s="1008"/>
      <c r="AD115" s="1008"/>
      <c r="AE115" s="1009"/>
      <c r="AF115" s="1010">
        <v>33833</v>
      </c>
      <c r="AG115" s="1008"/>
      <c r="AH115" s="1008"/>
      <c r="AI115" s="1008"/>
      <c r="AJ115" s="1009"/>
      <c r="AK115" s="1010">
        <v>28174</v>
      </c>
      <c r="AL115" s="1008"/>
      <c r="AM115" s="1008"/>
      <c r="AN115" s="1008"/>
      <c r="AO115" s="1009"/>
      <c r="AP115" s="1011">
        <v>0.1</v>
      </c>
      <c r="AQ115" s="1012"/>
      <c r="AR115" s="1012"/>
      <c r="AS115" s="1012"/>
      <c r="AT115" s="1013"/>
      <c r="AU115" s="1021"/>
      <c r="AV115" s="1022"/>
      <c r="AW115" s="1022"/>
      <c r="AX115" s="1022"/>
      <c r="AY115" s="1022"/>
      <c r="AZ115" s="897" t="s">
        <v>467</v>
      </c>
      <c r="BA115" s="832"/>
      <c r="BB115" s="832"/>
      <c r="BC115" s="832"/>
      <c r="BD115" s="832"/>
      <c r="BE115" s="832"/>
      <c r="BF115" s="832"/>
      <c r="BG115" s="832"/>
      <c r="BH115" s="832"/>
      <c r="BI115" s="832"/>
      <c r="BJ115" s="832"/>
      <c r="BK115" s="832"/>
      <c r="BL115" s="832"/>
      <c r="BM115" s="832"/>
      <c r="BN115" s="832"/>
      <c r="BO115" s="832"/>
      <c r="BP115" s="833"/>
      <c r="BQ115" s="898">
        <v>1915227</v>
      </c>
      <c r="BR115" s="899"/>
      <c r="BS115" s="899"/>
      <c r="BT115" s="899"/>
      <c r="BU115" s="899"/>
      <c r="BV115" s="899">
        <v>1937726</v>
      </c>
      <c r="BW115" s="899"/>
      <c r="BX115" s="899"/>
      <c r="BY115" s="899"/>
      <c r="BZ115" s="899"/>
      <c r="CA115" s="899">
        <v>1990152</v>
      </c>
      <c r="CB115" s="899"/>
      <c r="CC115" s="899"/>
      <c r="CD115" s="899"/>
      <c r="CE115" s="899"/>
      <c r="CF115" s="960">
        <v>4.8</v>
      </c>
      <c r="CG115" s="961"/>
      <c r="CH115" s="961"/>
      <c r="CI115" s="961"/>
      <c r="CJ115" s="961"/>
      <c r="CK115" s="1016"/>
      <c r="CL115" s="903"/>
      <c r="CM115" s="897" t="s">
        <v>468</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v>419107</v>
      </c>
      <c r="DH115" s="862"/>
      <c r="DI115" s="862"/>
      <c r="DJ115" s="862"/>
      <c r="DK115" s="863"/>
      <c r="DL115" s="864">
        <v>393442</v>
      </c>
      <c r="DM115" s="862"/>
      <c r="DN115" s="862"/>
      <c r="DO115" s="862"/>
      <c r="DP115" s="863"/>
      <c r="DQ115" s="864">
        <v>379824</v>
      </c>
      <c r="DR115" s="862"/>
      <c r="DS115" s="862"/>
      <c r="DT115" s="862"/>
      <c r="DU115" s="863"/>
      <c r="DV115" s="909">
        <v>0.9</v>
      </c>
      <c r="DW115" s="910"/>
      <c r="DX115" s="910"/>
      <c r="DY115" s="910"/>
      <c r="DZ115" s="911"/>
    </row>
    <row r="116" spans="1:130" s="247" customFormat="1" ht="26.25" customHeight="1" x14ac:dyDescent="0.2">
      <c r="A116" s="1005"/>
      <c r="B116" s="1006"/>
      <c r="C116" s="965" t="s">
        <v>469</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v>99</v>
      </c>
      <c r="AB116" s="862"/>
      <c r="AC116" s="862"/>
      <c r="AD116" s="862"/>
      <c r="AE116" s="863"/>
      <c r="AF116" s="864" t="s">
        <v>450</v>
      </c>
      <c r="AG116" s="862"/>
      <c r="AH116" s="862"/>
      <c r="AI116" s="862"/>
      <c r="AJ116" s="863"/>
      <c r="AK116" s="864">
        <v>459</v>
      </c>
      <c r="AL116" s="862"/>
      <c r="AM116" s="862"/>
      <c r="AN116" s="862"/>
      <c r="AO116" s="863"/>
      <c r="AP116" s="909">
        <v>0</v>
      </c>
      <c r="AQ116" s="910"/>
      <c r="AR116" s="910"/>
      <c r="AS116" s="910"/>
      <c r="AT116" s="911"/>
      <c r="AU116" s="1021"/>
      <c r="AV116" s="1022"/>
      <c r="AW116" s="1022"/>
      <c r="AX116" s="1022"/>
      <c r="AY116" s="1022"/>
      <c r="AZ116" s="948" t="s">
        <v>470</v>
      </c>
      <c r="BA116" s="949"/>
      <c r="BB116" s="949"/>
      <c r="BC116" s="949"/>
      <c r="BD116" s="949"/>
      <c r="BE116" s="949"/>
      <c r="BF116" s="949"/>
      <c r="BG116" s="949"/>
      <c r="BH116" s="949"/>
      <c r="BI116" s="949"/>
      <c r="BJ116" s="949"/>
      <c r="BK116" s="949"/>
      <c r="BL116" s="949"/>
      <c r="BM116" s="949"/>
      <c r="BN116" s="949"/>
      <c r="BO116" s="949"/>
      <c r="BP116" s="950"/>
      <c r="BQ116" s="898" t="s">
        <v>450</v>
      </c>
      <c r="BR116" s="899"/>
      <c r="BS116" s="899"/>
      <c r="BT116" s="899"/>
      <c r="BU116" s="899"/>
      <c r="BV116" s="899" t="s">
        <v>450</v>
      </c>
      <c r="BW116" s="899"/>
      <c r="BX116" s="899"/>
      <c r="BY116" s="899"/>
      <c r="BZ116" s="899"/>
      <c r="CA116" s="899" t="s">
        <v>450</v>
      </c>
      <c r="CB116" s="899"/>
      <c r="CC116" s="899"/>
      <c r="CD116" s="899"/>
      <c r="CE116" s="899"/>
      <c r="CF116" s="960" t="s">
        <v>450</v>
      </c>
      <c r="CG116" s="961"/>
      <c r="CH116" s="961"/>
      <c r="CI116" s="961"/>
      <c r="CJ116" s="961"/>
      <c r="CK116" s="1016"/>
      <c r="CL116" s="903"/>
      <c r="CM116" s="906" t="s">
        <v>471</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v>60300</v>
      </c>
      <c r="DH116" s="862"/>
      <c r="DI116" s="862"/>
      <c r="DJ116" s="862"/>
      <c r="DK116" s="863"/>
      <c r="DL116" s="864">
        <v>48860</v>
      </c>
      <c r="DM116" s="862"/>
      <c r="DN116" s="862"/>
      <c r="DO116" s="862"/>
      <c r="DP116" s="863"/>
      <c r="DQ116" s="864">
        <v>37420</v>
      </c>
      <c r="DR116" s="862"/>
      <c r="DS116" s="862"/>
      <c r="DT116" s="862"/>
      <c r="DU116" s="863"/>
      <c r="DV116" s="909">
        <v>0.1</v>
      </c>
      <c r="DW116" s="910"/>
      <c r="DX116" s="910"/>
      <c r="DY116" s="910"/>
      <c r="DZ116" s="911"/>
    </row>
    <row r="117" spans="1:130" s="247" customFormat="1" ht="26.25" customHeight="1" x14ac:dyDescent="0.2">
      <c r="A117" s="986" t="s">
        <v>185</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472</v>
      </c>
      <c r="Z117" s="988"/>
      <c r="AA117" s="993">
        <v>14909120</v>
      </c>
      <c r="AB117" s="994"/>
      <c r="AC117" s="994"/>
      <c r="AD117" s="994"/>
      <c r="AE117" s="995"/>
      <c r="AF117" s="996">
        <v>14699749</v>
      </c>
      <c r="AG117" s="994"/>
      <c r="AH117" s="994"/>
      <c r="AI117" s="994"/>
      <c r="AJ117" s="995"/>
      <c r="AK117" s="996">
        <v>14477562</v>
      </c>
      <c r="AL117" s="994"/>
      <c r="AM117" s="994"/>
      <c r="AN117" s="994"/>
      <c r="AO117" s="995"/>
      <c r="AP117" s="997"/>
      <c r="AQ117" s="998"/>
      <c r="AR117" s="998"/>
      <c r="AS117" s="998"/>
      <c r="AT117" s="999"/>
      <c r="AU117" s="1021"/>
      <c r="AV117" s="1022"/>
      <c r="AW117" s="1022"/>
      <c r="AX117" s="1022"/>
      <c r="AY117" s="1022"/>
      <c r="AZ117" s="948" t="s">
        <v>473</v>
      </c>
      <c r="BA117" s="949"/>
      <c r="BB117" s="949"/>
      <c r="BC117" s="949"/>
      <c r="BD117" s="949"/>
      <c r="BE117" s="949"/>
      <c r="BF117" s="949"/>
      <c r="BG117" s="949"/>
      <c r="BH117" s="949"/>
      <c r="BI117" s="949"/>
      <c r="BJ117" s="949"/>
      <c r="BK117" s="949"/>
      <c r="BL117" s="949"/>
      <c r="BM117" s="949"/>
      <c r="BN117" s="949"/>
      <c r="BO117" s="949"/>
      <c r="BP117" s="950"/>
      <c r="BQ117" s="898" t="s">
        <v>474</v>
      </c>
      <c r="BR117" s="899"/>
      <c r="BS117" s="899"/>
      <c r="BT117" s="899"/>
      <c r="BU117" s="899"/>
      <c r="BV117" s="899" t="s">
        <v>475</v>
      </c>
      <c r="BW117" s="899"/>
      <c r="BX117" s="899"/>
      <c r="BY117" s="899"/>
      <c r="BZ117" s="899"/>
      <c r="CA117" s="899" t="s">
        <v>475</v>
      </c>
      <c r="CB117" s="899"/>
      <c r="CC117" s="899"/>
      <c r="CD117" s="899"/>
      <c r="CE117" s="899"/>
      <c r="CF117" s="960" t="s">
        <v>475</v>
      </c>
      <c r="CG117" s="961"/>
      <c r="CH117" s="961"/>
      <c r="CI117" s="961"/>
      <c r="CJ117" s="961"/>
      <c r="CK117" s="1016"/>
      <c r="CL117" s="903"/>
      <c r="CM117" s="906" t="s">
        <v>476</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477</v>
      </c>
      <c r="DH117" s="862"/>
      <c r="DI117" s="862"/>
      <c r="DJ117" s="862"/>
      <c r="DK117" s="863"/>
      <c r="DL117" s="864" t="s">
        <v>478</v>
      </c>
      <c r="DM117" s="862"/>
      <c r="DN117" s="862"/>
      <c r="DO117" s="862"/>
      <c r="DP117" s="863"/>
      <c r="DQ117" s="864" t="s">
        <v>479</v>
      </c>
      <c r="DR117" s="862"/>
      <c r="DS117" s="862"/>
      <c r="DT117" s="862"/>
      <c r="DU117" s="863"/>
      <c r="DV117" s="909" t="s">
        <v>480</v>
      </c>
      <c r="DW117" s="910"/>
      <c r="DX117" s="910"/>
      <c r="DY117" s="910"/>
      <c r="DZ117" s="911"/>
    </row>
    <row r="118" spans="1:130" s="247" customFormat="1" ht="26.25" customHeight="1" x14ac:dyDescent="0.2">
      <c r="A118" s="986" t="s">
        <v>444</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442</v>
      </c>
      <c r="AB118" s="987"/>
      <c r="AC118" s="987"/>
      <c r="AD118" s="987"/>
      <c r="AE118" s="988"/>
      <c r="AF118" s="989" t="s">
        <v>303</v>
      </c>
      <c r="AG118" s="987"/>
      <c r="AH118" s="987"/>
      <c r="AI118" s="987"/>
      <c r="AJ118" s="988"/>
      <c r="AK118" s="989" t="s">
        <v>302</v>
      </c>
      <c r="AL118" s="987"/>
      <c r="AM118" s="987"/>
      <c r="AN118" s="987"/>
      <c r="AO118" s="988"/>
      <c r="AP118" s="990" t="s">
        <v>443</v>
      </c>
      <c r="AQ118" s="991"/>
      <c r="AR118" s="991"/>
      <c r="AS118" s="991"/>
      <c r="AT118" s="992"/>
      <c r="AU118" s="1021"/>
      <c r="AV118" s="1022"/>
      <c r="AW118" s="1022"/>
      <c r="AX118" s="1022"/>
      <c r="AY118" s="1022"/>
      <c r="AZ118" s="964" t="s">
        <v>481</v>
      </c>
      <c r="BA118" s="965"/>
      <c r="BB118" s="965"/>
      <c r="BC118" s="965"/>
      <c r="BD118" s="965"/>
      <c r="BE118" s="965"/>
      <c r="BF118" s="965"/>
      <c r="BG118" s="965"/>
      <c r="BH118" s="965"/>
      <c r="BI118" s="965"/>
      <c r="BJ118" s="965"/>
      <c r="BK118" s="965"/>
      <c r="BL118" s="965"/>
      <c r="BM118" s="965"/>
      <c r="BN118" s="965"/>
      <c r="BO118" s="965"/>
      <c r="BP118" s="966"/>
      <c r="BQ118" s="967" t="s">
        <v>482</v>
      </c>
      <c r="BR118" s="930"/>
      <c r="BS118" s="930"/>
      <c r="BT118" s="930"/>
      <c r="BU118" s="930"/>
      <c r="BV118" s="930" t="s">
        <v>482</v>
      </c>
      <c r="BW118" s="930"/>
      <c r="BX118" s="930"/>
      <c r="BY118" s="930"/>
      <c r="BZ118" s="930"/>
      <c r="CA118" s="930" t="s">
        <v>482</v>
      </c>
      <c r="CB118" s="930"/>
      <c r="CC118" s="930"/>
      <c r="CD118" s="930"/>
      <c r="CE118" s="930"/>
      <c r="CF118" s="960" t="s">
        <v>483</v>
      </c>
      <c r="CG118" s="961"/>
      <c r="CH118" s="961"/>
      <c r="CI118" s="961"/>
      <c r="CJ118" s="961"/>
      <c r="CK118" s="1016"/>
      <c r="CL118" s="903"/>
      <c r="CM118" s="906" t="s">
        <v>484</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480</v>
      </c>
      <c r="DH118" s="862"/>
      <c r="DI118" s="862"/>
      <c r="DJ118" s="862"/>
      <c r="DK118" s="863"/>
      <c r="DL118" s="864" t="s">
        <v>482</v>
      </c>
      <c r="DM118" s="862"/>
      <c r="DN118" s="862"/>
      <c r="DO118" s="862"/>
      <c r="DP118" s="863"/>
      <c r="DQ118" s="864" t="s">
        <v>485</v>
      </c>
      <c r="DR118" s="862"/>
      <c r="DS118" s="862"/>
      <c r="DT118" s="862"/>
      <c r="DU118" s="863"/>
      <c r="DV118" s="909" t="s">
        <v>486</v>
      </c>
      <c r="DW118" s="910"/>
      <c r="DX118" s="910"/>
      <c r="DY118" s="910"/>
      <c r="DZ118" s="911"/>
    </row>
    <row r="119" spans="1:130" s="247" customFormat="1" ht="26.25" customHeight="1" x14ac:dyDescent="0.2">
      <c r="A119" s="900" t="s">
        <v>447</v>
      </c>
      <c r="B119" s="901"/>
      <c r="C119" s="976" t="s">
        <v>448</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475</v>
      </c>
      <c r="AB119" s="980"/>
      <c r="AC119" s="980"/>
      <c r="AD119" s="980"/>
      <c r="AE119" s="981"/>
      <c r="AF119" s="982" t="s">
        <v>485</v>
      </c>
      <c r="AG119" s="980"/>
      <c r="AH119" s="980"/>
      <c r="AI119" s="980"/>
      <c r="AJ119" s="981"/>
      <c r="AK119" s="982" t="s">
        <v>487</v>
      </c>
      <c r="AL119" s="980"/>
      <c r="AM119" s="980"/>
      <c r="AN119" s="980"/>
      <c r="AO119" s="981"/>
      <c r="AP119" s="983" t="s">
        <v>488</v>
      </c>
      <c r="AQ119" s="984"/>
      <c r="AR119" s="984"/>
      <c r="AS119" s="984"/>
      <c r="AT119" s="985"/>
      <c r="AU119" s="1023"/>
      <c r="AV119" s="1024"/>
      <c r="AW119" s="1024"/>
      <c r="AX119" s="1024"/>
      <c r="AY119" s="1024"/>
      <c r="AZ119" s="278" t="s">
        <v>185</v>
      </c>
      <c r="BA119" s="278"/>
      <c r="BB119" s="278"/>
      <c r="BC119" s="278"/>
      <c r="BD119" s="278"/>
      <c r="BE119" s="278"/>
      <c r="BF119" s="278"/>
      <c r="BG119" s="278"/>
      <c r="BH119" s="278"/>
      <c r="BI119" s="278"/>
      <c r="BJ119" s="278"/>
      <c r="BK119" s="278"/>
      <c r="BL119" s="278"/>
      <c r="BM119" s="278"/>
      <c r="BN119" s="278"/>
      <c r="BO119" s="962" t="s">
        <v>489</v>
      </c>
      <c r="BP119" s="963"/>
      <c r="BQ119" s="967">
        <v>166867779</v>
      </c>
      <c r="BR119" s="930"/>
      <c r="BS119" s="930"/>
      <c r="BT119" s="930"/>
      <c r="BU119" s="930"/>
      <c r="BV119" s="930">
        <v>167445841</v>
      </c>
      <c r="BW119" s="930"/>
      <c r="BX119" s="930"/>
      <c r="BY119" s="930"/>
      <c r="BZ119" s="930"/>
      <c r="CA119" s="930">
        <v>170805004</v>
      </c>
      <c r="CB119" s="930"/>
      <c r="CC119" s="930"/>
      <c r="CD119" s="930"/>
      <c r="CE119" s="930"/>
      <c r="CF119" s="828"/>
      <c r="CG119" s="829"/>
      <c r="CH119" s="829"/>
      <c r="CI119" s="829"/>
      <c r="CJ119" s="919"/>
      <c r="CK119" s="1017"/>
      <c r="CL119" s="905"/>
      <c r="CM119" s="923" t="s">
        <v>490</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v>197707</v>
      </c>
      <c r="DH119" s="845"/>
      <c r="DI119" s="845"/>
      <c r="DJ119" s="845"/>
      <c r="DK119" s="846"/>
      <c r="DL119" s="847">
        <v>187882</v>
      </c>
      <c r="DM119" s="845"/>
      <c r="DN119" s="845"/>
      <c r="DO119" s="845"/>
      <c r="DP119" s="846"/>
      <c r="DQ119" s="847">
        <v>181189</v>
      </c>
      <c r="DR119" s="845"/>
      <c r="DS119" s="845"/>
      <c r="DT119" s="845"/>
      <c r="DU119" s="846"/>
      <c r="DV119" s="933">
        <v>0.4</v>
      </c>
      <c r="DW119" s="934"/>
      <c r="DX119" s="934"/>
      <c r="DY119" s="934"/>
      <c r="DZ119" s="935"/>
    </row>
    <row r="120" spans="1:130" s="247" customFormat="1" ht="26.25" customHeight="1" x14ac:dyDescent="0.2">
      <c r="A120" s="902"/>
      <c r="B120" s="903"/>
      <c r="C120" s="906" t="s">
        <v>454</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474</v>
      </c>
      <c r="AB120" s="862"/>
      <c r="AC120" s="862"/>
      <c r="AD120" s="862"/>
      <c r="AE120" s="863"/>
      <c r="AF120" s="864" t="s">
        <v>491</v>
      </c>
      <c r="AG120" s="862"/>
      <c r="AH120" s="862"/>
      <c r="AI120" s="862"/>
      <c r="AJ120" s="863"/>
      <c r="AK120" s="864" t="s">
        <v>483</v>
      </c>
      <c r="AL120" s="862"/>
      <c r="AM120" s="862"/>
      <c r="AN120" s="862"/>
      <c r="AO120" s="863"/>
      <c r="AP120" s="909" t="s">
        <v>482</v>
      </c>
      <c r="AQ120" s="910"/>
      <c r="AR120" s="910"/>
      <c r="AS120" s="910"/>
      <c r="AT120" s="911"/>
      <c r="AU120" s="968" t="s">
        <v>492</v>
      </c>
      <c r="AV120" s="969"/>
      <c r="AW120" s="969"/>
      <c r="AX120" s="969"/>
      <c r="AY120" s="970"/>
      <c r="AZ120" s="945" t="s">
        <v>493</v>
      </c>
      <c r="BA120" s="890"/>
      <c r="BB120" s="890"/>
      <c r="BC120" s="890"/>
      <c r="BD120" s="890"/>
      <c r="BE120" s="890"/>
      <c r="BF120" s="890"/>
      <c r="BG120" s="890"/>
      <c r="BH120" s="890"/>
      <c r="BI120" s="890"/>
      <c r="BJ120" s="890"/>
      <c r="BK120" s="890"/>
      <c r="BL120" s="890"/>
      <c r="BM120" s="890"/>
      <c r="BN120" s="890"/>
      <c r="BO120" s="890"/>
      <c r="BP120" s="891"/>
      <c r="BQ120" s="946">
        <v>12902555</v>
      </c>
      <c r="BR120" s="927"/>
      <c r="BS120" s="927"/>
      <c r="BT120" s="927"/>
      <c r="BU120" s="927"/>
      <c r="BV120" s="927">
        <v>13647706</v>
      </c>
      <c r="BW120" s="927"/>
      <c r="BX120" s="927"/>
      <c r="BY120" s="927"/>
      <c r="BZ120" s="927"/>
      <c r="CA120" s="927">
        <v>13514072</v>
      </c>
      <c r="CB120" s="927"/>
      <c r="CC120" s="927"/>
      <c r="CD120" s="927"/>
      <c r="CE120" s="927"/>
      <c r="CF120" s="951">
        <v>32.799999999999997</v>
      </c>
      <c r="CG120" s="952"/>
      <c r="CH120" s="952"/>
      <c r="CI120" s="952"/>
      <c r="CJ120" s="952"/>
      <c r="CK120" s="953" t="s">
        <v>494</v>
      </c>
      <c r="CL120" s="937"/>
      <c r="CM120" s="937"/>
      <c r="CN120" s="937"/>
      <c r="CO120" s="938"/>
      <c r="CP120" s="957" t="s">
        <v>495</v>
      </c>
      <c r="CQ120" s="958"/>
      <c r="CR120" s="958"/>
      <c r="CS120" s="958"/>
      <c r="CT120" s="958"/>
      <c r="CU120" s="958"/>
      <c r="CV120" s="958"/>
      <c r="CW120" s="958"/>
      <c r="CX120" s="958"/>
      <c r="CY120" s="958"/>
      <c r="CZ120" s="958"/>
      <c r="DA120" s="958"/>
      <c r="DB120" s="958"/>
      <c r="DC120" s="958"/>
      <c r="DD120" s="958"/>
      <c r="DE120" s="958"/>
      <c r="DF120" s="959"/>
      <c r="DG120" s="946">
        <v>43591212</v>
      </c>
      <c r="DH120" s="927"/>
      <c r="DI120" s="927"/>
      <c r="DJ120" s="927"/>
      <c r="DK120" s="927"/>
      <c r="DL120" s="927">
        <v>40183308</v>
      </c>
      <c r="DM120" s="927"/>
      <c r="DN120" s="927"/>
      <c r="DO120" s="927"/>
      <c r="DP120" s="927"/>
      <c r="DQ120" s="927">
        <v>37586343</v>
      </c>
      <c r="DR120" s="927"/>
      <c r="DS120" s="927"/>
      <c r="DT120" s="927"/>
      <c r="DU120" s="927"/>
      <c r="DV120" s="928">
        <v>91.2</v>
      </c>
      <c r="DW120" s="928"/>
      <c r="DX120" s="928"/>
      <c r="DY120" s="928"/>
      <c r="DZ120" s="929"/>
    </row>
    <row r="121" spans="1:130" s="247" customFormat="1" ht="26.25" customHeight="1" x14ac:dyDescent="0.2">
      <c r="A121" s="902"/>
      <c r="B121" s="903"/>
      <c r="C121" s="948" t="s">
        <v>496</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v>12456</v>
      </c>
      <c r="AB121" s="862"/>
      <c r="AC121" s="862"/>
      <c r="AD121" s="862"/>
      <c r="AE121" s="863"/>
      <c r="AF121" s="864">
        <v>10584</v>
      </c>
      <c r="AG121" s="862"/>
      <c r="AH121" s="862"/>
      <c r="AI121" s="862"/>
      <c r="AJ121" s="863"/>
      <c r="AK121" s="864">
        <v>9216</v>
      </c>
      <c r="AL121" s="862"/>
      <c r="AM121" s="862"/>
      <c r="AN121" s="862"/>
      <c r="AO121" s="863"/>
      <c r="AP121" s="909">
        <v>0</v>
      </c>
      <c r="AQ121" s="910"/>
      <c r="AR121" s="910"/>
      <c r="AS121" s="910"/>
      <c r="AT121" s="911"/>
      <c r="AU121" s="971"/>
      <c r="AV121" s="972"/>
      <c r="AW121" s="972"/>
      <c r="AX121" s="972"/>
      <c r="AY121" s="973"/>
      <c r="AZ121" s="897" t="s">
        <v>497</v>
      </c>
      <c r="BA121" s="832"/>
      <c r="BB121" s="832"/>
      <c r="BC121" s="832"/>
      <c r="BD121" s="832"/>
      <c r="BE121" s="832"/>
      <c r="BF121" s="832"/>
      <c r="BG121" s="832"/>
      <c r="BH121" s="832"/>
      <c r="BI121" s="832"/>
      <c r="BJ121" s="832"/>
      <c r="BK121" s="832"/>
      <c r="BL121" s="832"/>
      <c r="BM121" s="832"/>
      <c r="BN121" s="832"/>
      <c r="BO121" s="832"/>
      <c r="BP121" s="833"/>
      <c r="BQ121" s="898">
        <v>17500979</v>
      </c>
      <c r="BR121" s="899"/>
      <c r="BS121" s="899"/>
      <c r="BT121" s="899"/>
      <c r="BU121" s="899"/>
      <c r="BV121" s="899">
        <v>18725608</v>
      </c>
      <c r="BW121" s="899"/>
      <c r="BX121" s="899"/>
      <c r="BY121" s="899"/>
      <c r="BZ121" s="899"/>
      <c r="CA121" s="899">
        <v>17988509</v>
      </c>
      <c r="CB121" s="899"/>
      <c r="CC121" s="899"/>
      <c r="CD121" s="899"/>
      <c r="CE121" s="899"/>
      <c r="CF121" s="960">
        <v>43.6</v>
      </c>
      <c r="CG121" s="961"/>
      <c r="CH121" s="961"/>
      <c r="CI121" s="961"/>
      <c r="CJ121" s="961"/>
      <c r="CK121" s="954"/>
      <c r="CL121" s="940"/>
      <c r="CM121" s="940"/>
      <c r="CN121" s="940"/>
      <c r="CO121" s="941"/>
      <c r="CP121" s="920" t="s">
        <v>498</v>
      </c>
      <c r="CQ121" s="921"/>
      <c r="CR121" s="921"/>
      <c r="CS121" s="921"/>
      <c r="CT121" s="921"/>
      <c r="CU121" s="921"/>
      <c r="CV121" s="921"/>
      <c r="CW121" s="921"/>
      <c r="CX121" s="921"/>
      <c r="CY121" s="921"/>
      <c r="CZ121" s="921"/>
      <c r="DA121" s="921"/>
      <c r="DB121" s="921"/>
      <c r="DC121" s="921"/>
      <c r="DD121" s="921"/>
      <c r="DE121" s="921"/>
      <c r="DF121" s="922"/>
      <c r="DG121" s="898">
        <v>4010761</v>
      </c>
      <c r="DH121" s="899"/>
      <c r="DI121" s="899"/>
      <c r="DJ121" s="899"/>
      <c r="DK121" s="899"/>
      <c r="DL121" s="899">
        <v>5098666</v>
      </c>
      <c r="DM121" s="899"/>
      <c r="DN121" s="899"/>
      <c r="DO121" s="899"/>
      <c r="DP121" s="899"/>
      <c r="DQ121" s="899">
        <v>5763444</v>
      </c>
      <c r="DR121" s="899"/>
      <c r="DS121" s="899"/>
      <c r="DT121" s="899"/>
      <c r="DU121" s="899"/>
      <c r="DV121" s="876">
        <v>14</v>
      </c>
      <c r="DW121" s="876"/>
      <c r="DX121" s="876"/>
      <c r="DY121" s="876"/>
      <c r="DZ121" s="877"/>
    </row>
    <row r="122" spans="1:130" s="247" customFormat="1" ht="26.25" customHeight="1" x14ac:dyDescent="0.2">
      <c r="A122" s="902"/>
      <c r="B122" s="903"/>
      <c r="C122" s="906" t="s">
        <v>465</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129</v>
      </c>
      <c r="AB122" s="862"/>
      <c r="AC122" s="862"/>
      <c r="AD122" s="862"/>
      <c r="AE122" s="863"/>
      <c r="AF122" s="864" t="s">
        <v>491</v>
      </c>
      <c r="AG122" s="862"/>
      <c r="AH122" s="862"/>
      <c r="AI122" s="862"/>
      <c r="AJ122" s="863"/>
      <c r="AK122" s="864" t="s">
        <v>486</v>
      </c>
      <c r="AL122" s="862"/>
      <c r="AM122" s="862"/>
      <c r="AN122" s="862"/>
      <c r="AO122" s="863"/>
      <c r="AP122" s="909" t="s">
        <v>475</v>
      </c>
      <c r="AQ122" s="910"/>
      <c r="AR122" s="910"/>
      <c r="AS122" s="910"/>
      <c r="AT122" s="911"/>
      <c r="AU122" s="971"/>
      <c r="AV122" s="972"/>
      <c r="AW122" s="972"/>
      <c r="AX122" s="972"/>
      <c r="AY122" s="973"/>
      <c r="AZ122" s="964" t="s">
        <v>499</v>
      </c>
      <c r="BA122" s="965"/>
      <c r="BB122" s="965"/>
      <c r="BC122" s="965"/>
      <c r="BD122" s="965"/>
      <c r="BE122" s="965"/>
      <c r="BF122" s="965"/>
      <c r="BG122" s="965"/>
      <c r="BH122" s="965"/>
      <c r="BI122" s="965"/>
      <c r="BJ122" s="965"/>
      <c r="BK122" s="965"/>
      <c r="BL122" s="965"/>
      <c r="BM122" s="965"/>
      <c r="BN122" s="965"/>
      <c r="BO122" s="965"/>
      <c r="BP122" s="966"/>
      <c r="BQ122" s="967">
        <v>108286651</v>
      </c>
      <c r="BR122" s="930"/>
      <c r="BS122" s="930"/>
      <c r="BT122" s="930"/>
      <c r="BU122" s="930"/>
      <c r="BV122" s="930">
        <v>108813049</v>
      </c>
      <c r="BW122" s="930"/>
      <c r="BX122" s="930"/>
      <c r="BY122" s="930"/>
      <c r="BZ122" s="930"/>
      <c r="CA122" s="930">
        <v>110585229</v>
      </c>
      <c r="CB122" s="930"/>
      <c r="CC122" s="930"/>
      <c r="CD122" s="930"/>
      <c r="CE122" s="930"/>
      <c r="CF122" s="931">
        <v>268.3</v>
      </c>
      <c r="CG122" s="932"/>
      <c r="CH122" s="932"/>
      <c r="CI122" s="932"/>
      <c r="CJ122" s="932"/>
      <c r="CK122" s="954"/>
      <c r="CL122" s="940"/>
      <c r="CM122" s="940"/>
      <c r="CN122" s="940"/>
      <c r="CO122" s="941"/>
      <c r="CP122" s="920" t="s">
        <v>500</v>
      </c>
      <c r="CQ122" s="921"/>
      <c r="CR122" s="921"/>
      <c r="CS122" s="921"/>
      <c r="CT122" s="921"/>
      <c r="CU122" s="921"/>
      <c r="CV122" s="921"/>
      <c r="CW122" s="921"/>
      <c r="CX122" s="921"/>
      <c r="CY122" s="921"/>
      <c r="CZ122" s="921"/>
      <c r="DA122" s="921"/>
      <c r="DB122" s="921"/>
      <c r="DC122" s="921"/>
      <c r="DD122" s="921"/>
      <c r="DE122" s="921"/>
      <c r="DF122" s="922"/>
      <c r="DG122" s="898">
        <v>3438972</v>
      </c>
      <c r="DH122" s="899"/>
      <c r="DI122" s="899"/>
      <c r="DJ122" s="899"/>
      <c r="DK122" s="899"/>
      <c r="DL122" s="899">
        <v>3235109</v>
      </c>
      <c r="DM122" s="899"/>
      <c r="DN122" s="899"/>
      <c r="DO122" s="899"/>
      <c r="DP122" s="899"/>
      <c r="DQ122" s="899">
        <v>2684321</v>
      </c>
      <c r="DR122" s="899"/>
      <c r="DS122" s="899"/>
      <c r="DT122" s="899"/>
      <c r="DU122" s="899"/>
      <c r="DV122" s="876">
        <v>6.5</v>
      </c>
      <c r="DW122" s="876"/>
      <c r="DX122" s="876"/>
      <c r="DY122" s="876"/>
      <c r="DZ122" s="877"/>
    </row>
    <row r="123" spans="1:130" s="247" customFormat="1" ht="26.25" customHeight="1" x14ac:dyDescent="0.2">
      <c r="A123" s="902"/>
      <c r="B123" s="903"/>
      <c r="C123" s="906" t="s">
        <v>471</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v>30718</v>
      </c>
      <c r="AB123" s="862"/>
      <c r="AC123" s="862"/>
      <c r="AD123" s="862"/>
      <c r="AE123" s="863"/>
      <c r="AF123" s="864">
        <v>16380</v>
      </c>
      <c r="AG123" s="862"/>
      <c r="AH123" s="862"/>
      <c r="AI123" s="862"/>
      <c r="AJ123" s="863"/>
      <c r="AK123" s="864">
        <v>15247</v>
      </c>
      <c r="AL123" s="862"/>
      <c r="AM123" s="862"/>
      <c r="AN123" s="862"/>
      <c r="AO123" s="863"/>
      <c r="AP123" s="909">
        <v>0</v>
      </c>
      <c r="AQ123" s="910"/>
      <c r="AR123" s="910"/>
      <c r="AS123" s="910"/>
      <c r="AT123" s="911"/>
      <c r="AU123" s="974"/>
      <c r="AV123" s="975"/>
      <c r="AW123" s="975"/>
      <c r="AX123" s="975"/>
      <c r="AY123" s="975"/>
      <c r="AZ123" s="278" t="s">
        <v>185</v>
      </c>
      <c r="BA123" s="278"/>
      <c r="BB123" s="278"/>
      <c r="BC123" s="278"/>
      <c r="BD123" s="278"/>
      <c r="BE123" s="278"/>
      <c r="BF123" s="278"/>
      <c r="BG123" s="278"/>
      <c r="BH123" s="278"/>
      <c r="BI123" s="278"/>
      <c r="BJ123" s="278"/>
      <c r="BK123" s="278"/>
      <c r="BL123" s="278"/>
      <c r="BM123" s="278"/>
      <c r="BN123" s="278"/>
      <c r="BO123" s="962" t="s">
        <v>501</v>
      </c>
      <c r="BP123" s="963"/>
      <c r="BQ123" s="917">
        <v>138690185</v>
      </c>
      <c r="BR123" s="918"/>
      <c r="BS123" s="918"/>
      <c r="BT123" s="918"/>
      <c r="BU123" s="918"/>
      <c r="BV123" s="918">
        <v>141186363</v>
      </c>
      <c r="BW123" s="918"/>
      <c r="BX123" s="918"/>
      <c r="BY123" s="918"/>
      <c r="BZ123" s="918"/>
      <c r="CA123" s="918">
        <v>142087810</v>
      </c>
      <c r="CB123" s="918"/>
      <c r="CC123" s="918"/>
      <c r="CD123" s="918"/>
      <c r="CE123" s="918"/>
      <c r="CF123" s="828"/>
      <c r="CG123" s="829"/>
      <c r="CH123" s="829"/>
      <c r="CI123" s="829"/>
      <c r="CJ123" s="919"/>
      <c r="CK123" s="954"/>
      <c r="CL123" s="940"/>
      <c r="CM123" s="940"/>
      <c r="CN123" s="940"/>
      <c r="CO123" s="941"/>
      <c r="CP123" s="920" t="s">
        <v>502</v>
      </c>
      <c r="CQ123" s="921"/>
      <c r="CR123" s="921"/>
      <c r="CS123" s="921"/>
      <c r="CT123" s="921"/>
      <c r="CU123" s="921"/>
      <c r="CV123" s="921"/>
      <c r="CW123" s="921"/>
      <c r="CX123" s="921"/>
      <c r="CY123" s="921"/>
      <c r="CZ123" s="921"/>
      <c r="DA123" s="921"/>
      <c r="DB123" s="921"/>
      <c r="DC123" s="921"/>
      <c r="DD123" s="921"/>
      <c r="DE123" s="921"/>
      <c r="DF123" s="922"/>
      <c r="DG123" s="861">
        <v>85284</v>
      </c>
      <c r="DH123" s="862"/>
      <c r="DI123" s="862"/>
      <c r="DJ123" s="862"/>
      <c r="DK123" s="863"/>
      <c r="DL123" s="864">
        <v>68792</v>
      </c>
      <c r="DM123" s="862"/>
      <c r="DN123" s="862"/>
      <c r="DO123" s="862"/>
      <c r="DP123" s="863"/>
      <c r="DQ123" s="864">
        <v>46023</v>
      </c>
      <c r="DR123" s="862"/>
      <c r="DS123" s="862"/>
      <c r="DT123" s="862"/>
      <c r="DU123" s="863"/>
      <c r="DV123" s="909">
        <v>0.1</v>
      </c>
      <c r="DW123" s="910"/>
      <c r="DX123" s="910"/>
      <c r="DY123" s="910"/>
      <c r="DZ123" s="911"/>
    </row>
    <row r="124" spans="1:130" s="247" customFormat="1" ht="26.25" customHeight="1" thickBot="1" x14ac:dyDescent="0.25">
      <c r="A124" s="902"/>
      <c r="B124" s="903"/>
      <c r="C124" s="906" t="s">
        <v>476</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479</v>
      </c>
      <c r="AB124" s="862"/>
      <c r="AC124" s="862"/>
      <c r="AD124" s="862"/>
      <c r="AE124" s="863"/>
      <c r="AF124" s="864" t="s">
        <v>475</v>
      </c>
      <c r="AG124" s="862"/>
      <c r="AH124" s="862"/>
      <c r="AI124" s="862"/>
      <c r="AJ124" s="863"/>
      <c r="AK124" s="864" t="s">
        <v>482</v>
      </c>
      <c r="AL124" s="862"/>
      <c r="AM124" s="862"/>
      <c r="AN124" s="862"/>
      <c r="AO124" s="863"/>
      <c r="AP124" s="909" t="s">
        <v>480</v>
      </c>
      <c r="AQ124" s="910"/>
      <c r="AR124" s="910"/>
      <c r="AS124" s="910"/>
      <c r="AT124" s="911"/>
      <c r="AU124" s="912" t="s">
        <v>503</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v>68.7</v>
      </c>
      <c r="BR124" s="916"/>
      <c r="BS124" s="916"/>
      <c r="BT124" s="916"/>
      <c r="BU124" s="916"/>
      <c r="BV124" s="916">
        <v>63.1</v>
      </c>
      <c r="BW124" s="916"/>
      <c r="BX124" s="916"/>
      <c r="BY124" s="916"/>
      <c r="BZ124" s="916"/>
      <c r="CA124" s="916">
        <v>69.599999999999994</v>
      </c>
      <c r="CB124" s="916"/>
      <c r="CC124" s="916"/>
      <c r="CD124" s="916"/>
      <c r="CE124" s="916"/>
      <c r="CF124" s="806"/>
      <c r="CG124" s="807"/>
      <c r="CH124" s="807"/>
      <c r="CI124" s="807"/>
      <c r="CJ124" s="947"/>
      <c r="CK124" s="955"/>
      <c r="CL124" s="955"/>
      <c r="CM124" s="955"/>
      <c r="CN124" s="955"/>
      <c r="CO124" s="956"/>
      <c r="CP124" s="920" t="s">
        <v>504</v>
      </c>
      <c r="CQ124" s="921"/>
      <c r="CR124" s="921"/>
      <c r="CS124" s="921"/>
      <c r="CT124" s="921"/>
      <c r="CU124" s="921"/>
      <c r="CV124" s="921"/>
      <c r="CW124" s="921"/>
      <c r="CX124" s="921"/>
      <c r="CY124" s="921"/>
      <c r="CZ124" s="921"/>
      <c r="DA124" s="921"/>
      <c r="DB124" s="921"/>
      <c r="DC124" s="921"/>
      <c r="DD124" s="921"/>
      <c r="DE124" s="921"/>
      <c r="DF124" s="922"/>
      <c r="DG124" s="844">
        <v>6505</v>
      </c>
      <c r="DH124" s="845"/>
      <c r="DI124" s="845"/>
      <c r="DJ124" s="845"/>
      <c r="DK124" s="846"/>
      <c r="DL124" s="847">
        <v>1862</v>
      </c>
      <c r="DM124" s="845"/>
      <c r="DN124" s="845"/>
      <c r="DO124" s="845"/>
      <c r="DP124" s="846"/>
      <c r="DQ124" s="847">
        <v>1374</v>
      </c>
      <c r="DR124" s="845"/>
      <c r="DS124" s="845"/>
      <c r="DT124" s="845"/>
      <c r="DU124" s="846"/>
      <c r="DV124" s="933">
        <v>0</v>
      </c>
      <c r="DW124" s="934"/>
      <c r="DX124" s="934"/>
      <c r="DY124" s="934"/>
      <c r="DZ124" s="935"/>
    </row>
    <row r="125" spans="1:130" s="247" customFormat="1" ht="26.25" customHeight="1" x14ac:dyDescent="0.2">
      <c r="A125" s="902"/>
      <c r="B125" s="903"/>
      <c r="C125" s="906" t="s">
        <v>484</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478</v>
      </c>
      <c r="AB125" s="862"/>
      <c r="AC125" s="862"/>
      <c r="AD125" s="862"/>
      <c r="AE125" s="863"/>
      <c r="AF125" s="864" t="s">
        <v>479</v>
      </c>
      <c r="AG125" s="862"/>
      <c r="AH125" s="862"/>
      <c r="AI125" s="862"/>
      <c r="AJ125" s="863"/>
      <c r="AK125" s="864" t="s">
        <v>488</v>
      </c>
      <c r="AL125" s="862"/>
      <c r="AM125" s="862"/>
      <c r="AN125" s="862"/>
      <c r="AO125" s="863"/>
      <c r="AP125" s="909" t="s">
        <v>482</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505</v>
      </c>
      <c r="CL125" s="937"/>
      <c r="CM125" s="937"/>
      <c r="CN125" s="937"/>
      <c r="CO125" s="938"/>
      <c r="CP125" s="945" t="s">
        <v>506</v>
      </c>
      <c r="CQ125" s="890"/>
      <c r="CR125" s="890"/>
      <c r="CS125" s="890"/>
      <c r="CT125" s="890"/>
      <c r="CU125" s="890"/>
      <c r="CV125" s="890"/>
      <c r="CW125" s="890"/>
      <c r="CX125" s="890"/>
      <c r="CY125" s="890"/>
      <c r="CZ125" s="890"/>
      <c r="DA125" s="890"/>
      <c r="DB125" s="890"/>
      <c r="DC125" s="890"/>
      <c r="DD125" s="890"/>
      <c r="DE125" s="890"/>
      <c r="DF125" s="891"/>
      <c r="DG125" s="946" t="s">
        <v>491</v>
      </c>
      <c r="DH125" s="927"/>
      <c r="DI125" s="927"/>
      <c r="DJ125" s="927"/>
      <c r="DK125" s="927"/>
      <c r="DL125" s="927" t="s">
        <v>452</v>
      </c>
      <c r="DM125" s="927"/>
      <c r="DN125" s="927"/>
      <c r="DO125" s="927"/>
      <c r="DP125" s="927"/>
      <c r="DQ125" s="927" t="s">
        <v>479</v>
      </c>
      <c r="DR125" s="927"/>
      <c r="DS125" s="927"/>
      <c r="DT125" s="927"/>
      <c r="DU125" s="927"/>
      <c r="DV125" s="928" t="s">
        <v>452</v>
      </c>
      <c r="DW125" s="928"/>
      <c r="DX125" s="928"/>
      <c r="DY125" s="928"/>
      <c r="DZ125" s="929"/>
    </row>
    <row r="126" spans="1:130" s="247" customFormat="1" ht="26.25" customHeight="1" thickBot="1" x14ac:dyDescent="0.25">
      <c r="A126" s="902"/>
      <c r="B126" s="903"/>
      <c r="C126" s="906" t="s">
        <v>490</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t="s">
        <v>129</v>
      </c>
      <c r="AB126" s="862"/>
      <c r="AC126" s="862"/>
      <c r="AD126" s="862"/>
      <c r="AE126" s="863"/>
      <c r="AF126" s="864" t="s">
        <v>478</v>
      </c>
      <c r="AG126" s="862"/>
      <c r="AH126" s="862"/>
      <c r="AI126" s="862"/>
      <c r="AJ126" s="863"/>
      <c r="AK126" s="864" t="s">
        <v>479</v>
      </c>
      <c r="AL126" s="862"/>
      <c r="AM126" s="862"/>
      <c r="AN126" s="862"/>
      <c r="AO126" s="863"/>
      <c r="AP126" s="909" t="s">
        <v>491</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507</v>
      </c>
      <c r="CQ126" s="832"/>
      <c r="CR126" s="832"/>
      <c r="CS126" s="832"/>
      <c r="CT126" s="832"/>
      <c r="CU126" s="832"/>
      <c r="CV126" s="832"/>
      <c r="CW126" s="832"/>
      <c r="CX126" s="832"/>
      <c r="CY126" s="832"/>
      <c r="CZ126" s="832"/>
      <c r="DA126" s="832"/>
      <c r="DB126" s="832"/>
      <c r="DC126" s="832"/>
      <c r="DD126" s="832"/>
      <c r="DE126" s="832"/>
      <c r="DF126" s="833"/>
      <c r="DG126" s="898">
        <v>1660429</v>
      </c>
      <c r="DH126" s="899"/>
      <c r="DI126" s="899"/>
      <c r="DJ126" s="899"/>
      <c r="DK126" s="899"/>
      <c r="DL126" s="899">
        <v>1689350</v>
      </c>
      <c r="DM126" s="899"/>
      <c r="DN126" s="899"/>
      <c r="DO126" s="899"/>
      <c r="DP126" s="899"/>
      <c r="DQ126" s="899">
        <v>1740693</v>
      </c>
      <c r="DR126" s="899"/>
      <c r="DS126" s="899"/>
      <c r="DT126" s="899"/>
      <c r="DU126" s="899"/>
      <c r="DV126" s="876">
        <v>4.2</v>
      </c>
      <c r="DW126" s="876"/>
      <c r="DX126" s="876"/>
      <c r="DY126" s="876"/>
      <c r="DZ126" s="877"/>
    </row>
    <row r="127" spans="1:130" s="247" customFormat="1" ht="26.25" customHeight="1" x14ac:dyDescent="0.2">
      <c r="A127" s="904"/>
      <c r="B127" s="905"/>
      <c r="C127" s="923" t="s">
        <v>508</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v>12552</v>
      </c>
      <c r="AB127" s="862"/>
      <c r="AC127" s="862"/>
      <c r="AD127" s="862"/>
      <c r="AE127" s="863"/>
      <c r="AF127" s="864">
        <v>6869</v>
      </c>
      <c r="AG127" s="862"/>
      <c r="AH127" s="862"/>
      <c r="AI127" s="862"/>
      <c r="AJ127" s="863"/>
      <c r="AK127" s="864">
        <v>3711</v>
      </c>
      <c r="AL127" s="862"/>
      <c r="AM127" s="862"/>
      <c r="AN127" s="862"/>
      <c r="AO127" s="863"/>
      <c r="AP127" s="909">
        <v>0</v>
      </c>
      <c r="AQ127" s="910"/>
      <c r="AR127" s="910"/>
      <c r="AS127" s="910"/>
      <c r="AT127" s="911"/>
      <c r="AU127" s="283"/>
      <c r="AV127" s="283"/>
      <c r="AW127" s="283"/>
      <c r="AX127" s="926" t="s">
        <v>509</v>
      </c>
      <c r="AY127" s="894"/>
      <c r="AZ127" s="894"/>
      <c r="BA127" s="894"/>
      <c r="BB127" s="894"/>
      <c r="BC127" s="894"/>
      <c r="BD127" s="894"/>
      <c r="BE127" s="895"/>
      <c r="BF127" s="893" t="s">
        <v>510</v>
      </c>
      <c r="BG127" s="894"/>
      <c r="BH127" s="894"/>
      <c r="BI127" s="894"/>
      <c r="BJ127" s="894"/>
      <c r="BK127" s="894"/>
      <c r="BL127" s="895"/>
      <c r="BM127" s="893" t="s">
        <v>511</v>
      </c>
      <c r="BN127" s="894"/>
      <c r="BO127" s="894"/>
      <c r="BP127" s="894"/>
      <c r="BQ127" s="894"/>
      <c r="BR127" s="894"/>
      <c r="BS127" s="895"/>
      <c r="BT127" s="893" t="s">
        <v>512</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513</v>
      </c>
      <c r="CQ127" s="832"/>
      <c r="CR127" s="832"/>
      <c r="CS127" s="832"/>
      <c r="CT127" s="832"/>
      <c r="CU127" s="832"/>
      <c r="CV127" s="832"/>
      <c r="CW127" s="832"/>
      <c r="CX127" s="832"/>
      <c r="CY127" s="832"/>
      <c r="CZ127" s="832"/>
      <c r="DA127" s="832"/>
      <c r="DB127" s="832"/>
      <c r="DC127" s="832"/>
      <c r="DD127" s="832"/>
      <c r="DE127" s="832"/>
      <c r="DF127" s="833"/>
      <c r="DG127" s="898" t="s">
        <v>479</v>
      </c>
      <c r="DH127" s="899"/>
      <c r="DI127" s="899"/>
      <c r="DJ127" s="899"/>
      <c r="DK127" s="899"/>
      <c r="DL127" s="899" t="s">
        <v>485</v>
      </c>
      <c r="DM127" s="899"/>
      <c r="DN127" s="899"/>
      <c r="DO127" s="899"/>
      <c r="DP127" s="899"/>
      <c r="DQ127" s="899" t="s">
        <v>129</v>
      </c>
      <c r="DR127" s="899"/>
      <c r="DS127" s="899"/>
      <c r="DT127" s="899"/>
      <c r="DU127" s="899"/>
      <c r="DV127" s="876" t="s">
        <v>478</v>
      </c>
      <c r="DW127" s="876"/>
      <c r="DX127" s="876"/>
      <c r="DY127" s="876"/>
      <c r="DZ127" s="877"/>
    </row>
    <row r="128" spans="1:130" s="247" customFormat="1" ht="26.25" customHeight="1" thickBot="1" x14ac:dyDescent="0.25">
      <c r="A128" s="878" t="s">
        <v>514</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515</v>
      </c>
      <c r="X128" s="880"/>
      <c r="Y128" s="880"/>
      <c r="Z128" s="881"/>
      <c r="AA128" s="882">
        <v>1197120</v>
      </c>
      <c r="AB128" s="883"/>
      <c r="AC128" s="883"/>
      <c r="AD128" s="883"/>
      <c r="AE128" s="884"/>
      <c r="AF128" s="885">
        <v>1204577</v>
      </c>
      <c r="AG128" s="883"/>
      <c r="AH128" s="883"/>
      <c r="AI128" s="883"/>
      <c r="AJ128" s="884"/>
      <c r="AK128" s="885">
        <v>1207761</v>
      </c>
      <c r="AL128" s="883"/>
      <c r="AM128" s="883"/>
      <c r="AN128" s="883"/>
      <c r="AO128" s="884"/>
      <c r="AP128" s="886"/>
      <c r="AQ128" s="887"/>
      <c r="AR128" s="887"/>
      <c r="AS128" s="887"/>
      <c r="AT128" s="888"/>
      <c r="AU128" s="283"/>
      <c r="AV128" s="283"/>
      <c r="AW128" s="283"/>
      <c r="AX128" s="889" t="s">
        <v>516</v>
      </c>
      <c r="AY128" s="890"/>
      <c r="AZ128" s="890"/>
      <c r="BA128" s="890"/>
      <c r="BB128" s="890"/>
      <c r="BC128" s="890"/>
      <c r="BD128" s="890"/>
      <c r="BE128" s="891"/>
      <c r="BF128" s="868" t="s">
        <v>517</v>
      </c>
      <c r="BG128" s="869"/>
      <c r="BH128" s="869"/>
      <c r="BI128" s="869"/>
      <c r="BJ128" s="869"/>
      <c r="BK128" s="869"/>
      <c r="BL128" s="892"/>
      <c r="BM128" s="868">
        <v>11.25</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518</v>
      </c>
      <c r="CQ128" s="810"/>
      <c r="CR128" s="810"/>
      <c r="CS128" s="810"/>
      <c r="CT128" s="810"/>
      <c r="CU128" s="810"/>
      <c r="CV128" s="810"/>
      <c r="CW128" s="810"/>
      <c r="CX128" s="810"/>
      <c r="CY128" s="810"/>
      <c r="CZ128" s="810"/>
      <c r="DA128" s="810"/>
      <c r="DB128" s="810"/>
      <c r="DC128" s="810"/>
      <c r="DD128" s="810"/>
      <c r="DE128" s="810"/>
      <c r="DF128" s="811"/>
      <c r="DG128" s="872">
        <v>254798</v>
      </c>
      <c r="DH128" s="873"/>
      <c r="DI128" s="873"/>
      <c r="DJ128" s="873"/>
      <c r="DK128" s="873"/>
      <c r="DL128" s="873">
        <v>248376</v>
      </c>
      <c r="DM128" s="873"/>
      <c r="DN128" s="873"/>
      <c r="DO128" s="873"/>
      <c r="DP128" s="873"/>
      <c r="DQ128" s="873">
        <v>249459</v>
      </c>
      <c r="DR128" s="873"/>
      <c r="DS128" s="873"/>
      <c r="DT128" s="873"/>
      <c r="DU128" s="873"/>
      <c r="DV128" s="874">
        <v>0.6</v>
      </c>
      <c r="DW128" s="874"/>
      <c r="DX128" s="874"/>
      <c r="DY128" s="874"/>
      <c r="DZ128" s="875"/>
    </row>
    <row r="129" spans="1:131" s="247" customFormat="1" ht="26.25" customHeight="1" x14ac:dyDescent="0.2">
      <c r="A129" s="856" t="s">
        <v>106</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519</v>
      </c>
      <c r="X129" s="859"/>
      <c r="Y129" s="859"/>
      <c r="Z129" s="860"/>
      <c r="AA129" s="861">
        <v>50211523</v>
      </c>
      <c r="AB129" s="862"/>
      <c r="AC129" s="862"/>
      <c r="AD129" s="862"/>
      <c r="AE129" s="863"/>
      <c r="AF129" s="864">
        <v>50821675</v>
      </c>
      <c r="AG129" s="862"/>
      <c r="AH129" s="862"/>
      <c r="AI129" s="862"/>
      <c r="AJ129" s="863"/>
      <c r="AK129" s="864">
        <v>50441991</v>
      </c>
      <c r="AL129" s="862"/>
      <c r="AM129" s="862"/>
      <c r="AN129" s="862"/>
      <c r="AO129" s="863"/>
      <c r="AP129" s="865"/>
      <c r="AQ129" s="866"/>
      <c r="AR129" s="866"/>
      <c r="AS129" s="866"/>
      <c r="AT129" s="867"/>
      <c r="AU129" s="285"/>
      <c r="AV129" s="285"/>
      <c r="AW129" s="285"/>
      <c r="AX129" s="831" t="s">
        <v>520</v>
      </c>
      <c r="AY129" s="832"/>
      <c r="AZ129" s="832"/>
      <c r="BA129" s="832"/>
      <c r="BB129" s="832"/>
      <c r="BC129" s="832"/>
      <c r="BD129" s="832"/>
      <c r="BE129" s="833"/>
      <c r="BF129" s="851" t="s">
        <v>477</v>
      </c>
      <c r="BG129" s="852"/>
      <c r="BH129" s="852"/>
      <c r="BI129" s="852"/>
      <c r="BJ129" s="852"/>
      <c r="BK129" s="852"/>
      <c r="BL129" s="853"/>
      <c r="BM129" s="851">
        <v>16.25</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2">
      <c r="A130" s="856" t="s">
        <v>521</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522</v>
      </c>
      <c r="X130" s="859"/>
      <c r="Y130" s="859"/>
      <c r="Z130" s="860"/>
      <c r="AA130" s="861">
        <v>9253216</v>
      </c>
      <c r="AB130" s="862"/>
      <c r="AC130" s="862"/>
      <c r="AD130" s="862"/>
      <c r="AE130" s="863"/>
      <c r="AF130" s="864">
        <v>9235070</v>
      </c>
      <c r="AG130" s="862"/>
      <c r="AH130" s="862"/>
      <c r="AI130" s="862"/>
      <c r="AJ130" s="863"/>
      <c r="AK130" s="864">
        <v>9229039</v>
      </c>
      <c r="AL130" s="862"/>
      <c r="AM130" s="862"/>
      <c r="AN130" s="862"/>
      <c r="AO130" s="863"/>
      <c r="AP130" s="865"/>
      <c r="AQ130" s="866"/>
      <c r="AR130" s="866"/>
      <c r="AS130" s="866"/>
      <c r="AT130" s="867"/>
      <c r="AU130" s="285"/>
      <c r="AV130" s="285"/>
      <c r="AW130" s="285"/>
      <c r="AX130" s="831" t="s">
        <v>523</v>
      </c>
      <c r="AY130" s="832"/>
      <c r="AZ130" s="832"/>
      <c r="BA130" s="832"/>
      <c r="BB130" s="832"/>
      <c r="BC130" s="832"/>
      <c r="BD130" s="832"/>
      <c r="BE130" s="833"/>
      <c r="BF130" s="834">
        <v>10.3</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5">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524</v>
      </c>
      <c r="X131" s="842"/>
      <c r="Y131" s="842"/>
      <c r="Z131" s="843"/>
      <c r="AA131" s="844">
        <v>40958307</v>
      </c>
      <c r="AB131" s="845"/>
      <c r="AC131" s="845"/>
      <c r="AD131" s="845"/>
      <c r="AE131" s="846"/>
      <c r="AF131" s="847">
        <v>41586605</v>
      </c>
      <c r="AG131" s="845"/>
      <c r="AH131" s="845"/>
      <c r="AI131" s="845"/>
      <c r="AJ131" s="846"/>
      <c r="AK131" s="847">
        <v>41212952</v>
      </c>
      <c r="AL131" s="845"/>
      <c r="AM131" s="845"/>
      <c r="AN131" s="845"/>
      <c r="AO131" s="846"/>
      <c r="AP131" s="848"/>
      <c r="AQ131" s="849"/>
      <c r="AR131" s="849"/>
      <c r="AS131" s="849"/>
      <c r="AT131" s="850"/>
      <c r="AU131" s="285"/>
      <c r="AV131" s="285"/>
      <c r="AW131" s="285"/>
      <c r="AX131" s="809" t="s">
        <v>525</v>
      </c>
      <c r="AY131" s="810"/>
      <c r="AZ131" s="810"/>
      <c r="BA131" s="810"/>
      <c r="BB131" s="810"/>
      <c r="BC131" s="810"/>
      <c r="BD131" s="810"/>
      <c r="BE131" s="811"/>
      <c r="BF131" s="812">
        <v>69.599999999999994</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2">
      <c r="A132" s="818" t="s">
        <v>526</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527</v>
      </c>
      <c r="W132" s="822"/>
      <c r="X132" s="822"/>
      <c r="Y132" s="822"/>
      <c r="Z132" s="823"/>
      <c r="AA132" s="824">
        <v>10.88615308</v>
      </c>
      <c r="AB132" s="825"/>
      <c r="AC132" s="825"/>
      <c r="AD132" s="825"/>
      <c r="AE132" s="826"/>
      <c r="AF132" s="827">
        <v>10.2439283</v>
      </c>
      <c r="AG132" s="825"/>
      <c r="AH132" s="825"/>
      <c r="AI132" s="825"/>
      <c r="AJ132" s="826"/>
      <c r="AK132" s="827">
        <v>9.8045924979999999</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5">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528</v>
      </c>
      <c r="W133" s="801"/>
      <c r="X133" s="801"/>
      <c r="Y133" s="801"/>
      <c r="Z133" s="802"/>
      <c r="AA133" s="803">
        <v>11.2</v>
      </c>
      <c r="AB133" s="804"/>
      <c r="AC133" s="804"/>
      <c r="AD133" s="804"/>
      <c r="AE133" s="805"/>
      <c r="AF133" s="803">
        <v>10.8</v>
      </c>
      <c r="AG133" s="804"/>
      <c r="AH133" s="804"/>
      <c r="AI133" s="804"/>
      <c r="AJ133" s="805"/>
      <c r="AK133" s="803">
        <v>10.3</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2">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4" hidden="1" x14ac:dyDescent="0.2">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2"/>
  </sheetData>
  <sheetProtection algorithmName="SHA-512" hashValue="MvNRwpJUNZ2/qdHt/8Xh1+EM055GariIn+EOo6EGD4VEdwcF+4RKPr7jwPQjfR46IiUr4Qq2BCPFFW9F1/GzQA==" saltValue="2h+7anNm19raz7aXCR0xw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92" customWidth="1"/>
    <col min="121" max="121" width="0" style="291" hidden="1" customWidth="1"/>
    <col min="122" max="16384" width="9" style="291" hidden="1"/>
  </cols>
  <sheetData>
    <row r="1" spans="1:120" ht="13.2"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1"/>
    </row>
    <row r="17" spans="119:120" ht="13.2" x14ac:dyDescent="0.2">
      <c r="DP17" s="291"/>
    </row>
    <row r="18" spans="119:120" ht="13.2" x14ac:dyDescent="0.2"/>
    <row r="19" spans="119:120" ht="13.2" x14ac:dyDescent="0.2"/>
    <row r="20" spans="119:120" ht="13.2" x14ac:dyDescent="0.2">
      <c r="DO20" s="291"/>
      <c r="DP20" s="291"/>
    </row>
    <row r="21" spans="119:120" ht="13.2" x14ac:dyDescent="0.2">
      <c r="DP21" s="291"/>
    </row>
    <row r="22" spans="119:120" ht="13.2" x14ac:dyDescent="0.2"/>
    <row r="23" spans="119:120" ht="13.2" x14ac:dyDescent="0.2">
      <c r="DO23" s="291"/>
      <c r="DP23" s="291"/>
    </row>
    <row r="24" spans="119:120" ht="13.2" x14ac:dyDescent="0.2">
      <c r="DP24" s="291"/>
    </row>
    <row r="25" spans="119:120" ht="13.2" x14ac:dyDescent="0.2">
      <c r="DP25" s="291"/>
    </row>
    <row r="26" spans="119:120" ht="13.2" x14ac:dyDescent="0.2">
      <c r="DO26" s="291"/>
      <c r="DP26" s="291"/>
    </row>
    <row r="27" spans="119:120" ht="13.2" x14ac:dyDescent="0.2"/>
    <row r="28" spans="119:120" ht="13.2" x14ac:dyDescent="0.2">
      <c r="DO28" s="291"/>
      <c r="DP28" s="291"/>
    </row>
    <row r="29" spans="119:120" ht="13.2" x14ac:dyDescent="0.2">
      <c r="DP29" s="291"/>
    </row>
    <row r="30" spans="119:120" ht="13.2" x14ac:dyDescent="0.2"/>
    <row r="31" spans="119:120" ht="13.2" x14ac:dyDescent="0.2">
      <c r="DO31" s="291"/>
      <c r="DP31" s="291"/>
    </row>
    <row r="32" spans="119:120" ht="13.2" x14ac:dyDescent="0.2"/>
    <row r="33" spans="98:120" ht="13.2" x14ac:dyDescent="0.2">
      <c r="DO33" s="291"/>
      <c r="DP33" s="291"/>
    </row>
    <row r="34" spans="98:120" ht="13.2" x14ac:dyDescent="0.2">
      <c r="DM34" s="291"/>
    </row>
    <row r="35" spans="98:120" ht="13.2" x14ac:dyDescent="0.2">
      <c r="CT35" s="291"/>
      <c r="CU35" s="291"/>
      <c r="CV35" s="291"/>
      <c r="CY35" s="291"/>
      <c r="CZ35" s="291"/>
      <c r="DA35" s="291"/>
      <c r="DD35" s="291"/>
      <c r="DE35" s="291"/>
      <c r="DF35" s="291"/>
      <c r="DI35" s="291"/>
      <c r="DJ35" s="291"/>
      <c r="DK35" s="291"/>
      <c r="DM35" s="291"/>
      <c r="DN35" s="291"/>
      <c r="DO35" s="291"/>
      <c r="DP35" s="291"/>
    </row>
    <row r="36" spans="98:120" ht="13.2" x14ac:dyDescent="0.2"/>
    <row r="37" spans="98:120" ht="13.2" x14ac:dyDescent="0.2">
      <c r="CW37" s="291"/>
      <c r="DB37" s="291"/>
      <c r="DG37" s="291"/>
      <c r="DL37" s="291"/>
      <c r="DP37" s="291"/>
    </row>
    <row r="38" spans="98:120" ht="13.2" x14ac:dyDescent="0.2">
      <c r="CT38" s="291"/>
      <c r="CU38" s="291"/>
      <c r="CV38" s="291"/>
      <c r="CW38" s="291"/>
      <c r="CY38" s="291"/>
      <c r="CZ38" s="291"/>
      <c r="DA38" s="291"/>
      <c r="DB38" s="291"/>
      <c r="DD38" s="291"/>
      <c r="DE38" s="291"/>
      <c r="DF38" s="291"/>
      <c r="DG38" s="291"/>
      <c r="DI38" s="291"/>
      <c r="DJ38" s="291"/>
      <c r="DK38" s="291"/>
      <c r="DL38" s="291"/>
      <c r="DN38" s="291"/>
      <c r="DO38" s="291"/>
      <c r="DP38" s="291"/>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1"/>
      <c r="DO49" s="291"/>
      <c r="DP49" s="291"/>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1"/>
      <c r="CS63" s="291"/>
      <c r="CX63" s="291"/>
      <c r="DC63" s="291"/>
      <c r="DH63" s="291"/>
    </row>
    <row r="64" spans="22:120" ht="13.2" x14ac:dyDescent="0.2">
      <c r="V64" s="291"/>
    </row>
    <row r="65" spans="15:120" ht="13.2" x14ac:dyDescent="0.2">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ht="13.2" x14ac:dyDescent="0.2">
      <c r="Q66" s="291"/>
      <c r="S66" s="291"/>
      <c r="U66" s="291"/>
      <c r="DM66" s="291"/>
    </row>
    <row r="67" spans="15:120" ht="13.2" x14ac:dyDescent="0.2">
      <c r="O67" s="291"/>
      <c r="P67" s="291"/>
      <c r="R67" s="291"/>
      <c r="T67" s="291"/>
      <c r="Y67" s="291"/>
      <c r="CT67" s="291"/>
      <c r="CV67" s="291"/>
      <c r="CW67" s="291"/>
      <c r="CY67" s="291"/>
      <c r="DA67" s="291"/>
      <c r="DB67" s="291"/>
      <c r="DD67" s="291"/>
      <c r="DF67" s="291"/>
      <c r="DG67" s="291"/>
      <c r="DI67" s="291"/>
      <c r="DK67" s="291"/>
      <c r="DL67" s="291"/>
      <c r="DN67" s="291"/>
      <c r="DO67" s="291"/>
      <c r="DP67" s="291"/>
    </row>
    <row r="68" spans="15:120" ht="13.2" x14ac:dyDescent="0.2"/>
    <row r="69" spans="15:120" ht="13.2" x14ac:dyDescent="0.2"/>
    <row r="70" spans="15:120" ht="13.2" x14ac:dyDescent="0.2"/>
    <row r="71" spans="15:120" ht="13.2" x14ac:dyDescent="0.2"/>
    <row r="72" spans="15:120" ht="13.2" x14ac:dyDescent="0.2">
      <c r="DP72" s="291"/>
    </row>
    <row r="73" spans="15:120" ht="13.2" x14ac:dyDescent="0.2">
      <c r="DP73" s="291"/>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1"/>
      <c r="CX96" s="291"/>
      <c r="DC96" s="291"/>
      <c r="DH96" s="291"/>
    </row>
    <row r="97" spans="24:120" ht="13.2" x14ac:dyDescent="0.2">
      <c r="CS97" s="291"/>
      <c r="CX97" s="291"/>
      <c r="DC97" s="291"/>
      <c r="DH97" s="291"/>
      <c r="DP97" s="292" t="s">
        <v>529</v>
      </c>
    </row>
    <row r="98" spans="24:120" ht="13.2" hidden="1" x14ac:dyDescent="0.2">
      <c r="CS98" s="291"/>
      <c r="CX98" s="291"/>
      <c r="DC98" s="291"/>
      <c r="DH98" s="291"/>
    </row>
    <row r="99" spans="24:120" ht="13.2" hidden="1" x14ac:dyDescent="0.2">
      <c r="CS99" s="291"/>
      <c r="CX99" s="291"/>
      <c r="DC99" s="291"/>
      <c r="DH99" s="291"/>
    </row>
    <row r="101" spans="24:120" ht="12" hidden="1" customHeight="1" x14ac:dyDescent="0.2">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2">
      <c r="CU102" s="291"/>
      <c r="CZ102" s="291"/>
      <c r="DE102" s="291"/>
      <c r="DJ102" s="291"/>
      <c r="DM102" s="291"/>
    </row>
    <row r="103" spans="24:120" ht="13.2" hidden="1" x14ac:dyDescent="0.2">
      <c r="CT103" s="291"/>
      <c r="CV103" s="291"/>
      <c r="CW103" s="291"/>
      <c r="CY103" s="291"/>
      <c r="DA103" s="291"/>
      <c r="DB103" s="291"/>
      <c r="DD103" s="291"/>
      <c r="DF103" s="291"/>
      <c r="DG103" s="291"/>
      <c r="DI103" s="291"/>
      <c r="DK103" s="291"/>
      <c r="DL103" s="291"/>
      <c r="DM103" s="291"/>
      <c r="DN103" s="291"/>
      <c r="DO103" s="291"/>
      <c r="DP103" s="291"/>
    </row>
    <row r="104" spans="24:120" ht="13.2" hidden="1" x14ac:dyDescent="0.2">
      <c r="CV104" s="291"/>
      <c r="CW104" s="291"/>
      <c r="DA104" s="291"/>
      <c r="DB104" s="291"/>
      <c r="DF104" s="291"/>
      <c r="DG104" s="291"/>
      <c r="DK104" s="291"/>
      <c r="DL104" s="291"/>
      <c r="DN104" s="291"/>
      <c r="DO104" s="291"/>
      <c r="DP104" s="291"/>
    </row>
    <row r="105" spans="24:120" ht="12.75" hidden="1" customHeight="1" x14ac:dyDescent="0.2"/>
  </sheetData>
  <sheetProtection algorithmName="SHA-512" hashValue="5tcPxD68RH0yvO+pDn1APUJx6oYYrNIFUJVUDIDEVDH5dC8ublRFLKuWrpN8YihP9h3goys8wXVDhfrFcElLTA==" saltValue="g6jgT6up+LsOz3Q/gi7APg==" spinCount="100000" sheet="1" objects="1" scenarios="1"/>
  <dataConsolidate/>
  <phoneticPr fontId="2"/>
  <printOptions horizontalCentered="1" verticalCentered="1"/>
  <pageMargins left="0" right="0" top="0" bottom="0" header="0" footer="0"/>
  <pageSetup paperSize="9" scale="30"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92" customWidth="1"/>
    <col min="117" max="16384" width="9" style="291" hidden="1"/>
  </cols>
  <sheetData>
    <row r="1" spans="2:116" ht="13.2"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ht="13.2" x14ac:dyDescent="0.2"/>
    <row r="3" spans="2:116" ht="13.2" x14ac:dyDescent="0.2"/>
    <row r="4" spans="2:116" ht="13.2" x14ac:dyDescent="0.2">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ht="13.2" x14ac:dyDescent="0.2">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ht="13.2" x14ac:dyDescent="0.2"/>
    <row r="20" spans="9:116" ht="13.2" x14ac:dyDescent="0.2"/>
    <row r="21" spans="9:116" ht="13.2" x14ac:dyDescent="0.2">
      <c r="DL21" s="291"/>
    </row>
    <row r="22" spans="9:116" ht="13.2" x14ac:dyDescent="0.2">
      <c r="DI22" s="291"/>
      <c r="DJ22" s="291"/>
      <c r="DK22" s="291"/>
      <c r="DL22" s="291"/>
    </row>
    <row r="23" spans="9:116" ht="13.2" x14ac:dyDescent="0.2">
      <c r="CY23" s="291"/>
      <c r="CZ23" s="291"/>
      <c r="DA23" s="291"/>
      <c r="DB23" s="291"/>
      <c r="DC23" s="291"/>
      <c r="DD23" s="291"/>
      <c r="DE23" s="291"/>
      <c r="DF23" s="291"/>
      <c r="DG23" s="291"/>
      <c r="DH23" s="291"/>
      <c r="DI23" s="291"/>
      <c r="DJ23" s="291"/>
      <c r="DK23" s="291"/>
      <c r="DL23" s="291"/>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1"/>
      <c r="DA35" s="291"/>
      <c r="DB35" s="291"/>
      <c r="DC35" s="291"/>
      <c r="DD35" s="291"/>
      <c r="DE35" s="291"/>
      <c r="DF35" s="291"/>
      <c r="DG35" s="291"/>
      <c r="DH35" s="291"/>
      <c r="DI35" s="291"/>
      <c r="DJ35" s="291"/>
      <c r="DK35" s="291"/>
      <c r="DL35" s="291"/>
    </row>
    <row r="36" spans="15:116" ht="13.2" x14ac:dyDescent="0.2"/>
    <row r="37" spans="15:116" ht="13.2" x14ac:dyDescent="0.2">
      <c r="DL37" s="291"/>
    </row>
    <row r="38" spans="15:116" ht="13.2" x14ac:dyDescent="0.2">
      <c r="DI38" s="291"/>
      <c r="DJ38" s="291"/>
      <c r="DK38" s="291"/>
      <c r="DL38" s="291"/>
    </row>
    <row r="39" spans="15:116" ht="13.2" x14ac:dyDescent="0.2"/>
    <row r="40" spans="15:116" ht="13.2" x14ac:dyDescent="0.2"/>
    <row r="41" spans="15:116" ht="13.2" x14ac:dyDescent="0.2"/>
    <row r="42" spans="15:116" ht="13.2" x14ac:dyDescent="0.2"/>
    <row r="43" spans="15:116" ht="13.2" x14ac:dyDescent="0.2">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ht="13.2" x14ac:dyDescent="0.2">
      <c r="DL44" s="291"/>
    </row>
    <row r="45" spans="15:116" ht="13.2" x14ac:dyDescent="0.2"/>
    <row r="46" spans="15:116" ht="13.2" x14ac:dyDescent="0.2">
      <c r="DA46" s="291"/>
      <c r="DB46" s="291"/>
      <c r="DC46" s="291"/>
      <c r="DD46" s="291"/>
      <c r="DE46" s="291"/>
      <c r="DF46" s="291"/>
      <c r="DG46" s="291"/>
      <c r="DH46" s="291"/>
      <c r="DI46" s="291"/>
      <c r="DJ46" s="291"/>
      <c r="DK46" s="291"/>
      <c r="DL46" s="291"/>
    </row>
    <row r="47" spans="15:116" ht="13.2" x14ac:dyDescent="0.2"/>
    <row r="48" spans="15:116" ht="13.2" x14ac:dyDescent="0.2"/>
    <row r="49" spans="104:116" ht="13.2" x14ac:dyDescent="0.2"/>
    <row r="50" spans="104:116" ht="13.2" x14ac:dyDescent="0.2">
      <c r="CZ50" s="291"/>
      <c r="DA50" s="291"/>
      <c r="DB50" s="291"/>
      <c r="DC50" s="291"/>
      <c r="DD50" s="291"/>
      <c r="DE50" s="291"/>
      <c r="DF50" s="291"/>
      <c r="DG50" s="291"/>
      <c r="DH50" s="291"/>
      <c r="DI50" s="291"/>
      <c r="DJ50" s="291"/>
      <c r="DK50" s="291"/>
      <c r="DL50" s="291"/>
    </row>
    <row r="51" spans="104:116" ht="13.2" x14ac:dyDescent="0.2"/>
    <row r="52" spans="104:116" ht="13.2" x14ac:dyDescent="0.2"/>
    <row r="53" spans="104:116" ht="13.2" x14ac:dyDescent="0.2">
      <c r="DL53" s="291"/>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1"/>
      <c r="DD67" s="291"/>
      <c r="DE67" s="291"/>
      <c r="DF67" s="291"/>
      <c r="DG67" s="291"/>
      <c r="DH67" s="291"/>
      <c r="DI67" s="291"/>
      <c r="DJ67" s="291"/>
      <c r="DK67" s="291"/>
      <c r="DL67" s="291"/>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jy+v/A4bLcBezBz6hU2etIWvnR0/1ATM5xaVj7MttbHi68hNLquyYTrrA7KbCkIg+UjqqtfBMSJub2mB9Ymi9A==" saltValue="hTyspf6oCChQf+OU1fpe3Q=="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election activeCell="AK46" sqref="AK46"/>
    </sheetView>
  </sheetViews>
  <sheetFormatPr defaultColWidth="0" defaultRowHeight="13.5" customHeight="1" zeroHeight="1" x14ac:dyDescent="0.2"/>
  <cols>
    <col min="1" max="36" width="2.44140625" style="293" customWidth="1"/>
    <col min="37" max="44" width="17" style="293" customWidth="1"/>
    <col min="45" max="45" width="6.109375" style="300" customWidth="1"/>
    <col min="46" max="46" width="3" style="298" customWidth="1"/>
    <col min="47" max="47" width="19.109375" style="293" hidden="1" customWidth="1"/>
    <col min="48" max="52" width="12.6640625" style="293" hidden="1" customWidth="1"/>
    <col min="53" max="16384" width="8.6640625" style="293" hidden="1"/>
  </cols>
  <sheetData>
    <row r="1" spans="1:46" ht="13.2" x14ac:dyDescent="0.2">
      <c r="AS1" s="294"/>
      <c r="AT1" s="294"/>
    </row>
    <row r="2" spans="1:46" ht="13.2" x14ac:dyDescent="0.2">
      <c r="AS2" s="294"/>
      <c r="AT2" s="294"/>
    </row>
    <row r="3" spans="1:46" ht="13.2" x14ac:dyDescent="0.2">
      <c r="AS3" s="294"/>
      <c r="AT3" s="294"/>
    </row>
    <row r="4" spans="1:46" ht="13.2" x14ac:dyDescent="0.2">
      <c r="AS4" s="294"/>
      <c r="AT4" s="294"/>
    </row>
    <row r="5" spans="1:46" ht="16.2" x14ac:dyDescent="0.2">
      <c r="A5" s="295" t="s">
        <v>530</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ht="13.2" x14ac:dyDescent="0.2">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531</v>
      </c>
      <c r="AL6" s="299"/>
      <c r="AM6" s="299"/>
      <c r="AN6" s="299"/>
      <c r="AO6" s="294"/>
      <c r="AP6" s="294"/>
      <c r="AQ6" s="294"/>
      <c r="AR6" s="294"/>
    </row>
    <row r="7" spans="1:46" ht="13.2" x14ac:dyDescent="0.2">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532</v>
      </c>
      <c r="AP7" s="304"/>
      <c r="AQ7" s="305" t="s">
        <v>533</v>
      </c>
      <c r="AR7" s="306"/>
    </row>
    <row r="8" spans="1:46" ht="13.2" x14ac:dyDescent="0.2">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534</v>
      </c>
      <c r="AQ8" s="311" t="s">
        <v>535</v>
      </c>
      <c r="AR8" s="312" t="s">
        <v>536</v>
      </c>
    </row>
    <row r="9" spans="1:46" ht="13.2" x14ac:dyDescent="0.2">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537</v>
      </c>
      <c r="AL9" s="1231"/>
      <c r="AM9" s="1231"/>
      <c r="AN9" s="1232"/>
      <c r="AO9" s="313">
        <v>12306233</v>
      </c>
      <c r="AP9" s="313">
        <v>65823</v>
      </c>
      <c r="AQ9" s="314">
        <v>58073</v>
      </c>
      <c r="AR9" s="315">
        <v>13.3</v>
      </c>
    </row>
    <row r="10" spans="1:46" ht="13.2" x14ac:dyDescent="0.2">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538</v>
      </c>
      <c r="AL10" s="1231"/>
      <c r="AM10" s="1231"/>
      <c r="AN10" s="1232"/>
      <c r="AO10" s="316">
        <v>357859</v>
      </c>
      <c r="AP10" s="316">
        <v>1914</v>
      </c>
      <c r="AQ10" s="317">
        <v>2762</v>
      </c>
      <c r="AR10" s="318">
        <v>-30.7</v>
      </c>
    </row>
    <row r="11" spans="1:46" ht="13.5" customHeight="1" x14ac:dyDescent="0.2">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539</v>
      </c>
      <c r="AL11" s="1231"/>
      <c r="AM11" s="1231"/>
      <c r="AN11" s="1232"/>
      <c r="AO11" s="316">
        <v>1921869</v>
      </c>
      <c r="AP11" s="316">
        <v>10280</v>
      </c>
      <c r="AQ11" s="317">
        <v>1714</v>
      </c>
      <c r="AR11" s="318">
        <v>499.8</v>
      </c>
    </row>
    <row r="12" spans="1:46" ht="13.5" customHeight="1" x14ac:dyDescent="0.2">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540</v>
      </c>
      <c r="AL12" s="1231"/>
      <c r="AM12" s="1231"/>
      <c r="AN12" s="1232"/>
      <c r="AO12" s="316">
        <v>47938</v>
      </c>
      <c r="AP12" s="316">
        <v>256</v>
      </c>
      <c r="AQ12" s="317">
        <v>632</v>
      </c>
      <c r="AR12" s="318">
        <v>-59.5</v>
      </c>
    </row>
    <row r="13" spans="1:46" ht="13.5" customHeight="1" x14ac:dyDescent="0.2">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541</v>
      </c>
      <c r="AL13" s="1231"/>
      <c r="AM13" s="1231"/>
      <c r="AN13" s="1232"/>
      <c r="AO13" s="316">
        <v>39718</v>
      </c>
      <c r="AP13" s="316">
        <v>212</v>
      </c>
      <c r="AQ13" s="317">
        <v>9</v>
      </c>
      <c r="AR13" s="318">
        <v>2255.6</v>
      </c>
    </row>
    <row r="14" spans="1:46" ht="13.5" customHeight="1" x14ac:dyDescent="0.2">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542</v>
      </c>
      <c r="AL14" s="1231"/>
      <c r="AM14" s="1231"/>
      <c r="AN14" s="1232"/>
      <c r="AO14" s="316">
        <v>320224</v>
      </c>
      <c r="AP14" s="316">
        <v>1713</v>
      </c>
      <c r="AQ14" s="317">
        <v>1980</v>
      </c>
      <c r="AR14" s="318">
        <v>-13.5</v>
      </c>
    </row>
    <row r="15" spans="1:46" ht="13.5" customHeight="1" x14ac:dyDescent="0.2">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543</v>
      </c>
      <c r="AL15" s="1231"/>
      <c r="AM15" s="1231"/>
      <c r="AN15" s="1232"/>
      <c r="AO15" s="316">
        <v>193714</v>
      </c>
      <c r="AP15" s="316">
        <v>1036</v>
      </c>
      <c r="AQ15" s="317">
        <v>1379</v>
      </c>
      <c r="AR15" s="318">
        <v>-24.9</v>
      </c>
    </row>
    <row r="16" spans="1:46" ht="13.2" x14ac:dyDescent="0.2">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544</v>
      </c>
      <c r="AL16" s="1234"/>
      <c r="AM16" s="1234"/>
      <c r="AN16" s="1235"/>
      <c r="AO16" s="316">
        <v>-934293</v>
      </c>
      <c r="AP16" s="316">
        <v>-4997</v>
      </c>
      <c r="AQ16" s="317">
        <v>-3914</v>
      </c>
      <c r="AR16" s="318">
        <v>27.7</v>
      </c>
    </row>
    <row r="17" spans="1:46" ht="13.2" x14ac:dyDescent="0.2">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185</v>
      </c>
      <c r="AL17" s="1234"/>
      <c r="AM17" s="1234"/>
      <c r="AN17" s="1235"/>
      <c r="AO17" s="316">
        <v>14253262</v>
      </c>
      <c r="AP17" s="316">
        <v>76237</v>
      </c>
      <c r="AQ17" s="317">
        <v>62636</v>
      </c>
      <c r="AR17" s="318">
        <v>21.7</v>
      </c>
    </row>
    <row r="18" spans="1:46" ht="13.2" x14ac:dyDescent="0.2">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ht="13.2" x14ac:dyDescent="0.2">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545</v>
      </c>
      <c r="AL19" s="294"/>
      <c r="AM19" s="294"/>
      <c r="AN19" s="294"/>
      <c r="AO19" s="294"/>
      <c r="AP19" s="294"/>
      <c r="AQ19" s="294"/>
      <c r="AR19" s="294"/>
    </row>
    <row r="20" spans="1:46" ht="13.2" x14ac:dyDescent="0.2">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546</v>
      </c>
      <c r="AP20" s="324" t="s">
        <v>547</v>
      </c>
      <c r="AQ20" s="325" t="s">
        <v>548</v>
      </c>
      <c r="AR20" s="326"/>
    </row>
    <row r="21" spans="1:46" s="332" customFormat="1" ht="13.2" x14ac:dyDescent="0.2">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549</v>
      </c>
      <c r="AL21" s="1228"/>
      <c r="AM21" s="1228"/>
      <c r="AN21" s="1229"/>
      <c r="AO21" s="328">
        <v>6.39</v>
      </c>
      <c r="AP21" s="329">
        <v>6.32</v>
      </c>
      <c r="AQ21" s="330">
        <v>7.0000000000000007E-2</v>
      </c>
      <c r="AR21" s="299"/>
      <c r="AS21" s="331"/>
      <c r="AT21" s="327"/>
    </row>
    <row r="22" spans="1:46" s="332" customFormat="1" ht="13.2" x14ac:dyDescent="0.2">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550</v>
      </c>
      <c r="AL22" s="1228"/>
      <c r="AM22" s="1228"/>
      <c r="AN22" s="1229"/>
      <c r="AO22" s="333">
        <v>97.4</v>
      </c>
      <c r="AP22" s="334">
        <v>99.9</v>
      </c>
      <c r="AQ22" s="335">
        <v>-2.5</v>
      </c>
      <c r="AR22" s="319"/>
      <c r="AS22" s="331"/>
      <c r="AT22" s="327"/>
    </row>
    <row r="23" spans="1:46" s="332" customFormat="1" ht="13.2" x14ac:dyDescent="0.2">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ht="13.2" x14ac:dyDescent="0.2">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ht="13.2" x14ac:dyDescent="0.2">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ht="13.2" x14ac:dyDescent="0.2">
      <c r="A26" s="299" t="s">
        <v>551</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ht="13.2" x14ac:dyDescent="0.2">
      <c r="A27" s="340"/>
      <c r="AO27" s="294"/>
      <c r="AP27" s="294"/>
      <c r="AQ27" s="294"/>
      <c r="AR27" s="294"/>
      <c r="AS27" s="294"/>
      <c r="AT27" s="294"/>
    </row>
    <row r="28" spans="1:46" ht="16.2" x14ac:dyDescent="0.2">
      <c r="A28" s="295" t="s">
        <v>552</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ht="13.2" x14ac:dyDescent="0.2">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553</v>
      </c>
      <c r="AL29" s="299"/>
      <c r="AM29" s="299"/>
      <c r="AN29" s="299"/>
      <c r="AO29" s="294"/>
      <c r="AP29" s="294"/>
      <c r="AQ29" s="294"/>
      <c r="AR29" s="294"/>
      <c r="AS29" s="342"/>
    </row>
    <row r="30" spans="1:46" ht="13.2" x14ac:dyDescent="0.2">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532</v>
      </c>
      <c r="AP30" s="304"/>
      <c r="AQ30" s="305" t="s">
        <v>533</v>
      </c>
      <c r="AR30" s="306"/>
    </row>
    <row r="31" spans="1:46" ht="13.2" x14ac:dyDescent="0.2">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534</v>
      </c>
      <c r="AQ31" s="311" t="s">
        <v>535</v>
      </c>
      <c r="AR31" s="312" t="s">
        <v>536</v>
      </c>
    </row>
    <row r="32" spans="1:46" ht="27" customHeight="1" x14ac:dyDescent="0.2">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554</v>
      </c>
      <c r="AL32" s="1219"/>
      <c r="AM32" s="1219"/>
      <c r="AN32" s="1220"/>
      <c r="AO32" s="343">
        <v>9602678</v>
      </c>
      <c r="AP32" s="343">
        <v>51362</v>
      </c>
      <c r="AQ32" s="344">
        <v>36995</v>
      </c>
      <c r="AR32" s="345">
        <v>38.799999999999997</v>
      </c>
    </row>
    <row r="33" spans="1:46" ht="13.5" customHeight="1" x14ac:dyDescent="0.2">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555</v>
      </c>
      <c r="AL33" s="1219"/>
      <c r="AM33" s="1219"/>
      <c r="AN33" s="1220"/>
      <c r="AO33" s="343" t="s">
        <v>556</v>
      </c>
      <c r="AP33" s="343" t="s">
        <v>556</v>
      </c>
      <c r="AQ33" s="344">
        <v>3</v>
      </c>
      <c r="AR33" s="345" t="s">
        <v>556</v>
      </c>
    </row>
    <row r="34" spans="1:46" ht="27" customHeight="1" x14ac:dyDescent="0.2">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557</v>
      </c>
      <c r="AL34" s="1219"/>
      <c r="AM34" s="1219"/>
      <c r="AN34" s="1220"/>
      <c r="AO34" s="343" t="s">
        <v>556</v>
      </c>
      <c r="AP34" s="343" t="s">
        <v>556</v>
      </c>
      <c r="AQ34" s="344">
        <v>81</v>
      </c>
      <c r="AR34" s="345" t="s">
        <v>556</v>
      </c>
    </row>
    <row r="35" spans="1:46" ht="27" customHeight="1" x14ac:dyDescent="0.2">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558</v>
      </c>
      <c r="AL35" s="1219"/>
      <c r="AM35" s="1219"/>
      <c r="AN35" s="1220"/>
      <c r="AO35" s="343">
        <v>4514698</v>
      </c>
      <c r="AP35" s="343">
        <v>24148</v>
      </c>
      <c r="AQ35" s="344">
        <v>8919</v>
      </c>
      <c r="AR35" s="345">
        <v>170.7</v>
      </c>
    </row>
    <row r="36" spans="1:46" ht="27" customHeight="1" x14ac:dyDescent="0.2">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559</v>
      </c>
      <c r="AL36" s="1219"/>
      <c r="AM36" s="1219"/>
      <c r="AN36" s="1220"/>
      <c r="AO36" s="343">
        <v>331553</v>
      </c>
      <c r="AP36" s="343">
        <v>1773</v>
      </c>
      <c r="AQ36" s="344">
        <v>380</v>
      </c>
      <c r="AR36" s="345">
        <v>366.6</v>
      </c>
    </row>
    <row r="37" spans="1:46" ht="13.5" customHeight="1" x14ac:dyDescent="0.2">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560</v>
      </c>
      <c r="AL37" s="1219"/>
      <c r="AM37" s="1219"/>
      <c r="AN37" s="1220"/>
      <c r="AO37" s="343">
        <v>28174</v>
      </c>
      <c r="AP37" s="343">
        <v>151</v>
      </c>
      <c r="AQ37" s="344">
        <v>886</v>
      </c>
      <c r="AR37" s="345">
        <v>-83</v>
      </c>
    </row>
    <row r="38" spans="1:46" ht="27" customHeight="1" x14ac:dyDescent="0.2">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561</v>
      </c>
      <c r="AL38" s="1222"/>
      <c r="AM38" s="1222"/>
      <c r="AN38" s="1223"/>
      <c r="AO38" s="346">
        <v>459</v>
      </c>
      <c r="AP38" s="346">
        <v>2</v>
      </c>
      <c r="AQ38" s="347">
        <v>1</v>
      </c>
      <c r="AR38" s="335">
        <v>100</v>
      </c>
      <c r="AS38" s="342"/>
    </row>
    <row r="39" spans="1:46" ht="13.2" x14ac:dyDescent="0.2">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562</v>
      </c>
      <c r="AL39" s="1222"/>
      <c r="AM39" s="1222"/>
      <c r="AN39" s="1223"/>
      <c r="AO39" s="343">
        <v>-1207761</v>
      </c>
      <c r="AP39" s="343">
        <v>-6460</v>
      </c>
      <c r="AQ39" s="344">
        <v>-8108</v>
      </c>
      <c r="AR39" s="345">
        <v>-20.3</v>
      </c>
      <c r="AS39" s="342"/>
    </row>
    <row r="40" spans="1:46" ht="27" customHeight="1" x14ac:dyDescent="0.2">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563</v>
      </c>
      <c r="AL40" s="1219"/>
      <c r="AM40" s="1219"/>
      <c r="AN40" s="1220"/>
      <c r="AO40" s="343">
        <v>-9229039</v>
      </c>
      <c r="AP40" s="343">
        <v>-49364</v>
      </c>
      <c r="AQ40" s="344">
        <v>-28743</v>
      </c>
      <c r="AR40" s="345">
        <v>71.7</v>
      </c>
      <c r="AS40" s="342"/>
    </row>
    <row r="41" spans="1:46" ht="13.2" x14ac:dyDescent="0.2">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295</v>
      </c>
      <c r="AL41" s="1225"/>
      <c r="AM41" s="1225"/>
      <c r="AN41" s="1226"/>
      <c r="AO41" s="343">
        <v>4040762</v>
      </c>
      <c r="AP41" s="343">
        <v>21613</v>
      </c>
      <c r="AQ41" s="344">
        <v>10414</v>
      </c>
      <c r="AR41" s="345">
        <v>107.5</v>
      </c>
      <c r="AS41" s="342"/>
    </row>
    <row r="42" spans="1:46" ht="13.2" x14ac:dyDescent="0.2">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564</v>
      </c>
      <c r="AL42" s="294"/>
      <c r="AM42" s="294"/>
      <c r="AN42" s="294"/>
      <c r="AO42" s="294"/>
      <c r="AP42" s="294"/>
      <c r="AQ42" s="319"/>
      <c r="AR42" s="319"/>
      <c r="AS42" s="342"/>
    </row>
    <row r="43" spans="1:46" ht="13.2" x14ac:dyDescent="0.2">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ht="13.2" x14ac:dyDescent="0.2">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ht="13.2" x14ac:dyDescent="0.2">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ht="13.2" x14ac:dyDescent="0.2">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2">
      <c r="A47" s="352" t="s">
        <v>565</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ht="13.2" x14ac:dyDescent="0.2">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566</v>
      </c>
      <c r="AL48" s="353"/>
      <c r="AM48" s="353"/>
      <c r="AN48" s="353"/>
      <c r="AO48" s="353"/>
      <c r="AP48" s="353"/>
      <c r="AQ48" s="354"/>
      <c r="AR48" s="353"/>
    </row>
    <row r="49" spans="1:44" ht="13.5" customHeight="1" x14ac:dyDescent="0.2">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532</v>
      </c>
      <c r="AN49" s="1213" t="s">
        <v>567</v>
      </c>
      <c r="AO49" s="1214"/>
      <c r="AP49" s="1214"/>
      <c r="AQ49" s="1214"/>
      <c r="AR49" s="1215"/>
    </row>
    <row r="50" spans="1:44" ht="13.2" x14ac:dyDescent="0.2">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568</v>
      </c>
      <c r="AO50" s="360" t="s">
        <v>569</v>
      </c>
      <c r="AP50" s="361" t="s">
        <v>570</v>
      </c>
      <c r="AQ50" s="362" t="s">
        <v>571</v>
      </c>
      <c r="AR50" s="363" t="s">
        <v>572</v>
      </c>
    </row>
    <row r="51" spans="1:44" ht="13.2" x14ac:dyDescent="0.2">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573</v>
      </c>
      <c r="AL51" s="356"/>
      <c r="AM51" s="364">
        <v>7907030</v>
      </c>
      <c r="AN51" s="365">
        <v>41189</v>
      </c>
      <c r="AO51" s="366">
        <v>11</v>
      </c>
      <c r="AP51" s="367">
        <v>43554</v>
      </c>
      <c r="AQ51" s="368">
        <v>4</v>
      </c>
      <c r="AR51" s="369">
        <v>7</v>
      </c>
    </row>
    <row r="52" spans="1:44" ht="13.2" x14ac:dyDescent="0.2">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574</v>
      </c>
      <c r="AM52" s="372">
        <v>3650869</v>
      </c>
      <c r="AN52" s="373">
        <v>19018</v>
      </c>
      <c r="AO52" s="374">
        <v>23.6</v>
      </c>
      <c r="AP52" s="375">
        <v>24811</v>
      </c>
      <c r="AQ52" s="376">
        <v>4.5999999999999996</v>
      </c>
      <c r="AR52" s="377">
        <v>19</v>
      </c>
    </row>
    <row r="53" spans="1:44" ht="13.2" x14ac:dyDescent="0.2">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575</v>
      </c>
      <c r="AL53" s="356"/>
      <c r="AM53" s="364">
        <v>9196904</v>
      </c>
      <c r="AN53" s="365">
        <v>48161</v>
      </c>
      <c r="AO53" s="366">
        <v>16.899999999999999</v>
      </c>
      <c r="AP53" s="367">
        <v>42581</v>
      </c>
      <c r="AQ53" s="368">
        <v>-2.2000000000000002</v>
      </c>
      <c r="AR53" s="369">
        <v>19.100000000000001</v>
      </c>
    </row>
    <row r="54" spans="1:44" ht="13.2" x14ac:dyDescent="0.2">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574</v>
      </c>
      <c r="AM54" s="372">
        <v>5745339</v>
      </c>
      <c r="AN54" s="373">
        <v>30087</v>
      </c>
      <c r="AO54" s="374">
        <v>58.2</v>
      </c>
      <c r="AP54" s="375">
        <v>24354</v>
      </c>
      <c r="AQ54" s="376">
        <v>-1.8</v>
      </c>
      <c r="AR54" s="377">
        <v>60</v>
      </c>
    </row>
    <row r="55" spans="1:44" ht="13.2" x14ac:dyDescent="0.2">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576</v>
      </c>
      <c r="AL55" s="356"/>
      <c r="AM55" s="364">
        <v>13597246</v>
      </c>
      <c r="AN55" s="365">
        <v>71640</v>
      </c>
      <c r="AO55" s="366">
        <v>48.8</v>
      </c>
      <c r="AP55" s="367">
        <v>45426</v>
      </c>
      <c r="AQ55" s="368">
        <v>6.7</v>
      </c>
      <c r="AR55" s="369">
        <v>42.1</v>
      </c>
    </row>
    <row r="56" spans="1:44" ht="13.2" x14ac:dyDescent="0.2">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574</v>
      </c>
      <c r="AM56" s="372">
        <v>8472099</v>
      </c>
      <c r="AN56" s="373">
        <v>44637</v>
      </c>
      <c r="AO56" s="374">
        <v>48.4</v>
      </c>
      <c r="AP56" s="375">
        <v>24508</v>
      </c>
      <c r="AQ56" s="376">
        <v>0.6</v>
      </c>
      <c r="AR56" s="377">
        <v>47.8</v>
      </c>
    </row>
    <row r="57" spans="1:44" ht="13.2" x14ac:dyDescent="0.2">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577</v>
      </c>
      <c r="AL57" s="356"/>
      <c r="AM57" s="364">
        <v>10834177</v>
      </c>
      <c r="AN57" s="365">
        <v>57541</v>
      </c>
      <c r="AO57" s="366">
        <v>-19.7</v>
      </c>
      <c r="AP57" s="367">
        <v>46457</v>
      </c>
      <c r="AQ57" s="368">
        <v>2.2999999999999998</v>
      </c>
      <c r="AR57" s="369">
        <v>-22</v>
      </c>
    </row>
    <row r="58" spans="1:44" ht="13.2" x14ac:dyDescent="0.2">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574</v>
      </c>
      <c r="AM58" s="372">
        <v>7468624</v>
      </c>
      <c r="AN58" s="373">
        <v>39666</v>
      </c>
      <c r="AO58" s="374">
        <v>-11.1</v>
      </c>
      <c r="AP58" s="375">
        <v>24020</v>
      </c>
      <c r="AQ58" s="376">
        <v>-2</v>
      </c>
      <c r="AR58" s="377">
        <v>-9.1</v>
      </c>
    </row>
    <row r="59" spans="1:44" ht="13.2" x14ac:dyDescent="0.2">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578</v>
      </c>
      <c r="AL59" s="356"/>
      <c r="AM59" s="364">
        <v>14877930</v>
      </c>
      <c r="AN59" s="365">
        <v>79578</v>
      </c>
      <c r="AO59" s="366">
        <v>38.299999999999997</v>
      </c>
      <c r="AP59" s="367">
        <v>51849</v>
      </c>
      <c r="AQ59" s="368">
        <v>11.6</v>
      </c>
      <c r="AR59" s="369">
        <v>26.7</v>
      </c>
    </row>
    <row r="60" spans="1:44" ht="13.2" x14ac:dyDescent="0.2">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574</v>
      </c>
      <c r="AM60" s="372">
        <v>10504996</v>
      </c>
      <c r="AN60" s="373">
        <v>56188</v>
      </c>
      <c r="AO60" s="374">
        <v>41.7</v>
      </c>
      <c r="AP60" s="375">
        <v>26326</v>
      </c>
      <c r="AQ60" s="376">
        <v>9.6</v>
      </c>
      <c r="AR60" s="377">
        <v>32.1</v>
      </c>
    </row>
    <row r="61" spans="1:44" ht="13.2" x14ac:dyDescent="0.2">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579</v>
      </c>
      <c r="AL61" s="378"/>
      <c r="AM61" s="379">
        <v>11282657</v>
      </c>
      <c r="AN61" s="380">
        <v>59622</v>
      </c>
      <c r="AO61" s="381">
        <v>19.100000000000001</v>
      </c>
      <c r="AP61" s="382">
        <v>45973</v>
      </c>
      <c r="AQ61" s="383">
        <v>4.5</v>
      </c>
      <c r="AR61" s="369">
        <v>14.6</v>
      </c>
    </row>
    <row r="62" spans="1:44" ht="13.2" x14ac:dyDescent="0.2">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574</v>
      </c>
      <c r="AM62" s="372">
        <v>7168385</v>
      </c>
      <c r="AN62" s="373">
        <v>37919</v>
      </c>
      <c r="AO62" s="374">
        <v>32.200000000000003</v>
      </c>
      <c r="AP62" s="375">
        <v>24804</v>
      </c>
      <c r="AQ62" s="376">
        <v>2.2000000000000002</v>
      </c>
      <c r="AR62" s="377">
        <v>30</v>
      </c>
    </row>
    <row r="63" spans="1:44" ht="13.2" x14ac:dyDescent="0.2">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ht="13.2" x14ac:dyDescent="0.2">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ht="13.2" x14ac:dyDescent="0.2">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ht="13.2" x14ac:dyDescent="0.2">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2">
      <c r="AK67" s="294"/>
      <c r="AL67" s="294"/>
      <c r="AM67" s="294"/>
      <c r="AN67" s="294"/>
      <c r="AO67" s="294"/>
      <c r="AP67" s="294"/>
      <c r="AQ67" s="294"/>
      <c r="AR67" s="294"/>
      <c r="AS67" s="294"/>
      <c r="AT67" s="294"/>
    </row>
    <row r="68" spans="1:46" ht="13.5" hidden="1" customHeight="1" x14ac:dyDescent="0.2">
      <c r="AK68" s="294"/>
      <c r="AL68" s="294"/>
      <c r="AM68" s="294"/>
      <c r="AN68" s="294"/>
      <c r="AO68" s="294"/>
      <c r="AP68" s="294"/>
      <c r="AQ68" s="294"/>
      <c r="AR68" s="294"/>
    </row>
    <row r="69" spans="1:46" ht="13.5" hidden="1" customHeight="1" x14ac:dyDescent="0.2">
      <c r="AK69" s="294"/>
      <c r="AL69" s="294"/>
      <c r="AM69" s="294"/>
      <c r="AN69" s="294"/>
      <c r="AO69" s="294"/>
      <c r="AP69" s="294"/>
      <c r="AQ69" s="294"/>
      <c r="AR69" s="294"/>
    </row>
    <row r="70" spans="1:46" ht="13.2" hidden="1" x14ac:dyDescent="0.2">
      <c r="AK70" s="294"/>
      <c r="AL70" s="294"/>
      <c r="AM70" s="294"/>
      <c r="AN70" s="294"/>
      <c r="AO70" s="294"/>
      <c r="AP70" s="294"/>
      <c r="AQ70" s="294"/>
      <c r="AR70" s="294"/>
    </row>
    <row r="71" spans="1:46" ht="13.2" hidden="1" x14ac:dyDescent="0.2">
      <c r="AK71" s="294"/>
      <c r="AL71" s="294"/>
      <c r="AM71" s="294"/>
      <c r="AN71" s="294"/>
      <c r="AO71" s="294"/>
      <c r="AP71" s="294"/>
      <c r="AQ71" s="294"/>
      <c r="AR71" s="294"/>
    </row>
    <row r="72" spans="1:46" ht="13.2" hidden="1" x14ac:dyDescent="0.2">
      <c r="AK72" s="294"/>
      <c r="AL72" s="294"/>
      <c r="AM72" s="294"/>
      <c r="AN72" s="294"/>
      <c r="AO72" s="294"/>
      <c r="AP72" s="294"/>
      <c r="AQ72" s="294"/>
      <c r="AR72" s="294"/>
    </row>
    <row r="73" spans="1:46" ht="13.2" hidden="1" x14ac:dyDescent="0.2">
      <c r="AK73" s="294"/>
      <c r="AL73" s="294"/>
      <c r="AM73" s="294"/>
      <c r="AN73" s="294"/>
      <c r="AO73" s="294"/>
      <c r="AP73" s="294"/>
      <c r="AQ73" s="294"/>
      <c r="AR73" s="294"/>
    </row>
    <row r="74" spans="1:46" ht="13.2" hidden="1" x14ac:dyDescent="0.2"/>
  </sheetData>
  <sheetProtection algorithmName="SHA-512" hashValue="lEK9oR/ryv0RwSUuwzKlVTDS5+GtV3MpETAcvPgIkjL+3yYBQ2CZQMMikP2HasG1Mk4Xh0q1z+4qTDes3+IAYA==" saltValue="dCObGoLmMaLfvdWnF3cJK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42"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92" customWidth="1"/>
    <col min="126" max="16384" width="9" style="291" hidden="1"/>
  </cols>
  <sheetData>
    <row r="1" spans="2:125"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ht="13.2" x14ac:dyDescent="0.2">
      <c r="B2" s="291"/>
      <c r="DG2" s="291"/>
    </row>
    <row r="3" spans="2:125" ht="13.2" x14ac:dyDescent="0.2">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ht="13.2" x14ac:dyDescent="0.2"/>
    <row r="5" spans="2:125" ht="13.2" x14ac:dyDescent="0.2"/>
    <row r="6" spans="2:125" ht="13.2" x14ac:dyDescent="0.2"/>
    <row r="7" spans="2:125" ht="13.2" x14ac:dyDescent="0.2"/>
    <row r="8" spans="2:125" ht="13.2" x14ac:dyDescent="0.2"/>
    <row r="9" spans="2:125" ht="13.2" x14ac:dyDescent="0.2">
      <c r="DU9" s="291"/>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1"/>
    </row>
    <row r="18" spans="125:125" ht="13.2" x14ac:dyDescent="0.2"/>
    <row r="19" spans="125:125" ht="13.2" x14ac:dyDescent="0.2"/>
    <row r="20" spans="125:125" ht="13.2" x14ac:dyDescent="0.2">
      <c r="DU20" s="291"/>
    </row>
    <row r="21" spans="125:125" ht="13.2" x14ac:dyDescent="0.2">
      <c r="DU21" s="291"/>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1"/>
    </row>
    <row r="29" spans="125:125" ht="13.2" x14ac:dyDescent="0.2"/>
    <row r="30" spans="125:125" ht="13.2" x14ac:dyDescent="0.2"/>
    <row r="31" spans="125:125" ht="13.2" x14ac:dyDescent="0.2"/>
    <row r="32" spans="125:125" ht="13.2" x14ac:dyDescent="0.2"/>
    <row r="33" spans="2:125" ht="13.2" x14ac:dyDescent="0.2">
      <c r="B33" s="291"/>
      <c r="G33" s="291"/>
      <c r="I33" s="291"/>
    </row>
    <row r="34" spans="2:125" ht="13.2" x14ac:dyDescent="0.2">
      <c r="C34" s="291"/>
      <c r="P34" s="291"/>
      <c r="DE34" s="291"/>
      <c r="DH34" s="291"/>
    </row>
    <row r="35" spans="2:125" ht="13.2" x14ac:dyDescent="0.2">
      <c r="D35" s="291"/>
      <c r="E35" s="291"/>
      <c r="DG35" s="291"/>
      <c r="DJ35" s="291"/>
      <c r="DP35" s="291"/>
      <c r="DQ35" s="291"/>
      <c r="DR35" s="291"/>
      <c r="DS35" s="291"/>
      <c r="DT35" s="291"/>
      <c r="DU35" s="291"/>
    </row>
    <row r="36" spans="2:125" ht="13.2" x14ac:dyDescent="0.2">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ht="13.2" x14ac:dyDescent="0.2">
      <c r="DU37" s="291"/>
    </row>
    <row r="38" spans="2:125" ht="13.2" x14ac:dyDescent="0.2">
      <c r="DT38" s="291"/>
      <c r="DU38" s="291"/>
    </row>
    <row r="39" spans="2:125" ht="13.2" x14ac:dyDescent="0.2"/>
    <row r="40" spans="2:125" ht="13.2" x14ac:dyDescent="0.2">
      <c r="DH40" s="291"/>
    </row>
    <row r="41" spans="2:125" ht="13.2" x14ac:dyDescent="0.2">
      <c r="DE41" s="291"/>
    </row>
    <row r="42" spans="2:125" ht="13.2" x14ac:dyDescent="0.2">
      <c r="DG42" s="291"/>
      <c r="DJ42" s="291"/>
    </row>
    <row r="43" spans="2:125" ht="13.2" x14ac:dyDescent="0.2">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ht="13.2" x14ac:dyDescent="0.2">
      <c r="DU44" s="291"/>
    </row>
    <row r="45" spans="2:125" ht="13.2" x14ac:dyDescent="0.2"/>
    <row r="46" spans="2:125" ht="13.2" x14ac:dyDescent="0.2"/>
    <row r="47" spans="2:125" ht="13.2" x14ac:dyDescent="0.2"/>
    <row r="48" spans="2:125" ht="13.2" x14ac:dyDescent="0.2">
      <c r="DT48" s="291"/>
      <c r="DU48" s="291"/>
    </row>
    <row r="49" spans="120:125" ht="13.2" x14ac:dyDescent="0.2">
      <c r="DU49" s="291"/>
    </row>
    <row r="50" spans="120:125" ht="13.2" x14ac:dyDescent="0.2">
      <c r="DU50" s="291"/>
    </row>
    <row r="51" spans="120:125" ht="13.2" x14ac:dyDescent="0.2">
      <c r="DP51" s="291"/>
      <c r="DQ51" s="291"/>
      <c r="DR51" s="291"/>
      <c r="DS51" s="291"/>
      <c r="DT51" s="291"/>
      <c r="DU51" s="291"/>
    </row>
    <row r="52" spans="120:125" ht="13.2" x14ac:dyDescent="0.2"/>
    <row r="53" spans="120:125" ht="13.2" x14ac:dyDescent="0.2"/>
    <row r="54" spans="120:125" ht="13.2" x14ac:dyDescent="0.2">
      <c r="DU54" s="291"/>
    </row>
    <row r="55" spans="120:125" ht="13.2" x14ac:dyDescent="0.2"/>
    <row r="56" spans="120:125" ht="13.2" x14ac:dyDescent="0.2"/>
    <row r="57" spans="120:125" ht="13.2" x14ac:dyDescent="0.2"/>
    <row r="58" spans="120:125" ht="13.2" x14ac:dyDescent="0.2">
      <c r="DU58" s="291"/>
    </row>
    <row r="59" spans="120:125" ht="13.2" x14ac:dyDescent="0.2"/>
    <row r="60" spans="120:125" ht="13.2" x14ac:dyDescent="0.2"/>
    <row r="61" spans="120:125" ht="13.2" x14ac:dyDescent="0.2"/>
    <row r="62" spans="120:125" ht="13.2" x14ac:dyDescent="0.2"/>
    <row r="63" spans="120:125" ht="13.2" x14ac:dyDescent="0.2">
      <c r="DU63" s="291"/>
    </row>
    <row r="64" spans="120:125" ht="13.2" x14ac:dyDescent="0.2">
      <c r="DT64" s="291"/>
      <c r="DU64" s="291"/>
    </row>
    <row r="65" spans="123:125" ht="13.2" x14ac:dyDescent="0.2"/>
    <row r="66" spans="123:125" ht="13.2" x14ac:dyDescent="0.2"/>
    <row r="67" spans="123:125" ht="13.2" x14ac:dyDescent="0.2"/>
    <row r="68" spans="123:125" ht="13.2" x14ac:dyDescent="0.2"/>
    <row r="69" spans="123:125" ht="13.2" x14ac:dyDescent="0.2">
      <c r="DS69" s="291"/>
      <c r="DT69" s="291"/>
      <c r="DU69" s="291"/>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1"/>
    </row>
    <row r="83" spans="116:125" ht="13.2" x14ac:dyDescent="0.2">
      <c r="DM83" s="291"/>
      <c r="DN83" s="291"/>
      <c r="DO83" s="291"/>
      <c r="DP83" s="291"/>
      <c r="DQ83" s="291"/>
      <c r="DR83" s="291"/>
      <c r="DS83" s="291"/>
      <c r="DT83" s="291"/>
      <c r="DU83" s="291"/>
    </row>
    <row r="84" spans="116:125" ht="13.2" x14ac:dyDescent="0.2"/>
    <row r="85" spans="116:125" ht="13.2" x14ac:dyDescent="0.2"/>
    <row r="86" spans="116:125" ht="13.2" x14ac:dyDescent="0.2"/>
    <row r="87" spans="116:125" ht="13.2" x14ac:dyDescent="0.2"/>
    <row r="88" spans="116:125" ht="13.2" x14ac:dyDescent="0.2">
      <c r="DU88" s="291"/>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1"/>
      <c r="DT94" s="291"/>
      <c r="DU94" s="291"/>
    </row>
    <row r="95" spans="116:125" ht="13.5" customHeight="1" x14ac:dyDescent="0.2">
      <c r="DU95" s="291"/>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1"/>
    </row>
    <row r="102" spans="124:125" ht="13.5" customHeight="1" x14ac:dyDescent="0.2"/>
    <row r="103" spans="124:125" ht="13.5" customHeight="1" x14ac:dyDescent="0.2"/>
    <row r="104" spans="124:125" ht="13.5" customHeight="1" x14ac:dyDescent="0.2">
      <c r="DT104" s="291"/>
      <c r="DU104" s="291"/>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581</v>
      </c>
    </row>
    <row r="120" spans="125:125" ht="13.5" hidden="1" customHeight="1" x14ac:dyDescent="0.2"/>
    <row r="121" spans="125:125" ht="13.5" hidden="1" customHeight="1" x14ac:dyDescent="0.2">
      <c r="DU121" s="291"/>
    </row>
  </sheetData>
  <sheetProtection algorithmName="SHA-512" hashValue="rIMbhna2vxVKCN12sGOhFhlU21b4q5QU4IQyQ7ouVXYxskCngMj0grfzfryZU6qvSpH92zLWZkFgGogUcih8Ng==" saltValue="tWbIbhcpkNnd2AqO+yjIeQ=="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92" customWidth="1"/>
    <col min="126" max="142" width="0" style="291" hidden="1" customWidth="1"/>
    <col min="143" max="16384" width="9" style="291" hidden="1"/>
  </cols>
  <sheetData>
    <row r="1" spans="1:125"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ht="13.2" x14ac:dyDescent="0.2">
      <c r="B2" s="291"/>
      <c r="T2" s="291"/>
    </row>
    <row r="3" spans="1:125" ht="13.2"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1"/>
      <c r="G33" s="291"/>
      <c r="I33" s="291"/>
    </row>
    <row r="34" spans="2:125" ht="13.2" x14ac:dyDescent="0.2">
      <c r="C34" s="291"/>
      <c r="P34" s="291"/>
      <c r="R34" s="291"/>
      <c r="U34" s="291"/>
    </row>
    <row r="35" spans="2:125" ht="13.2" x14ac:dyDescent="0.2">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ht="13.2" x14ac:dyDescent="0.2">
      <c r="F36" s="291"/>
      <c r="H36" s="291"/>
      <c r="J36" s="291"/>
      <c r="K36" s="291"/>
      <c r="L36" s="291"/>
      <c r="M36" s="291"/>
      <c r="N36" s="291"/>
      <c r="O36" s="291"/>
      <c r="Q36" s="291"/>
      <c r="S36" s="291"/>
      <c r="V36" s="291"/>
    </row>
    <row r="37" spans="2:125" ht="13.2" x14ac:dyDescent="0.2"/>
    <row r="38" spans="2:125" ht="13.2" x14ac:dyDescent="0.2"/>
    <row r="39" spans="2:125" ht="13.2" x14ac:dyDescent="0.2"/>
    <row r="40" spans="2:125" ht="13.2" x14ac:dyDescent="0.2">
      <c r="U40" s="291"/>
    </row>
    <row r="41" spans="2:125" ht="13.2" x14ac:dyDescent="0.2">
      <c r="R41" s="291"/>
    </row>
    <row r="42" spans="2:125" ht="13.2" x14ac:dyDescent="0.2">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ht="13.2" x14ac:dyDescent="0.2">
      <c r="Q43" s="291"/>
      <c r="S43" s="291"/>
      <c r="V43" s="291"/>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582</v>
      </c>
    </row>
  </sheetData>
  <sheetProtection algorithmName="SHA-512" hashValue="bCOfEs3HgpCFCVkeqBXZxIfeBn+CAmKnq5FuKPTov1jykCoXZM+tzuuFYfYqrPxF3CX2xvfBWvkFC/4h6HlgjQ==" saltValue="75pi79IL6FtBlu6VIFG/Iw=="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election activeCell="P46" sqref="P46"/>
    </sheetView>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583</v>
      </c>
      <c r="G46" s="8" t="s">
        <v>584</v>
      </c>
      <c r="H46" s="8" t="s">
        <v>585</v>
      </c>
      <c r="I46" s="8" t="s">
        <v>586</v>
      </c>
      <c r="J46" s="9" t="s">
        <v>587</v>
      </c>
    </row>
    <row r="47" spans="2:10" ht="57.75" customHeight="1" x14ac:dyDescent="0.2">
      <c r="B47" s="10"/>
      <c r="C47" s="1236" t="s">
        <v>3</v>
      </c>
      <c r="D47" s="1236"/>
      <c r="E47" s="1237"/>
      <c r="F47" s="11">
        <v>6.35</v>
      </c>
      <c r="G47" s="12">
        <v>6.73</v>
      </c>
      <c r="H47" s="12">
        <v>6.79</v>
      </c>
      <c r="I47" s="12">
        <v>6.74</v>
      </c>
      <c r="J47" s="13">
        <v>7.45</v>
      </c>
    </row>
    <row r="48" spans="2:10" ht="57.75" customHeight="1" x14ac:dyDescent="0.2">
      <c r="B48" s="14"/>
      <c r="C48" s="1238" t="s">
        <v>4</v>
      </c>
      <c r="D48" s="1238"/>
      <c r="E48" s="1239"/>
      <c r="F48" s="15">
        <v>3.33</v>
      </c>
      <c r="G48" s="16">
        <v>2.48</v>
      </c>
      <c r="H48" s="16">
        <v>4.01</v>
      </c>
      <c r="I48" s="16">
        <v>4.32</v>
      </c>
      <c r="J48" s="17">
        <v>3.79</v>
      </c>
    </row>
    <row r="49" spans="2:10" ht="57.75" customHeight="1" thickBot="1" x14ac:dyDescent="0.25">
      <c r="B49" s="18"/>
      <c r="C49" s="1240" t="s">
        <v>5</v>
      </c>
      <c r="D49" s="1240"/>
      <c r="E49" s="1241"/>
      <c r="F49" s="19">
        <v>2.9</v>
      </c>
      <c r="G49" s="20" t="s">
        <v>588</v>
      </c>
      <c r="H49" s="20">
        <v>1.62</v>
      </c>
      <c r="I49" s="20">
        <v>0.38</v>
      </c>
      <c r="J49" s="21">
        <v>0.09</v>
      </c>
    </row>
    <row r="50" spans="2:10" ht="13.5" customHeight="1" x14ac:dyDescent="0.2"/>
  </sheetData>
  <sheetProtection algorithmName="SHA-512" hashValue="OwvqxyG5MleWu2n63WfbDJaQsSv+dxa74sGtVr0MEnYYJwkZfWpMQbSrVZBnvLqL2dzZSt6wxgcjn87i6P/EqA==" saltValue="8+XoaiqkLVH5eK5Y92M4Bw=="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鳥取市役所</cp:lastModifiedBy>
  <cp:lastPrinted>2021-09-17T08:22:04Z</cp:lastPrinted>
  <dcterms:modified xsi:type="dcterms:W3CDTF">2021-09-17T08:23:02Z</dcterms:modified>
</cp:coreProperties>
</file>