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wakasa058\Desktop\未処理関係\R3.10.7〆財政状況資料集作成\"/>
    </mc:Choice>
  </mc:AlternateContent>
  <xr:revisionPtr revIDLastSave="0" documentId="13_ncr:1_{F97BC208-8B13-4849-9606-EABEEEB27DCC}" xr6:coauthVersionLast="47" xr6:coauthVersionMax="47" xr10:uidLastSave="{00000000-0000-0000-0000-000000000000}"/>
  <bookViews>
    <workbookView xWindow="-120" yWindow="-120" windowWidth="20730" windowHeight="11760" tabRatio="9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AM36" i="10"/>
  <c r="C36" i="10"/>
  <c r="AM35" i="10"/>
  <c r="BW34" i="10"/>
  <c r="BW35" i="10" s="1"/>
  <c r="BW36" i="10" s="1"/>
  <c r="BW37" i="10" s="1"/>
  <c r="BW38" i="10" s="1"/>
  <c r="AM34" i="10"/>
  <c r="C34" i="10"/>
  <c r="C35" i="10" s="1"/>
  <c r="CO34" i="10" l="1"/>
  <c r="CO35" i="10" s="1"/>
  <c r="CO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<sst xmlns="http://schemas.openxmlformats.org/spreadsheetml/2006/main" count="1160" uniqueCount="609">
  <si>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</si>
  <si>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</si>
  <si>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</si>
  <si>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</si>
  <si>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</si>
  <si>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</si>
  <si>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</si>
  <si>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</si>
  <si>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</si>
  <si>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</si>
  <si>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</si>
  <si>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</si>
  <si>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</si>
  <si>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</si>
  <si>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</si>
  <si>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</si>
  <si>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</si>
  <si>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</si>
  <si>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</si>
  <si>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</si>
  <si>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</si>
  <si>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</si>
  <si>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</si>
  <si>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</si>
  <si>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</si>
  <si>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</si>
  <si>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</si>
  <si>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</si>
  <si>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</si>
  <si>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</si>
  <si>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</si>
  <si>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</si>
  <si>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</si>
  <si>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</si>
  <si>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</si>
  <si>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</si>
  <si>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</si>
  <si>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</si>
  <si>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</si>
  <si>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</si>
  <si>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</si>
  <si>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</si>
  <si>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</si>
  <si>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</si>
  <si>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</si>
  <si>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</si>
  <si>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</si>
  <si>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</si>
  <si>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</si>
  <si>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</si>
  <si>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</si>
  <si>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</si>
  <si>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</si>
  <si>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</si>
  <si>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</si>
  <si>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</si>
  <si>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</si>
  <si>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</si>
  <si>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</si>
  <si>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</si>
  <si>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</si>
  <si>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</si>
  <si>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</si>
  <si>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</si>
  <si>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</si>
  <si>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</si>
  <si>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</si>
  <si>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</si>
  <si>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</si>
  <si>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</si>
  <si>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</si>
  <si>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</si>
  <si>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</si>
  <si>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</si>
  <si>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</si>
  <si>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</si>
  <si>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</si>
  <si>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</si>
  <si>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</si>
  <si>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</si>
  <si>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</si>
  <si>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</si>
  <si>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</si>
  <si>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</si>
  <si>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</si>
  <si>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</si>
  <si>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</si>
  <si>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</si>
  <si>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</si>
  <si>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</si>
  <si>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</si>
  <si>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</si>
  <si>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</si>
  <si>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</si>
  <si>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</si>
  <si>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</si>
  <si>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</si>
  <si>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</si>
  <si>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</si>
  <si>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</si>
  <si>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</si>
  <si>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</si>
  <si>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</si>
  <si>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</si>
  <si>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</si>
  <si>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</si>
  <si>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</si>
  <si>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</si>
  <si>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</si>
  <si>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</si>
  <si>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</si>
  <si>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</si>
  <si>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</si>
  <si>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</si>
  <si>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</si>
  <si>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</si>
  <si>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</si>
  <si>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</si>
  <si>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</si>
  <si>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</si>
  <si>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</si>
  <si>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</si>
  <si>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</si>
  <si>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</si>
  <si>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</si>
  <si>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</si>
  <si>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</si>
  <si>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</si>
  <si>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</si>
  <si>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</si>
  <si>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</si>
  <si>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</si>
  <si>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</si>
  <si>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</si>
  <si>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</si>
  <si>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</si>
  <si>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</si>
  <si>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</si>
  <si>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</si>
  <si>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</si>
  <si>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</si>
  <si>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</si>
  <si>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</si>
  <si>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</si>
  <si>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</si>
  <si>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</si>
  <si>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</si>
  <si>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</si>
  <si>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</si>
  <si>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</si>
  <si>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</si>
  <si>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</si>
  <si>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</si>
  <si>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</si>
  <si>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</si>
  <si>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</si>
  <si>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</si>
  <si>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</si>
  <si>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</si>
  <si>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</si>
  <si>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</si>
  <si>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</si>
  <si>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</si>
  <si>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</si>
  <si>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</si>
  <si>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</si>
  <si>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</si>
  <si>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</si>
  <si>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</si>
  <si>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</si>
  <si>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</si>
  <si>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</si>
  <si>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</si>
  <si>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</si>
  <si>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</si>
  <si>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</si>
  <si>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</si>
  <si>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</si>
  <si>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</si>
  <si>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</si>
  <si>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</si>
  <si>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</si>
  <si>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</si>
  <si>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</si>
  <si>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</si>
  <si>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</si>
  <si>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</si>
  <si>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</si>
  <si>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</si>
  <si>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</si>
  <si>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</si>
  <si>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</si>
  <si>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</si>
  <si>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</si>
  <si>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</si>
  <si>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</si>
  <si>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</si>
  <si>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</si>
  <si>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</si>
  <si>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</si>
  <si>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</si>
  <si>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</si>
  <si>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</si>
  <si>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</si>
  <si>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</si>
  <si>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</si>
  <si>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</si>
  <si>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</si>
  <si>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</si>
  <si>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</si>
  <si>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</si>
  <si>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</si>
  <si>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</si>
  <si>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鳥取県若桜町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</si>
  <si>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</si>
  <si>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</si>
  <si>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</si>
  <si>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</si>
  <si>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</si>
  <si>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</si>
  <si>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</si>
  <si>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</si>
  <si>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</si>
  <si>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</si>
  <si>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</si>
  <si>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</si>
  <si>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</si>
  <si>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</si>
  <si>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</si>
  <si>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</si>
  <si>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</si>
  <si>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</si>
  <si>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</si>
  <si>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</si>
  <si>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</si>
  <si>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</si>
  <si>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</si>
  <si>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</si>
  <si>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</si>
  <si>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</si>
  <si>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</si>
  <si>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</si>
  <si>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</si>
  <si>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</si>
  <si>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</si>
  <si>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</si>
  <si>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</si>
  <si>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</si>
  <si>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</si>
  <si>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</si>
  <si>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</si>
  <si>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</si>
  <si>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</si>
  <si>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</si>
  <si>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</si>
  <si>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</si>
  <si>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</si>
  <si>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</si>
  <si>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</si>
  <si>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</si>
  <si>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</si>
  <si>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</si>
  <si>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</si>
  <si>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</si>
  <si>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</si>
  <si>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</si>
  <si>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</si>
  <si>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</si>
  <si>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</si>
  <si>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</si>
  <si>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</si>
  <si>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</si>
  <si>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</si>
  <si>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</si>
  <si>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</si>
  <si>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</si>
  <si>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</si>
  <si>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</si>
  <si>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</si>
  <si>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</si>
  <si>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</si>
  <si>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</si>
  <si>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</si>
  <si>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</si>
  <si>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</si>
  <si>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</si>
  <si>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</si>
  <si>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</si>
  <si>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</si>
  <si>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</si>
  <si>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</si>
  <si>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</si>
  <si>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</si>
  <si>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</si>
  <si>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</si>
  <si>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</si>
  <si>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</si>
  <si>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</si>
  <si>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</si>
  <si>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</si>
  <si>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</si>
  <si>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</si>
  <si>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</si>
  <si>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</si>
  <si>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</si>
  <si>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</si>
  <si>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</si>
  <si>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</si>
  <si>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</si>
  <si>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</si>
  <si>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</si>
  <si>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</si>
  <si>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</si>
  <si>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</si>
  <si>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</si>
  <si>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</si>
  <si>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</si>
  <si>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</si>
  <si>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</si>
  <si>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</si>
  <si>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</si>
  <si>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</si>
  <si>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</si>
  <si>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</si>
  <si>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</si>
  <si>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</si>
  <si>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</si>
  <si>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</si>
  <si>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</si>
  <si>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</si>
  <si>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</si>
  <si>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</si>
  <si>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</si>
  <si>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</si>
  <si>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</si>
  <si>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</si>
  <si>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</si>
  <si>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</si>
  <si>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</si>
  <si>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</si>
  <si>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</si>
  <si>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</si>
  <si>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</si>
  <si>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</si>
  <si>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</si>
  <si>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</si>
  <si>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</si>
  <si>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</si>
  <si>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</si>
  <si>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</si>
  <si>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</si>
  <si>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</si>
  <si>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</si>
  <si>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</si>
  <si>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</si>
  <si>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</si>
  <si>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</si>
  <si>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</si>
  <si>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</si>
  <si>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</si>
  <si>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</si>
  <si>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</si>
  <si>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</si>
  <si>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</si>
  <si>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</si>
  <si>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</si>
  <si>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</si>
  <si>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鳥取県若桜町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</si>
  <si>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</si>
  <si>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</si>
  <si>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</si>
  <si>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</si>
  <si>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</si>
  <si>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</si>
  <si>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</si>
  <si>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</si>
  <si>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</si>
  <si>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</si>
  <si>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</si>
  <si>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</si>
  <si>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</si>
  <si>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</si>
  <si>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</si>
  <si>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</si>
  <si>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</si>
  <si>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</si>
  <si>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</si>
  <si>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</si>
  <si>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</si>
  <si>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</si>
  <si>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</si>
  <si>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</si>
  <si>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</si>
  <si>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</si>
  <si>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</si>
  <si>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</si>
  <si>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</si>
  <si>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</si>
  <si>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</si>
  <si>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</si>
  <si>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</si>
  <si>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</si>
  <si>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</si>
  <si>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</si>
  <si>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</si>
  <si>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</si>
  <si>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</si>
  <si>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法非適用企業</t>
    <phoneticPr fontId="5"/>
  </si>
  <si>
    <t>公共下水道事業</t>
    <phoneticPr fontId="5"/>
  </si>
  <si>
    <t>-</t>
    <phoneticPr fontId="5"/>
  </si>
  <si>
    <t>農業集落排水事業</t>
    <phoneticPr fontId="5"/>
  </si>
  <si>
    <t>索道事業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</si>
  <si>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</si>
  <si>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</si>
  <si>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</si>
  <si>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</si>
  <si>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</si>
  <si>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</si>
  <si>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</si>
  <si>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</si>
  <si>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</si>
  <si>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</si>
  <si>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</si>
  <si>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</si>
  <si>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</si>
  <si>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</si>
  <si>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</si>
  <si>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</si>
  <si>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</si>
  <si>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</si>
  <si>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</si>
  <si>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</si>
  <si>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</si>
  <si>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</si>
  <si>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</si>
  <si>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</si>
  <si>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</si>
  <si>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</si>
  <si>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</si>
  <si>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</si>
  <si>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</si>
  <si>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</si>
  <si>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</si>
  <si>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</si>
  <si>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</si>
  <si>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</si>
  <si>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</si>
  <si>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</si>
  <si>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</si>
  <si>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</si>
  <si>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</si>
  <si>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</si>
  <si>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</si>
  <si>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</si>
  <si>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</si>
  <si>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</si>
  <si>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</si>
  <si>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</si>
  <si>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</si>
  <si>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</si>
  <si>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</si>
  <si>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</si>
  <si>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</si>
  <si>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</si>
  <si>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</si>
  <si>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</si>
  <si>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</si>
  <si>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</si>
  <si>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</si>
  <si>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</si>
  <si>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</si>
  <si>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</si>
  <si>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</si>
  <si>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</si>
  <si>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</si>
  <si>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</si>
  <si>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</si>
  <si>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</si>
  <si>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</si>
  <si>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</si>
  <si>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</si>
  <si>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</si>
  <si>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</si>
  <si>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</si>
  <si>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</si>
  <si>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</si>
  <si>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</si>
  <si>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</si>
  <si>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</si>
  <si>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</si>
  <si>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</si>
  <si>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</si>
  <si>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</si>
  <si>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</si>
  <si>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</si>
  <si>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</si>
  <si>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</si>
  <si>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</si>
  <si>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</si>
  <si>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</si>
  <si>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</si>
  <si>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</si>
  <si>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</si>
  <si>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</si>
  <si>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</si>
  <si>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</si>
  <si>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</si>
  <si>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</si>
  <si>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</si>
  <si>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</si>
  <si>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</si>
  <si>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</si>
  <si>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</si>
  <si>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</si>
  <si>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</si>
  <si>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</si>
  <si>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</si>
  <si>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</si>
  <si>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</si>
  <si>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</si>
  <si>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</si>
  <si>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</si>
  <si>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</si>
  <si>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</si>
  <si>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</si>
  <si>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</si>
  <si>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</si>
  <si>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</si>
  <si>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</si>
  <si>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</si>
  <si>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</si>
  <si>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</si>
  <si>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</si>
  <si>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</si>
  <si>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</si>
  <si>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</si>
  <si>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</si>
  <si>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</si>
  <si>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</si>
  <si>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</si>
  <si>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</si>
  <si>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</si>
  <si>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</si>
  <si>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</si>
  <si>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</si>
  <si>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</si>
  <si>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</si>
  <si>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</si>
  <si>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</si>
  <si>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</si>
  <si>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</si>
  <si>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</si>
  <si>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</si>
  <si>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</si>
  <si>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</si>
  <si>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</si>
  <si>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</si>
  <si>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</si>
  <si>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</si>
  <si>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</si>
  <si>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</si>
  <si>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</si>
  <si>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</si>
  <si>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</si>
  <si>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</si>
  <si>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</si>
  <si>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2.86</t>
  </si>
  <si>
    <t>▲ 3.08</t>
  </si>
  <si>
    <t>一般会計</t>
  </si>
  <si>
    <t>国民健康保険事業</t>
  </si>
  <si>
    <t>赤松団地造成事業</t>
  </si>
  <si>
    <t>介護保険事業</t>
  </si>
  <si>
    <t>索道事業</t>
  </si>
  <si>
    <t>▲ 0.25</t>
  </si>
  <si>
    <t>後期高齢者医療</t>
  </si>
  <si>
    <t>住宅新築資金等貸付事業</t>
  </si>
  <si>
    <t>簡易水道事業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</si>
  <si>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</si>
  <si>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</si>
  <si>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</si>
  <si>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</si>
  <si>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</si>
  <si>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</si>
  <si>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</si>
  <si>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</si>
  <si>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若桜町観光開発事業団</t>
    <rPh sb="0" eb="3">
      <t>ワカサチョウ</t>
    </rPh>
    <rPh sb="3" eb="5">
      <t>カンコウ</t>
    </rPh>
    <rPh sb="5" eb="7">
      <t>カイハツ</t>
    </rPh>
    <rPh sb="7" eb="10">
      <t>ジギョウダン</t>
    </rPh>
    <phoneticPr fontId="2"/>
  </si>
  <si>
    <t>若桜農林振興</t>
    <rPh sb="0" eb="1">
      <t>ワカ</t>
    </rPh>
    <rPh sb="1" eb="2">
      <t>サクラ</t>
    </rPh>
    <rPh sb="2" eb="4">
      <t>ノウリン</t>
    </rPh>
    <rPh sb="4" eb="6">
      <t>シンコウ</t>
    </rPh>
    <phoneticPr fontId="2"/>
  </si>
  <si>
    <t>若桜鉄道</t>
    <rPh sb="0" eb="2">
      <t>ワカサ</t>
    </rPh>
    <rPh sb="2" eb="4">
      <t>テツドウ</t>
    </rPh>
    <phoneticPr fontId="2"/>
  </si>
  <si>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</si>
  <si>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</si>
  <si>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</si>
  <si>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</si>
  <si>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鳥取県後期高齢者医療広域連合特別会計</t>
    <rPh sb="0" eb="3">
      <t>トットリケン</t>
    </rPh>
    <rPh sb="3" eb="5">
      <t>コウキ</t>
    </rPh>
    <rPh sb="5" eb="8">
      <t>コウレイシャ</t>
    </rPh>
    <rPh sb="8" eb="10">
      <t>イリョウ</t>
    </rPh>
    <rPh sb="10" eb="12">
      <t>コウイキ</t>
    </rPh>
    <rPh sb="12" eb="14">
      <t>レンゴウ</t>
    </rPh>
    <rPh sb="14" eb="16">
      <t>トクベツ</t>
    </rPh>
    <rPh sb="16" eb="18">
      <t>カイケイ</t>
    </rPh>
    <phoneticPr fontId="2"/>
  </si>
  <si>
    <t>鳥取県町村総合事務組合普通会計</t>
    <rPh sb="0" eb="3">
      <t>トットリケン</t>
    </rPh>
    <rPh sb="3" eb="5">
      <t>チョウソン</t>
    </rPh>
    <rPh sb="5" eb="7">
      <t>ソウゴウ</t>
    </rPh>
    <rPh sb="7" eb="9">
      <t>ジム</t>
    </rPh>
    <rPh sb="9" eb="11">
      <t>クミアイ</t>
    </rPh>
    <rPh sb="11" eb="13">
      <t>フツウ</t>
    </rPh>
    <rPh sb="13" eb="1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</si>
  <si>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</si>
  <si>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</si>
  <si>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</si>
  <si>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</si>
  <si>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</si>
  <si>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</si>
  <si>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</si>
  <si>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</si>
  <si>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</si>
  <si>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</si>
  <si>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</si>
  <si>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</si>
  <si>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</si>
  <si>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本町が保有する公共施設等は、高度経済成長期を中心に整備されたものが多く、今後老朽化に伴い更新時期を迎えるため、多額の財政負担が予想される。ここ数年、施設の老朽化に伴う改修経費や耐震補強による施設の長寿命化等施設の整備により将来負担比率も上昇していたが、元年度においては基準財政需要額算入見込額の増加により前年より下降した。今後とも公共施設等総合管理計画に基づき、長期的な視点に立って施設を管理していく。</t>
    <phoneticPr fontId="2"/>
  </si>
  <si>
    <t>　実質公債費比率は、類似団体と比較して昨年度に続き高い水準となった。将来負担比率についても、近年の起債を財源とした事業増加により年々上昇傾向にある。主な要因としては、若桜駅前店舗や農産物処理加工施設の整備、また、平成30年度発生した7月豪雨にかかる災害復旧事業等の大型事業に際し、地方債を発行したことが考えられる。いずれの比率も早期健全化基準に達してはいないが、今後も実質公債費率が上昇していくことが予想され、これまで以上に公債費の適正化に取り組んでいく必要がある。</t>
    <rPh sb="83" eb="89">
      <t>ワカサエキマエテンポ</t>
    </rPh>
    <rPh sb="90" eb="95">
      <t>ノウサンブツショリ</t>
    </rPh>
    <rPh sb="95" eb="99">
      <t>カコウシセツ</t>
    </rPh>
    <rPh sb="100" eb="102">
      <t>セイビ</t>
    </rPh>
    <rPh sb="106" eb="108">
      <t>ヘイセイ</t>
    </rPh>
    <rPh sb="110" eb="112">
      <t>ネンド</t>
    </rPh>
    <rPh sb="112" eb="114">
      <t>ハッセイ</t>
    </rPh>
    <rPh sb="117" eb="120">
      <t>ガツゴウウ</t>
    </rPh>
    <rPh sb="124" eb="128">
      <t>サイガイフッキュウ</t>
    </rPh>
    <rPh sb="128" eb="130">
      <t>ジギョウ</t>
    </rPh>
    <rPh sb="161" eb="163">
      <t>ヒリツ</t>
    </rPh>
    <rPh sb="164" eb="171">
      <t>ソウキケンゼンカキジュン</t>
    </rPh>
    <rPh sb="172" eb="173">
      <t>タッ</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</si>
</sst>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32E4-4701-931C-29CFE4CEA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167046</c:v>
                </c:pt>
                <c:pt idx="1">
                  <c:v>176641</c:v>
                </c:pt>
                <c:pt idx="2">
                  <c:v>199937</c:v>
                </c:pt>
                <c:pt idx="3">
                  <c:v>188652</c:v>
                </c:pt>
                <c:pt idx="4">
                  <c:v>184433</c:v>
                </c:pt>
              </c:numCache>
            </c:numRef>
          </c:val>
          <c:smooth val="0"/>
          <c:extLst>
            <c:ext xmlns:c16="http://schemas.microsoft.com/office/drawing/2014/chart" uri="{C3380CC4-5D6E-409C-BE32-E72D297353CC}">
              <c16:uniqueId val="{00000001-32E4-4701-931C-29CFE4CEA19C}"/>
            </c:ext>
          </c:extLst>
        </c:ser>
        <c:dLbls>
          <c:showLegendKey val="0"/>
          <c:showVal val="0"/>
          <c:showCatName val="0"/>
          <c:showSerName val="0"/>
          <c:showPercent val="0"/>
          <c:showBubbleSize val="0"/>
        </c:dLbls>
        <c:marker val="1"/>
        <c:smooth val="0"/>
        <c:axId val="145751184"/>
        <c:axId val="145752752"/>
      </c:lineChart>
      <c:catAx>
        <c:axId val="14575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52752"/>
        <c:crosses val="autoZero"/>
        <c:auto val="1"/>
        <c:lblAlgn val="ctr"/>
        <c:lblOffset val="100"/>
        <c:tickLblSkip val="1"/>
        <c:tickMarkSkip val="1"/>
        <c:noMultiLvlLbl val="0"/>
      </c:catAx>
      <c:valAx>
        <c:axId val="1457527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5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8.17</c:v>
                </c:pt>
                <c:pt idx="1">
                  <c:v>7.73</c:v>
                </c:pt>
                <c:pt idx="2">
                  <c:v>10.26</c:v>
                </c:pt>
                <c:pt idx="3">
                  <c:v>7.39</c:v>
                </c:pt>
                <c:pt idx="4">
                  <c:v>9.8000000000000007</c:v>
                </c:pt>
              </c:numCache>
            </c:numRef>
          </c:val>
          <c:extLst>
            <c:ext xmlns:c16="http://schemas.microsoft.com/office/drawing/2014/chart" uri="{C3380CC4-5D6E-409C-BE32-E72D297353CC}">
              <c16:uniqueId val="{00000000-56C4-4440-8C9D-C3E1C77DB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53.87</c:v>
                </c:pt>
                <c:pt idx="1">
                  <c:v>56.12</c:v>
                </c:pt>
                <c:pt idx="2">
                  <c:v>55.43</c:v>
                </c:pt>
                <c:pt idx="3">
                  <c:v>55.67</c:v>
                </c:pt>
                <c:pt idx="4">
                  <c:v>50.26</c:v>
                </c:pt>
              </c:numCache>
            </c:numRef>
          </c:val>
          <c:extLst>
            <c:ext xmlns:c16="http://schemas.microsoft.com/office/drawing/2014/chart" uri="{C3380CC4-5D6E-409C-BE32-E72D297353CC}">
              <c16:uniqueId val="{00000001-56C4-4440-8C9D-C3E1C77DB8E8}"/>
            </c:ext>
          </c:extLst>
        </c:ser>
        <c:dLbls>
          <c:showLegendKey val="0"/>
          <c:showVal val="0"/>
          <c:showCatName val="0"/>
          <c:showSerName val="0"/>
          <c:showPercent val="0"/>
          <c:showBubbleSize val="0"/>
        </c:dLbls>
        <c:gapWidth val="250"/>
        <c:overlap val="100"/>
        <c:axId val="422332904"/>
        <c:axId val="42232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0.16</c:v>
                </c:pt>
                <c:pt idx="2">
                  <c:v>2.1</c:v>
                </c:pt>
                <c:pt idx="3">
                  <c:v>-2.86</c:v>
                </c:pt>
                <c:pt idx="4">
                  <c:v>-3.08</c:v>
                </c:pt>
              </c:numCache>
            </c:numRef>
          </c:val>
          <c:smooth val="0"/>
          <c:extLst>
            <c:ext xmlns:c16="http://schemas.microsoft.com/office/drawing/2014/chart" uri="{C3380CC4-5D6E-409C-BE32-E72D297353CC}">
              <c16:uniqueId val="{00000002-56C4-4440-8C9D-C3E1C77DB8E8}"/>
            </c:ext>
          </c:extLst>
        </c:ser>
        <c:dLbls>
          <c:showLegendKey val="0"/>
          <c:showVal val="0"/>
          <c:showCatName val="0"/>
          <c:showSerName val="0"/>
          <c:showPercent val="0"/>
          <c:showBubbleSize val="0"/>
        </c:dLbls>
        <c:marker val="1"/>
        <c:smooth val="0"/>
        <c:axId val="422332904"/>
        <c:axId val="422326240"/>
      </c:lineChart>
      <c:catAx>
        <c:axId val="42233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326240"/>
        <c:crosses val="autoZero"/>
        <c:auto val="1"/>
        <c:lblAlgn val="ctr"/>
        <c:lblOffset val="100"/>
        <c:tickLblSkip val="1"/>
        <c:tickMarkSkip val="1"/>
        <c:noMultiLvlLbl val="0"/>
      </c:catAx>
      <c:valAx>
        <c:axId val="4223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3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179-427D-AF17-A92699D2C2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79-427D-AF17-A92699D2C227}"/>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179-427D-AF17-A92699D2C227}"/>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179-427D-AF17-A92699D2C227}"/>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79-427D-AF17-A92699D2C227}"/>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0.25</c:v>
                </c:pt>
                <c:pt idx="1">
                  <c:v>#N/A</c:v>
                </c:pt>
                <c:pt idx="2">
                  <c:v>#N/A</c:v>
                </c:pt>
                <c:pt idx="3">
                  <c:v>0.18</c:v>
                </c:pt>
                <c:pt idx="4">
                  <c:v>#N/A</c:v>
                </c:pt>
                <c:pt idx="5">
                  <c:v>0.08</c:v>
                </c:pt>
                <c:pt idx="6">
                  <c:v>#N/A</c:v>
                </c:pt>
                <c:pt idx="7">
                  <c:v>0.26</c:v>
                </c:pt>
                <c:pt idx="8">
                  <c:v>#N/A</c:v>
                </c:pt>
                <c:pt idx="9">
                  <c:v>0.33</c:v>
                </c:pt>
              </c:numCache>
            </c:numRef>
          </c:val>
          <c:extLst>
            <c:ext xmlns:c16="http://schemas.microsoft.com/office/drawing/2014/chart" uri="{C3380CC4-5D6E-409C-BE32-E72D297353CC}">
              <c16:uniqueId val="{00000005-8179-427D-AF17-A92699D2C227}"/>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0.95</c:v>
                </c:pt>
                <c:pt idx="2">
                  <c:v>#N/A</c:v>
                </c:pt>
                <c:pt idx="3">
                  <c:v>1.17</c:v>
                </c:pt>
                <c:pt idx="4">
                  <c:v>#N/A</c:v>
                </c:pt>
                <c:pt idx="5">
                  <c:v>1.17</c:v>
                </c:pt>
                <c:pt idx="6">
                  <c:v>#N/A</c:v>
                </c:pt>
                <c:pt idx="7">
                  <c:v>0.71</c:v>
                </c:pt>
                <c:pt idx="8">
                  <c:v>#N/A</c:v>
                </c:pt>
                <c:pt idx="9">
                  <c:v>0.66</c:v>
                </c:pt>
              </c:numCache>
            </c:numRef>
          </c:val>
          <c:extLst>
            <c:ext xmlns:c16="http://schemas.microsoft.com/office/drawing/2014/chart" uri="{C3380CC4-5D6E-409C-BE32-E72D297353CC}">
              <c16:uniqueId val="{00000006-8179-427D-AF17-A92699D2C227}"/>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1.1399999999999999</c:v>
                </c:pt>
                <c:pt idx="2">
                  <c:v>#N/A</c:v>
                </c:pt>
                <c:pt idx="3">
                  <c:v>0.9</c:v>
                </c:pt>
                <c:pt idx="4">
                  <c:v>#N/A</c:v>
                </c:pt>
                <c:pt idx="5">
                  <c:v>0.91</c:v>
                </c:pt>
                <c:pt idx="6">
                  <c:v>#N/A</c:v>
                </c:pt>
                <c:pt idx="7">
                  <c:v>0.94</c:v>
                </c:pt>
                <c:pt idx="8">
                  <c:v>#N/A</c:v>
                </c:pt>
                <c:pt idx="9">
                  <c:v>0.95</c:v>
                </c:pt>
              </c:numCache>
            </c:numRef>
          </c:val>
          <c:extLst>
            <c:ext xmlns:c16="http://schemas.microsoft.com/office/drawing/2014/chart" uri="{C3380CC4-5D6E-409C-BE32-E72D297353CC}">
              <c16:uniqueId val="{00000007-8179-427D-AF17-A92699D2C227}"/>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1.3</c:v>
                </c:pt>
                <c:pt idx="4">
                  <c:v>#N/A</c:v>
                </c:pt>
                <c:pt idx="5">
                  <c:v>1.65</c:v>
                </c:pt>
                <c:pt idx="6">
                  <c:v>#N/A</c:v>
                </c:pt>
                <c:pt idx="7">
                  <c:v>1.53</c:v>
                </c:pt>
                <c:pt idx="8">
                  <c:v>#N/A</c:v>
                </c:pt>
                <c:pt idx="9">
                  <c:v>1.02</c:v>
                </c:pt>
              </c:numCache>
            </c:numRef>
          </c:val>
          <c:extLst>
            <c:ext xmlns:c16="http://schemas.microsoft.com/office/drawing/2014/chart" uri="{C3380CC4-5D6E-409C-BE32-E72D297353CC}">
              <c16:uniqueId val="{00000008-8179-427D-AF17-A92699D2C2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8.17</c:v>
                </c:pt>
                <c:pt idx="2">
                  <c:v>#N/A</c:v>
                </c:pt>
                <c:pt idx="3">
                  <c:v>7.72</c:v>
                </c:pt>
                <c:pt idx="4">
                  <c:v>#N/A</c:v>
                </c:pt>
                <c:pt idx="5">
                  <c:v>10.25</c:v>
                </c:pt>
                <c:pt idx="6">
                  <c:v>#N/A</c:v>
                </c:pt>
                <c:pt idx="7">
                  <c:v>7.38</c:v>
                </c:pt>
                <c:pt idx="8">
                  <c:v>#N/A</c:v>
                </c:pt>
                <c:pt idx="9">
                  <c:v>9.8000000000000007</c:v>
                </c:pt>
              </c:numCache>
            </c:numRef>
          </c:val>
          <c:extLst>
            <c:ext xmlns:c16="http://schemas.microsoft.com/office/drawing/2014/chart" uri="{C3380CC4-5D6E-409C-BE32-E72D297353CC}">
              <c16:uniqueId val="{00000009-8179-427D-AF17-A92699D2C227}"/>
            </c:ext>
          </c:extLst>
        </c:ser>
        <c:dLbls>
          <c:showLegendKey val="0"/>
          <c:showVal val="0"/>
          <c:showCatName val="0"/>
          <c:showSerName val="0"/>
          <c:showPercent val="0"/>
          <c:showBubbleSize val="0"/>
        </c:dLbls>
        <c:gapWidth val="150"/>
        <c:overlap val="100"/>
        <c:axId val="422329768"/>
        <c:axId val="422327416"/>
      </c:barChart>
      <c:catAx>
        <c:axId val="42232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327416"/>
        <c:crosses val="autoZero"/>
        <c:auto val="1"/>
        <c:lblAlgn val="ctr"/>
        <c:lblOffset val="100"/>
        <c:tickLblSkip val="1"/>
        <c:tickMarkSkip val="1"/>
        <c:noMultiLvlLbl val="0"/>
      </c:catAx>
      <c:valAx>
        <c:axId val="422327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29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392</c:v>
                </c:pt>
                <c:pt idx="5">
                  <c:v>359</c:v>
                </c:pt>
                <c:pt idx="8">
                  <c:v>362</c:v>
                </c:pt>
                <c:pt idx="11">
                  <c:v>355</c:v>
                </c:pt>
                <c:pt idx="14">
                  <c:v>372</c:v>
                </c:pt>
              </c:numCache>
            </c:numRef>
          </c:val>
          <c:extLst>
            <c:ext xmlns:c16="http://schemas.microsoft.com/office/drawing/2014/chart" uri="{C3380CC4-5D6E-409C-BE32-E72D297353CC}">
              <c16:uniqueId val="{00000000-B45E-4735-A43B-67E09A2BB5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5E-4735-A43B-67E09A2BB5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5E-4735-A43B-67E09A2BB5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4</c:v>
                </c:pt>
                <c:pt idx="12">
                  <c:v>3</c:v>
                </c:pt>
              </c:numCache>
            </c:numRef>
          </c:val>
          <c:extLst>
            <c:ext xmlns:c16="http://schemas.microsoft.com/office/drawing/2014/chart" uri="{C3380CC4-5D6E-409C-BE32-E72D297353CC}">
              <c16:uniqueId val="{00000003-B45E-4735-A43B-67E09A2BB5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175</c:v>
                </c:pt>
                <c:pt idx="3">
                  <c:v>157</c:v>
                </c:pt>
                <c:pt idx="6">
                  <c:v>147</c:v>
                </c:pt>
                <c:pt idx="9">
                  <c:v>141</c:v>
                </c:pt>
                <c:pt idx="12">
                  <c:v>140</c:v>
                </c:pt>
              </c:numCache>
            </c:numRef>
          </c:val>
          <c:extLst>
            <c:ext xmlns:c16="http://schemas.microsoft.com/office/drawing/2014/chart" uri="{C3380CC4-5D6E-409C-BE32-E72D297353CC}">
              <c16:uniqueId val="{00000004-B45E-4735-A43B-67E09A2BB5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5E-4735-A43B-67E09A2BB5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5E-4735-A43B-67E09A2BB5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316</c:v>
                </c:pt>
                <c:pt idx="3">
                  <c:v>318</c:v>
                </c:pt>
                <c:pt idx="6">
                  <c:v>328</c:v>
                </c:pt>
                <c:pt idx="9">
                  <c:v>335</c:v>
                </c:pt>
                <c:pt idx="12">
                  <c:v>351</c:v>
                </c:pt>
              </c:numCache>
            </c:numRef>
          </c:val>
          <c:extLst>
            <c:ext xmlns:c16="http://schemas.microsoft.com/office/drawing/2014/chart" uri="{C3380CC4-5D6E-409C-BE32-E72D297353CC}">
              <c16:uniqueId val="{00000007-B45E-4735-A43B-67E09A2BB560}"/>
            </c:ext>
          </c:extLst>
        </c:ser>
        <c:dLbls>
          <c:showLegendKey val="0"/>
          <c:showVal val="0"/>
          <c:showCatName val="0"/>
          <c:showSerName val="0"/>
          <c:showPercent val="0"/>
          <c:showBubbleSize val="0"/>
        </c:dLbls>
        <c:gapWidth val="100"/>
        <c:overlap val="100"/>
        <c:axId val="422331728"/>
        <c:axId val="422333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c:v>
                </c:pt>
                <c:pt idx="2">
                  <c:v>#N/A</c:v>
                </c:pt>
                <c:pt idx="3">
                  <c:v>#N/A</c:v>
                </c:pt>
                <c:pt idx="4">
                  <c:v>119</c:v>
                </c:pt>
                <c:pt idx="5">
                  <c:v>#N/A</c:v>
                </c:pt>
                <c:pt idx="6">
                  <c:v>#N/A</c:v>
                </c:pt>
                <c:pt idx="7">
                  <c:v>116</c:v>
                </c:pt>
                <c:pt idx="8">
                  <c:v>#N/A</c:v>
                </c:pt>
                <c:pt idx="9">
                  <c:v>#N/A</c:v>
                </c:pt>
                <c:pt idx="10">
                  <c:v>125</c:v>
                </c:pt>
                <c:pt idx="11">
                  <c:v>#N/A</c:v>
                </c:pt>
                <c:pt idx="12">
                  <c:v>#N/A</c:v>
                </c:pt>
                <c:pt idx="13">
                  <c:v>122</c:v>
                </c:pt>
                <c:pt idx="14">
                  <c:v>#N/A</c:v>
                </c:pt>
              </c:numCache>
            </c:numRef>
          </c:val>
          <c:smooth val="0"/>
          <c:extLst>
            <c:ext xmlns:c16="http://schemas.microsoft.com/office/drawing/2014/chart" uri="{C3380CC4-5D6E-409C-BE32-E72D297353CC}">
              <c16:uniqueId val="{00000008-B45E-4735-A43B-67E09A2BB560}"/>
            </c:ext>
          </c:extLst>
        </c:ser>
        <c:dLbls>
          <c:showLegendKey val="0"/>
          <c:showVal val="0"/>
          <c:showCatName val="0"/>
          <c:showSerName val="0"/>
          <c:showPercent val="0"/>
          <c:showBubbleSize val="0"/>
        </c:dLbls>
        <c:marker val="1"/>
        <c:smooth val="0"/>
        <c:axId val="422331728"/>
        <c:axId val="422333688"/>
      </c:lineChart>
      <c:catAx>
        <c:axId val="42233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333688"/>
        <c:crosses val="autoZero"/>
        <c:auto val="1"/>
        <c:lblAlgn val="ctr"/>
        <c:lblOffset val="100"/>
        <c:tickLblSkip val="1"/>
        <c:tickMarkSkip val="1"/>
        <c:noMultiLvlLbl val="0"/>
      </c:catAx>
      <c:valAx>
        <c:axId val="42233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3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3440</c:v>
                </c:pt>
                <c:pt idx="5">
                  <c:v>3334</c:v>
                </c:pt>
                <c:pt idx="8">
                  <c:v>3361</c:v>
                </c:pt>
                <c:pt idx="11">
                  <c:v>3584</c:v>
                </c:pt>
                <c:pt idx="14">
                  <c:v>3721</c:v>
                </c:pt>
              </c:numCache>
            </c:numRef>
          </c:val>
          <c:extLst>
            <c:ext xmlns:c16="http://schemas.microsoft.com/office/drawing/2014/chart" uri="{C3380CC4-5D6E-409C-BE32-E72D297353CC}">
              <c16:uniqueId val="{00000000-25C6-4D43-8816-A777D07C45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34</c:v>
                </c:pt>
                <c:pt idx="8">
                  <c:v>19</c:v>
                </c:pt>
                <c:pt idx="11">
                  <c:v>0</c:v>
                </c:pt>
                <c:pt idx="14">
                  <c:v>67</c:v>
                </c:pt>
              </c:numCache>
            </c:numRef>
          </c:val>
          <c:extLst>
            <c:ext xmlns:c16="http://schemas.microsoft.com/office/drawing/2014/chart" uri="{C3380CC4-5D6E-409C-BE32-E72D297353CC}">
              <c16:uniqueId val="{00000001-25C6-4D43-8816-A777D07C45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2084</c:v>
                </c:pt>
                <c:pt idx="5">
                  <c:v>2073</c:v>
                </c:pt>
                <c:pt idx="8">
                  <c:v>2064</c:v>
                </c:pt>
                <c:pt idx="11">
                  <c:v>2111</c:v>
                </c:pt>
                <c:pt idx="14">
                  <c:v>2034</c:v>
                </c:pt>
              </c:numCache>
            </c:numRef>
          </c:val>
          <c:extLst>
            <c:ext xmlns:c16="http://schemas.microsoft.com/office/drawing/2014/chart" uri="{C3380CC4-5D6E-409C-BE32-E72D297353CC}">
              <c16:uniqueId val="{00000002-25C6-4D43-8816-A777D07C45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C6-4D43-8816-A777D07C45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C6-4D43-8816-A777D07C45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C6-4D43-8816-A777D07C45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512</c:v>
                </c:pt>
                <c:pt idx="3">
                  <c:v>457</c:v>
                </c:pt>
                <c:pt idx="6">
                  <c:v>500</c:v>
                </c:pt>
                <c:pt idx="9">
                  <c:v>463</c:v>
                </c:pt>
                <c:pt idx="12">
                  <c:v>435</c:v>
                </c:pt>
              </c:numCache>
            </c:numRef>
          </c:val>
          <c:extLst>
            <c:ext xmlns:c16="http://schemas.microsoft.com/office/drawing/2014/chart" uri="{C3380CC4-5D6E-409C-BE32-E72D297353CC}">
              <c16:uniqueId val="{00000006-25C6-4D43-8816-A777D07C45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37</c:v>
                </c:pt>
                <c:pt idx="6">
                  <c:v>35</c:v>
                </c:pt>
                <c:pt idx="9">
                  <c:v>32</c:v>
                </c:pt>
                <c:pt idx="12">
                  <c:v>38</c:v>
                </c:pt>
              </c:numCache>
            </c:numRef>
          </c:val>
          <c:extLst>
            <c:ext xmlns:c16="http://schemas.microsoft.com/office/drawing/2014/chart" uri="{C3380CC4-5D6E-409C-BE32-E72D297353CC}">
              <c16:uniqueId val="{00000007-25C6-4D43-8816-A777D07C45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1512</c:v>
                </c:pt>
                <c:pt idx="3">
                  <c:v>1559</c:v>
                </c:pt>
                <c:pt idx="6">
                  <c:v>1494</c:v>
                </c:pt>
                <c:pt idx="9">
                  <c:v>1532</c:v>
                </c:pt>
                <c:pt idx="12">
                  <c:v>1483</c:v>
                </c:pt>
              </c:numCache>
            </c:numRef>
          </c:val>
          <c:extLst>
            <c:ext xmlns:c16="http://schemas.microsoft.com/office/drawing/2014/chart" uri="{C3380CC4-5D6E-409C-BE32-E72D297353CC}">
              <c16:uniqueId val="{00000008-25C6-4D43-8816-A777D07C45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c:v>
                </c:pt>
                <c:pt idx="3">
                  <c:v>0</c:v>
                </c:pt>
                <c:pt idx="6">
                  <c:v>0</c:v>
                </c:pt>
                <c:pt idx="9">
                  <c:v>0</c:v>
                </c:pt>
                <c:pt idx="12">
                  <c:v>0</c:v>
                </c:pt>
              </c:numCache>
            </c:numRef>
          </c:val>
          <c:extLst>
            <c:ext xmlns:c16="http://schemas.microsoft.com/office/drawing/2014/chart" uri="{C3380CC4-5D6E-409C-BE32-E72D297353CC}">
              <c16:uniqueId val="{00000009-25C6-4D43-8816-A777D07C45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3169</c:v>
                </c:pt>
                <c:pt idx="3">
                  <c:v>3188</c:v>
                </c:pt>
                <c:pt idx="6">
                  <c:v>3346</c:v>
                </c:pt>
                <c:pt idx="9">
                  <c:v>3674</c:v>
                </c:pt>
                <c:pt idx="12">
                  <c:v>3800</c:v>
                </c:pt>
              </c:numCache>
            </c:numRef>
          </c:val>
          <c:extLst>
            <c:ext xmlns:c16="http://schemas.microsoft.com/office/drawing/2014/chart" uri="{C3380CC4-5D6E-409C-BE32-E72D297353CC}">
              <c16:uniqueId val="{0000000A-25C6-4D43-8816-A777D07C45CB}"/>
            </c:ext>
          </c:extLst>
        </c:ser>
        <c:dLbls>
          <c:showLegendKey val="0"/>
          <c:showVal val="0"/>
          <c:showCatName val="0"/>
          <c:showSerName val="0"/>
          <c:showPercent val="0"/>
          <c:showBubbleSize val="0"/>
        </c:dLbls>
        <c:gapWidth val="100"/>
        <c:overlap val="100"/>
        <c:axId val="422332120"/>
        <c:axId val="42232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c:v>
                </c:pt>
                <c:pt idx="11">
                  <c:v>#N/A</c:v>
                </c:pt>
                <c:pt idx="12">
                  <c:v>#N/A</c:v>
                </c:pt>
                <c:pt idx="13">
                  <c:v>0</c:v>
                </c:pt>
                <c:pt idx="14">
                  <c:v>#N/A</c:v>
                </c:pt>
              </c:numCache>
            </c:numRef>
          </c:val>
          <c:smooth val="0"/>
          <c:extLst>
            <c:ext xmlns:c16="http://schemas.microsoft.com/office/drawing/2014/chart" uri="{C3380CC4-5D6E-409C-BE32-E72D297353CC}">
              <c16:uniqueId val="{0000000B-25C6-4D43-8816-A777D07C45CB}"/>
            </c:ext>
          </c:extLst>
        </c:ser>
        <c:dLbls>
          <c:showLegendKey val="0"/>
          <c:showVal val="0"/>
          <c:showCatName val="0"/>
          <c:showSerName val="0"/>
          <c:showPercent val="0"/>
          <c:showBubbleSize val="0"/>
        </c:dLbls>
        <c:marker val="1"/>
        <c:smooth val="0"/>
        <c:axId val="422332120"/>
        <c:axId val="422327808"/>
      </c:lineChart>
      <c:catAx>
        <c:axId val="42233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327808"/>
        <c:crosses val="autoZero"/>
        <c:auto val="1"/>
        <c:lblAlgn val="ctr"/>
        <c:lblOffset val="100"/>
        <c:tickLblSkip val="1"/>
        <c:tickMarkSkip val="1"/>
        <c:noMultiLvlLbl val="0"/>
      </c:catAx>
      <c:valAx>
        <c:axId val="4223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3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1185</c:v>
                </c:pt>
                <c:pt idx="1">
                  <c:v>1186</c:v>
                </c:pt>
                <c:pt idx="2">
                  <c:v>1069</c:v>
                </c:pt>
              </c:numCache>
            </c:numRef>
          </c:val>
          <c:extLst>
            <c:ext xmlns:c16="http://schemas.microsoft.com/office/drawing/2014/chart" uri="{C3380CC4-5D6E-409C-BE32-E72D297353CC}">
              <c16:uniqueId val="{00000000-C282-4210-B7D7-26D730FF09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C282-4210-B7D7-26D730FF09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612</c:v>
                </c:pt>
                <c:pt idx="1">
                  <c:v>618</c:v>
                </c:pt>
                <c:pt idx="2">
                  <c:v>632</c:v>
                </c:pt>
              </c:numCache>
            </c:numRef>
          </c:val>
          <c:extLst>
            <c:ext xmlns:c16="http://schemas.microsoft.com/office/drawing/2014/chart" uri="{C3380CC4-5D6E-409C-BE32-E72D297353CC}">
              <c16:uniqueId val="{00000002-C282-4210-B7D7-26D730FF09E2}"/>
            </c:ext>
          </c:extLst>
        </c:ser>
        <c:dLbls>
          <c:showLegendKey val="0"/>
          <c:showVal val="0"/>
          <c:showCatName val="0"/>
          <c:showSerName val="0"/>
          <c:showPercent val="0"/>
          <c:showBubbleSize val="0"/>
        </c:dLbls>
        <c:gapWidth val="120"/>
        <c:overlap val="100"/>
        <c:axId val="432122048"/>
        <c:axId val="432120480"/>
      </c:barChart>
      <c:catAx>
        <c:axId val="4321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120480"/>
        <c:crosses val="autoZero"/>
        <c:auto val="1"/>
        <c:lblAlgn val="ctr"/>
        <c:lblOffset val="100"/>
        <c:tickLblSkip val="1"/>
        <c:tickMarkSkip val="1"/>
        <c:noMultiLvlLbl val="0"/>
      </c:catAx>
      <c:valAx>
        <c:axId val="432120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1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{1BDBBA07-4DC2-41B6-A3B8-6BA2D1A5274D}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B2B-430E-81CF-4F726F0C15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{70C8C410-5391-4166-95CD-0D80C269D1D4}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B-430E-81CF-4F726F0C15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{AD1C063E-4885-4BB3-A970-FA8B9F64DB77}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B-430E-81CF-4F726F0C15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{10C6EA33-5232-423E-B3FE-6834A4456727}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B-430E-81CF-4F726F0C15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{4385C82D-0339-492C-B573-781763E8456E}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B-430E-81CF-4F726F0C15B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{6F213B81-DB29-46CE-9279-AA67247D0840}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B2B-430E-81CF-4F726F0C15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{4FC87D71-5C1B-4634-8593-718514027E15}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B2B-430E-81CF-4F726F0C15B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{D6C0A6E8-978D-4EEC-94B9-50AE3A012D04}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B2B-430E-81CF-4F726F0C15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{1EF2FBFE-DB98-4DEF-84E3-49D799A9742C}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B2B-430E-81CF-4F726F0C15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57.1</c:v>
                </c:pt>
                <c:pt idx="24">
                  <c:v>58.8</c:v>
                </c:pt>
                <c:pt idx="32">
                  <c:v>60.8</c:v>
                </c:pt>
              </c:numCache>
            </c:numRef>
          </c:xVal>
          <c:yVal>
            <c:numRef>
              <c:f>公会計指標分析・財政指標組合せ分析表!$BP$51:$DC$51</c:f>
              <c:numCache>
                <c:formatCode>#,##0.0;"▲ "#,##0.0</c:formatCode>
                <c:ptCount val="40"/>
                <c:pt idx="24">
                  <c:v>0.2</c:v>
                </c:pt>
              </c:numCache>
            </c:numRef>
          </c:yVal>
          <c:smooth val="0"/>
          <c:extLst>
            <c:ext xmlns:c16="http://schemas.microsoft.com/office/drawing/2014/chart" uri="{C3380CC4-5D6E-409C-BE32-E72D297353CC}">
              <c16:uniqueId val="{00000009-2B2B-430E-81CF-4F726F0C15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{C33A8462-828F-4AF6-8177-65B900465D62}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B2B-430E-81CF-4F726F0C15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{002D6F6A-297E-4E8E-A0D1-E86669994981}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B-430E-81CF-4F726F0C15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{1D206274-1118-4206-BFD0-233970C66217}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B-430E-81CF-4F726F0C15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{3689E886-A9E5-4D7D-9B45-1A5A0FB28900}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B-430E-81CF-4F726F0C15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{6DD2525C-4DAF-4866-B8E3-B21BD0DB0FDC}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B-430E-81CF-4F726F0C15B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{5BF327E1-7DF1-46E4-9D84-DBD746DFCA8B}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B2B-430E-81CF-4F726F0C15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{04114F0B-EC1E-4C82-8BC7-92BF65109CF1}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B2B-430E-81CF-4F726F0C15B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{4BD616CB-12DB-418F-8E5D-92710A17C515}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B2B-430E-81CF-4F726F0C15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{69D38749-652B-47C1-AA4A-246A8FF03831}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B2B-430E-81CF-4F726F0C15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B2B-430E-81CF-4F726F0C15B0}"/>
            </c:ext>
          </c:extLst>
        </c:ser>
        <c:dLbls>
          <c:showLegendKey val="0"/>
          <c:showVal val="1"/>
          <c:showCatName val="0"/>
          <c:showSerName val="0"/>
          <c:showPercent val="0"/>
          <c:showBubbleSize val="0"/>
        </c:dLbls>
        <c:axId val="147539216"/>
        <c:axId val="147540000"/>
      </c:scatterChart>
      <c:valAx>
        <c:axId val="147539216"/>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40000"/>
        <c:crosses val="autoZero"/>
        <c:crossBetween val="midCat"/>
      </c:valAx>
      <c:valAx>
        <c:axId val="147540000"/>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3921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{114D9F3B-50E4-4038-A20B-AE5FCDEF3E0A}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661-4F8F-88FB-B8D0D17558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{930FDDEA-3B2E-44D4-ADD0-CBFA0C85B283}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1-4F8F-88FB-B8D0D17558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{E25AB4C9-9A09-4A83-9EA1-0078727E38AA}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1-4F8F-88FB-B8D0D17558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{4A402676-4E2E-4B09-ADA7-B6360A7E6BD4}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1-4F8F-88FB-B8D0D17558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{101F4248-7A0B-4F53-86E0-3E519E3C3137}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1-4F8F-88FB-B8D0D175586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{51A17A4D-D4EF-458F-9187-B22E7B3823F7}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661-4F8F-88FB-B8D0D175586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{300F4D80-341C-4706-A4CE-C851E4F4A869}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661-4F8F-88FB-B8D0D175586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{3AAD42FE-0CD3-40E3-B616-FA5C62A3B149}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661-4F8F-88FB-B8D0D175586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{1F1763D3-DBFE-4F87-B467-C8544495BA7E}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661-4F8F-88FB-B8D0D17558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6.3</c:v>
                </c:pt>
                <c:pt idx="24">
                  <c:v>6.7</c:v>
                </c:pt>
                <c:pt idx="32">
                  <c:v>6.8</c:v>
                </c:pt>
              </c:numCache>
            </c:numRef>
          </c:xVal>
          <c:yVal>
            <c:numRef>
              <c:f>公会計指標分析・財政指標組合せ分析表!$BP$73:$DC$73</c:f>
              <c:numCache>
                <c:formatCode>#,##0.0;"▲ "#,##0.0</c:formatCode>
                <c:ptCount val="40"/>
                <c:pt idx="24">
                  <c:v>0.2</c:v>
                </c:pt>
              </c:numCache>
            </c:numRef>
          </c:yVal>
          <c:smooth val="0"/>
          <c:extLst>
            <c:ext xmlns:c16="http://schemas.microsoft.com/office/drawing/2014/chart" uri="{C3380CC4-5D6E-409C-BE32-E72D297353CC}">
              <c16:uniqueId val="{00000009-D661-4F8F-88FB-B8D0D17558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{AB069224-42FB-43BD-A6DF-EBC8AB2A90B0}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661-4F8F-88FB-B8D0D17558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{BAD9BBDE-1DAF-44A2-A365-2CDE93F1CBDB}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1-4F8F-88FB-B8D0D17558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{10AA31EE-0853-4FAD-906D-43B43DBE59A0}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1-4F8F-88FB-B8D0D17558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{3FC1F261-314E-4018-A0A7-9E69FF6CD8DF}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1-4F8F-88FB-B8D0D17558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{3A9C3344-5974-449C-B885-B97E62C2BE22}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1-4F8F-88FB-B8D0D175586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{A9C68C3F-7F4F-495F-A3C8-224B55A411AA}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661-4F8F-88FB-B8D0D175586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{59541E8E-4253-4462-A275-42C56B2F6A68}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661-4F8F-88FB-B8D0D175586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{6056600D-6955-4DC1-A672-030E86724454}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661-4F8F-88FB-B8D0D175586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{2874E444-24FF-486B-B61F-48A8AE2061E9}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661-4F8F-88FB-B8D0D1755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661-4F8F-88FB-B8D0D1755864}"/>
            </c:ext>
          </c:extLst>
        </c:ser>
        <c:dLbls>
          <c:showLegendKey val="0"/>
          <c:showVal val="1"/>
          <c:showCatName val="0"/>
          <c:showSerName val="0"/>
          <c:showPercent val="0"/>
          <c:showBubbleSize val="0"/>
        </c:dLbls>
        <c:axId val="147541960"/>
        <c:axId val="147534512"/>
      </c:scatterChart>
      <c:valAx>
        <c:axId val="147541960"/>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34512"/>
        <c:crosses val="autoZero"/>
        <c:crossBetween val="midCat"/>
      </c:valAx>
      <c:valAx>
        <c:axId val="147534512"/>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4196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ここ近年実施している公共施設等の改修事業により元利償還金は増加しているが、公営企業債に対する繰入金は減少している。</a:t>
          </a:r>
          <a:endParaRPr lang="ja-JP" altLang="ja-JP" sz="1400">
            <a:effectLst/>
          </a:endParaRPr>
        </a:p>
        <a:p>
          <a:r>
            <a:rPr kumimoji="1" lang="ja-JP" altLang="ja-JP" sz="1100">
              <a:solidFill>
                <a:schemeClr val="dk1"/>
              </a:solidFill>
              <a:effectLst/>
              <a:latin typeface="+mn-lt"/>
              <a:ea typeface="+mn-ea"/>
              <a:cs typeface="+mn-cs"/>
            </a:rPr>
            <a:t>今後も引き続き、計画的で交付税措置率の高い地方債の借入を心掛け</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事業の取捨選択・見直しを徹底し</a:t>
          </a:r>
          <a:r>
            <a:rPr kumimoji="1" lang="ja-JP" altLang="ja-JP" sz="1100">
              <a:solidFill>
                <a:schemeClr val="dk1"/>
              </a:solidFill>
              <a:effectLst/>
              <a:latin typeface="+mn-lt"/>
              <a:ea typeface="+mn-ea"/>
              <a:cs typeface="+mn-cs"/>
            </a:rPr>
            <a:t>公債費の抑制と償還財源の確保に努める。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将来の償還財源の計画的な確保を図り、将来負担率の上昇を抑えるため、バランスよく活用していく。</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近年の起債を財源とした大型事業の実施により、一般会計等に係る地方債現在高は</a:t>
          </a:r>
          <a:r>
            <a:rPr kumimoji="1" lang="ja-JP" altLang="en-US" sz="1100" baseline="0">
              <a:solidFill>
                <a:schemeClr val="dk1"/>
              </a:solidFill>
              <a:effectLst/>
              <a:latin typeface="+mn-lt"/>
              <a:ea typeface="+mn-ea"/>
              <a:cs typeface="+mn-cs"/>
            </a:rPr>
            <a:t>年々</a:t>
          </a:r>
          <a:r>
            <a:rPr kumimoji="1" lang="ja-JP" altLang="ja-JP" sz="1100" baseline="0">
              <a:solidFill>
                <a:schemeClr val="dk1"/>
              </a:solidFill>
              <a:effectLst/>
              <a:latin typeface="+mn-lt"/>
              <a:ea typeface="+mn-ea"/>
              <a:cs typeface="+mn-cs"/>
            </a:rPr>
            <a:t>増加している。</a:t>
          </a:r>
          <a:endParaRPr lang="ja-JP" altLang="ja-JP" sz="1400">
            <a:effectLst/>
          </a:endParaRPr>
        </a:p>
        <a:p>
          <a:r>
            <a:rPr kumimoji="1" lang="ja-JP" altLang="ja-JP" sz="1100" baseline="0">
              <a:solidFill>
                <a:schemeClr val="dk1"/>
              </a:solidFill>
              <a:effectLst/>
              <a:latin typeface="+mn-lt"/>
              <a:ea typeface="+mn-ea"/>
              <a:cs typeface="+mn-cs"/>
            </a:rPr>
            <a:t>充当可能基金及び基準財政需要額算入見込額は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同額程度で推移している。</a:t>
          </a:r>
          <a:endParaRPr lang="ja-JP" altLang="ja-JP" sz="1400">
            <a:effectLst/>
          </a:endParaRPr>
        </a:p>
        <a:p>
          <a:r>
            <a:rPr kumimoji="1" lang="ja-JP" altLang="ja-JP" sz="1100" baseline="0">
              <a:solidFill>
                <a:schemeClr val="dk1"/>
              </a:solidFill>
              <a:effectLst/>
              <a:latin typeface="+mn-lt"/>
              <a:ea typeface="+mn-ea"/>
              <a:cs typeface="+mn-cs"/>
            </a:rPr>
            <a:t>地方債現在高は増加する見込みであるが、将来負担の分子は低い水準で推移するものと考える。</a:t>
          </a:r>
          <a:endParaRPr lang="ja-JP" altLang="ja-JP" sz="1400">
            <a:effectLst/>
          </a:endParaRPr>
        </a:p>
        <a:p>
          <a:r>
            <a:rPr kumimoji="1" lang="ja-JP" altLang="ja-JP" sz="1100" baseline="0">
              <a:solidFill>
                <a:schemeClr val="dk1"/>
              </a:solidFill>
              <a:effectLst/>
              <a:latin typeface="+mn-lt"/>
              <a:ea typeface="+mn-ea"/>
              <a:cs typeface="+mn-cs"/>
            </a:rPr>
            <a:t>今後も交付税算入率の高い地方債の活用と基金積立を行い、将来負担比率の増加抑制に努める。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基金の運用により生じた利益やふるさと納税として収受した寄付金等を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万円積み立てた一方で、財源不足や各種イベント等に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した結果、前年度より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公共施設の老朽化対策に係る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や地方債の繰上償還</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等に充てるための取り崩しが予想され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残高は減少する見込みで</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あるが、経費節減により捻出した額や予算見込みを上回った収入等が生じた場合は、決算状況を踏まえながら積み立てを行う。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社会福祉施設、社会教育施設、学校、公園及び庁舎その他これらに類する施設で町が設置するものの整備費に充てる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地域公共交通維持確保基金：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地域公共交通の維持確保を図る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農業集落排水事業推進基金：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施設の整備、町債の償還、事業の遂行上町長が特に必要と認めるとき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社会福祉振興基金：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豊かな自然環境の保全及び活用、まち並みの美化、景観の形成、特色あるまちづくり、若桜鉄道の活性化</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森林整備促進基金：間伐や人材育成、担い手確保、木材利用促進や森林整備に要する経費に充てる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た一方、基金の取り崩しは行わなかった。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ふるさと応援基金は、ふるさと納税として収受した寄付金及び基金の運用により生じた利益等を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万円積み立てた一方で、基金の使途に合致した事業の財源として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初年度である森林整備促進基金は、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万円の残となっている。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整備や地域公共交通の維持確保、ふるさと納税寄付者の社会的投資を具体化するための事業</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に充てる取り崩しが予想され、残高は減少する見込みであるが、経費節減により捻出した額や予算見込みを上回った収入等が生じた場合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やふるさと納税寄付金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は、決算状況を踏まえながら積み立てを行う。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減少となっている。人件費、公債費等の義務的経費の増加や災害復旧等の臨時財政需要があったため基金を取り崩し財源を確保</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新型コロナウイルスによる経済の悪化が本町にも影響する中、今後の地方交付税や各種交付金の交付額も不透明である。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が進んでおり、整備する際には公債費の発行と基金の取り崩しとのバランスを取っていく必要がある。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基金の運用により生じた利益等の積み立てにより、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償還額が他の年度と比較して著しく多額になる場合や実質公債費比率の抑制のために繰上償還を行う場合に、必要に応じて取り崩しを行うため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残高は減少する見込みであるが、決算状況を踏まえながら積み立てを行う。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年度から継続して上昇し続けており、特に公園や防火水槽、物品において老朽化が進んでいる。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類似団体内平均値よりは若干低い率ではあるが、保有している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や設備の老朽化は進行しており、統一的な基準に基づく財務書類等分析結果も踏まえ、今後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、公共施設等総合管理計画の見直しや個別施設計画による施設コストの算定により、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公共施設の除却や更新時期について検討する必要がある。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46899</xdr:rowOff>
    </xdr:from>
    <xdr:to>
      <xdr:col>19</xdr:col>
      <xdr:colOff>187325</xdr:colOff>
      <xdr:row>29</xdr:row>
      <xdr:rowOff>148499</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29</xdr:row>
      <xdr:rowOff>159385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84127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165917</xdr:rowOff>
    </xdr:from>
    <xdr:to>
      <xdr:col>15</xdr:col>
      <xdr:colOff>187325</xdr:colOff>
      <xdr:row>29</xdr:row>
      <xdr:rowOff>96067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45267</xdr:rowOff>
    </xdr:from>
    <xdr:to>
      <xdr:col>19</xdr:col>
      <xdr:colOff>136525</xdr:colOff>
      <xdr:row>29</xdr:row>
      <xdr:rowOff>97699</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578884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2086</xdr:rowOff>
    </xdr:from>
    <xdr:to>
      <xdr:col>15</xdr:col>
      <xdr:colOff>136525</xdr:colOff>
      <xdr:row>29</xdr:row>
      <xdr:rowOff>45267</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527300" y="5745661"/>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1" name="n_4aveValue有形固定資産減価償却率">
          <a:extLst>
            <a:ext uri="{FF2B5EF4-FFF2-40B4-BE49-F238E27FC236}">
              <a16:creationId xmlns:a16="http://schemas.microsoft.com/office/drawing/2014/main" id="{00000000-0008-0000-0D00-000065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165026</xdr:rowOff>
    </xdr:from>
    <xdr:ext cx="405111" cy="259045"/>
    <xdr:sp macro="" textlink="">
      <xdr:nvSpPr>
        <xdr:cNvPr id="102" name="n_1mainValue有形固定資産減価償却率">
          <a:extLst>
            <a:ext uri="{FF2B5EF4-FFF2-40B4-BE49-F238E27FC236}">
              <a16:creationId xmlns:a16="http://schemas.microsoft.com/office/drawing/2014/main" id="{00000000-0008-0000-0D00-000066000000}"/>
            </a:ext>
          </a:extLst>
        </xdr:cNvPr>
        <xdr:cNvSpPr txBox="1"/>
      </xdr:nvSpPr>
      <xdr:spPr>
        <a:xfrm>
          <a:off x="38360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103" name="n_2mainValue有形固定資産減価償却率">
          <a:extLst>
            <a:ext uri="{FF2B5EF4-FFF2-40B4-BE49-F238E27FC236}">
              <a16:creationId xmlns:a16="http://schemas.microsoft.com/office/drawing/2014/main" id="{00000000-0008-0000-0D00-000067000000}"/>
            </a:ext>
          </a:extLst>
        </xdr:cNvPr>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104" name="n_3mainValue有形固定資産減価償却率">
          <a:extLst>
            <a:ext uri="{FF2B5EF4-FFF2-40B4-BE49-F238E27FC236}">
              <a16:creationId xmlns:a16="http://schemas.microsoft.com/office/drawing/2014/main" id="{00000000-0008-0000-0D00-000068000000}"/>
            </a:ext>
          </a:extLst>
        </xdr:cNvPr>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近年の大型事業整備に係る地方債の発行により、将来負担額は増加傾向にあり、類似団体平均を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上回っている。公共施設の老朽化が進む中、新たな施設の建設に係る起債については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将来的に必要な施設か十分検討した上で発行し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、地方債残高の増加抑制に努める。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89895</xdr:rowOff>
    </xdr:from>
    <xdr:to>
      <xdr:col>76</xdr:col>
      <xdr:colOff>73025</xdr:colOff>
      <xdr:row>32</xdr:row>
      <xdr:rowOff>20045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61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68322</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6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37899</xdr:rowOff>
    </xdr:from>
    <xdr:to>
      <xdr:col>72</xdr:col>
      <xdr:colOff>123825</xdr:colOff>
      <xdr:row>31</xdr:row>
      <xdr:rowOff>139499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88699</xdr:rowOff>
    </xdr:from>
    <xdr:to>
      <xdr:col>76</xdr:col>
      <xdr:colOff>22225</xdr:colOff>
      <xdr:row>31</xdr:row>
      <xdr:rowOff>140695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4084300" y="6175174"/>
          <a:ext cx="711200" cy="5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104098</xdr:rowOff>
    </xdr:from>
    <xdr:to>
      <xdr:col>68</xdr:col>
      <xdr:colOff>123825</xdr:colOff>
      <xdr:row>31</xdr:row>
      <xdr:rowOff>34248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0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154898</xdr:rowOff>
    </xdr:from>
    <xdr:to>
      <xdr:col>72</xdr:col>
      <xdr:colOff>73025</xdr:colOff>
      <xdr:row>31</xdr:row>
      <xdr:rowOff>88699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3322300" y="6069923"/>
          <a:ext cx="7620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55520</xdr:rowOff>
    </xdr:from>
    <xdr:to>
      <xdr:col>64</xdr:col>
      <xdr:colOff>123825</xdr:colOff>
      <xdr:row>30</xdr:row>
      <xdr:rowOff>157120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106320</xdr:rowOff>
    </xdr:from>
    <xdr:to>
      <xdr:col>68</xdr:col>
      <xdr:colOff>73025</xdr:colOff>
      <xdr:row>30</xdr:row>
      <xdr:rowOff>154898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602134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27993</xdr:rowOff>
    </xdr:from>
    <xdr:to>
      <xdr:col>60</xdr:col>
      <xdr:colOff>123825</xdr:colOff>
      <xdr:row>30</xdr:row>
      <xdr:rowOff>129593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9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78793</xdr:rowOff>
    </xdr:from>
    <xdr:to>
      <xdr:col>64</xdr:col>
      <xdr:colOff>73025</xdr:colOff>
      <xdr:row>30</xdr:row>
      <xdr:rowOff>106320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993818"/>
          <a:ext cx="762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130626</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62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25375</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61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148247</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06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120720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60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55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11430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24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152400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53373</xdr:rowOff>
    </xdr:from>
    <xdr:to>
      <xdr:col>55</xdr:col>
      <xdr:colOff>50800</xdr:colOff>
      <xdr:row>40</xdr:row>
      <xdr:rowOff>154973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9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31800</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8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63584</xdr:rowOff>
    </xdr:from>
    <xdr:to>
      <xdr:col>50</xdr:col>
      <xdr:colOff>165100</xdr:colOff>
      <xdr:row>40</xdr:row>
      <xdr:rowOff>165184</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9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104173</xdr:rowOff>
    </xdr:from>
    <xdr:to>
      <xdr:col>55</xdr:col>
      <xdr:colOff>0</xdr:colOff>
      <xdr:row>40</xdr:row>
      <xdr:rowOff>114384</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962173"/>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70838</xdr:rowOff>
    </xdr:from>
    <xdr:to>
      <xdr:col>46</xdr:col>
      <xdr:colOff>38100</xdr:colOff>
      <xdr:row>41</xdr:row>
      <xdr:rowOff>988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114384</xdr:rowOff>
    </xdr:from>
    <xdr:to>
      <xdr:col>50</xdr:col>
      <xdr:colOff>114300</xdr:colOff>
      <xdr:row>40</xdr:row>
      <xdr:rowOff>121638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972384"/>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77406</xdr:rowOff>
    </xdr:from>
    <xdr:to>
      <xdr:col>41</xdr:col>
      <xdr:colOff>101600</xdr:colOff>
      <xdr:row>41</xdr:row>
      <xdr:rowOff>7556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9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121638</xdr:rowOff>
    </xdr:from>
    <xdr:to>
      <xdr:col>45</xdr:col>
      <xdr:colOff>177800</xdr:colOff>
      <xdr:row>40</xdr:row>
      <xdr:rowOff>128206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979638"/>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156311</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70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163565</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70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170133</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7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159512</xdr:rowOff>
    </xdr:from>
    <xdr:to>
      <xdr:col>24</xdr:col>
      <xdr:colOff>114300</xdr:colOff>
      <xdr:row>62</xdr:row>
      <xdr:rowOff>89662</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137939</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38862</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64133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95504</xdr:rowOff>
    </xdr:from>
    <xdr:to>
      <xdr:col>15</xdr:col>
      <xdr:colOff>101600</xdr:colOff>
      <xdr:row>62</xdr:row>
      <xdr:rowOff>25654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146304</xdr:rowOff>
    </xdr:from>
    <xdr:to>
      <xdr:col>19</xdr:col>
      <xdr:colOff>177800</xdr:colOff>
      <xdr:row>62</xdr:row>
      <xdr:rowOff>11430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6047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58928</xdr:rowOff>
    </xdr:from>
    <xdr:to>
      <xdr:col>10</xdr:col>
      <xdr:colOff>165100</xdr:colOff>
      <xdr:row>61</xdr:row>
      <xdr:rowOff>160528</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109728</xdr:rowOff>
    </xdr:from>
    <xdr:to>
      <xdr:col>15</xdr:col>
      <xdr:colOff>50800</xdr:colOff>
      <xdr:row>61</xdr:row>
      <xdr:rowOff>146304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5681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16781</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151655</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E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E00-0000DD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E00-0000DF000000}"/>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E00-0000E1000000}"/>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146042</xdr:rowOff>
    </xdr:from>
    <xdr:to>
      <xdr:col>55</xdr:col>
      <xdr:colOff>50800</xdr:colOff>
      <xdr:row>64</xdr:row>
      <xdr:rowOff>76192</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10426700" y="109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60969</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E00-0000ED000000}"/>
            </a:ext>
          </a:extLst>
        </xdr:cNvPr>
        <xdr:cNvSpPr txBox="1"/>
      </xdr:nvSpPr>
      <xdr:spPr>
        <a:xfrm>
          <a:off x="10515600" y="1086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150278</xdr:rowOff>
    </xdr:from>
    <xdr:to>
      <xdr:col>50</xdr:col>
      <xdr:colOff>165100</xdr:colOff>
      <xdr:row>64</xdr:row>
      <xdr:rowOff>80428</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9588500" y="109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25392</xdr:rowOff>
    </xdr:from>
    <xdr:to>
      <xdr:col>55</xdr:col>
      <xdr:colOff>0</xdr:colOff>
      <xdr:row>64</xdr:row>
      <xdr:rowOff>29628</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9639300" y="10998192"/>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153026</xdr:rowOff>
    </xdr:from>
    <xdr:to>
      <xdr:col>46</xdr:col>
      <xdr:colOff>38100</xdr:colOff>
      <xdr:row>64</xdr:row>
      <xdr:rowOff>83176</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8699500" y="109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29628</xdr:rowOff>
    </xdr:from>
    <xdr:to>
      <xdr:col>50</xdr:col>
      <xdr:colOff>114300</xdr:colOff>
      <xdr:row>64</xdr:row>
      <xdr:rowOff>32376</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8750300" y="11002428"/>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155516</xdr:rowOff>
    </xdr:from>
    <xdr:to>
      <xdr:col>41</xdr:col>
      <xdr:colOff>101600</xdr:colOff>
      <xdr:row>64</xdr:row>
      <xdr:rowOff>85666</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7810500" y="109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32376</xdr:rowOff>
    </xdr:from>
    <xdr:to>
      <xdr:col>45</xdr:col>
      <xdr:colOff>177800</xdr:colOff>
      <xdr:row>64</xdr:row>
      <xdr:rowOff>34866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7861300" y="11005176"/>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71555</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9327095" y="110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74303</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8450795" y="110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76793</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7561795" y="110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0000000-0008-0000-0E00-00001401000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00000000-0008-0000-0E00-000016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0000000-0008-0000-0E00-000018010000}"/>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6366</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00000000-0008-0000-0E00-000024010000}"/>
            </a:ext>
          </a:extLst>
        </xdr:cNvPr>
        <xdr:cNvSpPr txBox="1"/>
      </xdr:nvSpPr>
      <xdr:spPr>
        <a:xfrm>
          <a:off x="4673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36195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3797300" y="140931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36195</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2908300" y="14087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121920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2019300" y="140874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0" name="n_2ave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00000000-0008-0000-0E00-00002E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103522</xdr:rowOff>
    </xdr:from>
    <xdr:ext cx="405111" cy="259045"/>
    <xdr:sp macro="" textlink="">
      <xdr:nvSpPr>
        <xdr:cNvPr id="303" name="n_1main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04" name="n_2main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05" name="n_3main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00000000-0008-0000-0E00-00004A01000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00000000-0008-0000-0E00-00004C010000}"/>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34" name="【公営住宅】&#10;一人当たり面積平均値テキスト">
          <a:extLst>
            <a:ext uri="{FF2B5EF4-FFF2-40B4-BE49-F238E27FC236}">
              <a16:creationId xmlns:a16="http://schemas.microsoft.com/office/drawing/2014/main" id="{00000000-0008-0000-0E00-00004E010000}"/>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51436</xdr:rowOff>
    </xdr:from>
    <xdr:to>
      <xdr:col>55</xdr:col>
      <xdr:colOff>50800</xdr:colOff>
      <xdr:row>84</xdr:row>
      <xdr:rowOff>153036</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0426700" y="144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74313</xdr:rowOff>
    </xdr:from>
    <xdr:ext cx="469744" cy="259045"/>
    <xdr:sp macro="" textlink="">
      <xdr:nvSpPr>
        <xdr:cNvPr id="346" name="【公営住宅】&#10;一人当たり面積該当値テキスト">
          <a:extLst>
            <a:ext uri="{FF2B5EF4-FFF2-40B4-BE49-F238E27FC236}">
              <a16:creationId xmlns:a16="http://schemas.microsoft.com/office/drawing/2014/main" id="{00000000-0008-0000-0E00-00005A010000}"/>
            </a:ext>
          </a:extLst>
        </xdr:cNvPr>
        <xdr:cNvSpPr txBox="1"/>
      </xdr:nvSpPr>
      <xdr:spPr>
        <a:xfrm>
          <a:off x="10515600" y="143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47117</xdr:rowOff>
    </xdr:from>
    <xdr:to>
      <xdr:col>50</xdr:col>
      <xdr:colOff>165100</xdr:colOff>
      <xdr:row>84</xdr:row>
      <xdr:rowOff>148717</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9588500" y="14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97917</xdr:rowOff>
    </xdr:from>
    <xdr:to>
      <xdr:col>55</xdr:col>
      <xdr:colOff>0</xdr:colOff>
      <xdr:row>84</xdr:row>
      <xdr:rowOff>102236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639300" y="14499717"/>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86995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73152</xdr:rowOff>
    </xdr:from>
    <xdr:to>
      <xdr:col>50</xdr:col>
      <xdr:colOff>114300</xdr:colOff>
      <xdr:row>84</xdr:row>
      <xdr:rowOff>97917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8750300" y="1447495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45465</xdr:rowOff>
    </xdr:from>
    <xdr:to>
      <xdr:col>41</xdr:col>
      <xdr:colOff>101600</xdr:colOff>
      <xdr:row>84</xdr:row>
      <xdr:rowOff>147065</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7810500" y="144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73152</xdr:rowOff>
    </xdr:from>
    <xdr:to>
      <xdr:col>45</xdr:col>
      <xdr:colOff>177800</xdr:colOff>
      <xdr:row>84</xdr:row>
      <xdr:rowOff>96265</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7861300" y="14474952"/>
          <a:ext cx="8890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a16="http://schemas.microsoft.com/office/drawing/2014/main" id="{00000000-0008-0000-0E00-000061010000}"/>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54" name="n_2aveValue【公営住宅】&#10;一人当たり面積">
          <a:extLst>
            <a:ext uri="{FF2B5EF4-FFF2-40B4-BE49-F238E27FC236}">
              <a16:creationId xmlns:a16="http://schemas.microsoft.com/office/drawing/2014/main" id="{00000000-0008-0000-0E00-000062010000}"/>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55" name="n_3aveValue【公営住宅】&#10;一人当たり面積">
          <a:extLst>
            <a:ext uri="{FF2B5EF4-FFF2-40B4-BE49-F238E27FC236}">
              <a16:creationId xmlns:a16="http://schemas.microsoft.com/office/drawing/2014/main" id="{00000000-0008-0000-0E00-000063010000}"/>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00000000-0008-0000-0E00-000064010000}"/>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139844</xdr:rowOff>
    </xdr:from>
    <xdr:ext cx="469744" cy="259045"/>
    <xdr:sp macro="" textlink="">
      <xdr:nvSpPr>
        <xdr:cNvPr id="357" name="n_1mainValue【公営住宅】&#10;一人当たり面積">
          <a:extLst>
            <a:ext uri="{FF2B5EF4-FFF2-40B4-BE49-F238E27FC236}">
              <a16:creationId xmlns:a16="http://schemas.microsoft.com/office/drawing/2014/main" id="{00000000-0008-0000-0E00-000065010000}"/>
            </a:ext>
          </a:extLst>
        </xdr:cNvPr>
        <xdr:cNvSpPr txBox="1"/>
      </xdr:nvSpPr>
      <xdr:spPr>
        <a:xfrm>
          <a:off x="9391727" y="145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58" name="n_2mainValue【公営住宅】&#10;一人当たり面積">
          <a:extLst>
            <a:ext uri="{FF2B5EF4-FFF2-40B4-BE49-F238E27FC236}">
              <a16:creationId xmlns:a16="http://schemas.microsoft.com/office/drawing/2014/main" id="{00000000-0008-0000-0E00-000066010000}"/>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163592</xdr:rowOff>
    </xdr:from>
    <xdr:ext cx="469744" cy="259045"/>
    <xdr:sp macro="" textlink="">
      <xdr:nvSpPr>
        <xdr:cNvPr id="359" name="n_3mainValue【公営住宅】&#10;一人当たり面積">
          <a:extLst>
            <a:ext uri="{FF2B5EF4-FFF2-40B4-BE49-F238E27FC236}">
              <a16:creationId xmlns:a16="http://schemas.microsoft.com/office/drawing/2014/main" id="{00000000-0008-0000-0E00-000067010000}"/>
            </a:ext>
          </a:extLst>
        </xdr:cNvPr>
        <xdr:cNvSpPr txBox="1"/>
      </xdr:nvSpPr>
      <xdr:spPr>
        <a:xfrm>
          <a:off x="7626427" y="1422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E00-0000A2010000}"/>
            </a:ext>
          </a:extLst>
        </xdr:cNvPr>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46808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5481300" y="616512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23767</xdr:rowOff>
    </xdr:from>
    <xdr:to>
      <xdr:col>76</xdr:col>
      <xdr:colOff>165100</xdr:colOff>
      <xdr:row>39</xdr:row>
      <xdr:rowOff>125367</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4541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39</xdr:row>
      <xdr:rowOff>74567</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4592300" y="6165124"/>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159294</xdr:rowOff>
    </xdr:from>
    <xdr:to>
      <xdr:col>72</xdr:col>
      <xdr:colOff>38100</xdr:colOff>
      <xdr:row>39</xdr:row>
      <xdr:rowOff>89444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65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38644</xdr:rowOff>
    </xdr:from>
    <xdr:to>
      <xdr:col>76</xdr:col>
      <xdr:colOff>114300</xdr:colOff>
      <xdr:row>39</xdr:row>
      <xdr:rowOff>74567</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3703300" y="67251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60251</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526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116494</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4389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80571</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3500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E00-0000C6010000}"/>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E00-0000C8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E00-0000CA010000}"/>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154787</xdr:rowOff>
    </xdr:from>
    <xdr:to>
      <xdr:col>116</xdr:col>
      <xdr:colOff>114300</xdr:colOff>
      <xdr:row>41</xdr:row>
      <xdr:rowOff>84937</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2110700" y="7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69714</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E00-0000D6010000}"/>
            </a:ext>
          </a:extLst>
        </xdr:cNvPr>
        <xdr:cNvSpPr txBox="1"/>
      </xdr:nvSpPr>
      <xdr:spPr>
        <a:xfrm>
          <a:off x="22199600" y="692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34137</xdr:rowOff>
    </xdr:from>
    <xdr:to>
      <xdr:col>116</xdr:col>
      <xdr:colOff>63500</xdr:colOff>
      <xdr:row>41</xdr:row>
      <xdr:rowOff>37338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1323300" y="7063587"/>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5283</xdr:rowOff>
    </xdr:from>
    <xdr:to>
      <xdr:col>107</xdr:col>
      <xdr:colOff>101600</xdr:colOff>
      <xdr:row>41</xdr:row>
      <xdr:rowOff>106883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03835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56083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0434300" y="706678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7569</xdr:rowOff>
    </xdr:from>
    <xdr:to>
      <xdr:col>102</xdr:col>
      <xdr:colOff>165100</xdr:colOff>
      <xdr:row>41</xdr:row>
      <xdr:rowOff>109169</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9494500" y="70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56083</xdr:rowOff>
    </xdr:from>
    <xdr:to>
      <xdr:col>107</xdr:col>
      <xdr:colOff>50800</xdr:colOff>
      <xdr:row>41</xdr:row>
      <xdr:rowOff>58369</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45300" y="70855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98010</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0199427" y="71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100296</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9310427" y="71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72390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5481300" y="105098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51435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104660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61</xdr:row>
      <xdr:rowOff>7620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703300" y="10386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E00-00001402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E00-000015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E00-000016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E00-000017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E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E00-00003302000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a16="http://schemas.microsoft.com/office/drawing/2014/main" id="{00000000-0008-0000-0E00-0000350200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E00-000037020000}"/>
            </a:ext>
          </a:extLst>
        </xdr:cNvPr>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53865</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E00-000043020000}"/>
            </a:ext>
          </a:extLst>
        </xdr:cNvPr>
        <xdr:cNvSpPr txBox="1"/>
      </xdr:nvSpPr>
      <xdr:spPr>
        <a:xfrm>
          <a:off x="22199600" y="10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106807</xdr:rowOff>
    </xdr:from>
    <xdr:to>
      <xdr:col>112</xdr:col>
      <xdr:colOff>38100</xdr:colOff>
      <xdr:row>63</xdr:row>
      <xdr:rowOff>36957</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07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157607</xdr:rowOff>
    </xdr:from>
    <xdr:to>
      <xdr:col>116</xdr:col>
      <xdr:colOff>63500</xdr:colOff>
      <xdr:row>63</xdr:row>
      <xdr:rowOff>18288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1323300" y="10787507"/>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88773</xdr:rowOff>
    </xdr:from>
    <xdr:to>
      <xdr:col>107</xdr:col>
      <xdr:colOff>101600</xdr:colOff>
      <xdr:row>63</xdr:row>
      <xdr:rowOff>18923</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0383500" y="10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139573</xdr:rowOff>
    </xdr:from>
    <xdr:to>
      <xdr:col>111</xdr:col>
      <xdr:colOff>177800</xdr:colOff>
      <xdr:row>62</xdr:row>
      <xdr:rowOff>157607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0434300" y="1076947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95758</xdr:rowOff>
    </xdr:from>
    <xdr:to>
      <xdr:col>102</xdr:col>
      <xdr:colOff>165100</xdr:colOff>
      <xdr:row>63</xdr:row>
      <xdr:rowOff>25908</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9494500" y="107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139573</xdr:rowOff>
    </xdr:from>
    <xdr:to>
      <xdr:col>107</xdr:col>
      <xdr:colOff>50800</xdr:colOff>
      <xdr:row>62</xdr:row>
      <xdr:rowOff>146558</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19545300" y="1076947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6" name="n_1aveValue【学校施設】&#10;一人当たり面積">
          <a:extLst>
            <a:ext uri="{FF2B5EF4-FFF2-40B4-BE49-F238E27FC236}">
              <a16:creationId xmlns:a16="http://schemas.microsoft.com/office/drawing/2014/main" id="{00000000-0008-0000-0E00-00004A020000}"/>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7" name="n_2aveValue【学校施設】&#10;一人当たり面積">
          <a:extLst>
            <a:ext uri="{FF2B5EF4-FFF2-40B4-BE49-F238E27FC236}">
              <a16:creationId xmlns:a16="http://schemas.microsoft.com/office/drawing/2014/main" id="{00000000-0008-0000-0E00-00004B020000}"/>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a16="http://schemas.microsoft.com/office/drawing/2014/main" id="{00000000-0008-0000-0E00-00004C020000}"/>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a16="http://schemas.microsoft.com/office/drawing/2014/main" id="{00000000-0008-0000-0E00-00004D020000}"/>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28084</xdr:rowOff>
    </xdr:from>
    <xdr:ext cx="469744" cy="259045"/>
    <xdr:sp macro="" textlink="">
      <xdr:nvSpPr>
        <xdr:cNvPr id="590" name="n_1mainValue【学校施設】&#10;一人当たり面積">
          <a:extLst>
            <a:ext uri="{FF2B5EF4-FFF2-40B4-BE49-F238E27FC236}">
              <a16:creationId xmlns:a16="http://schemas.microsoft.com/office/drawing/2014/main" id="{00000000-0008-0000-0E00-00004E020000}"/>
            </a:ext>
          </a:extLst>
        </xdr:cNvPr>
        <xdr:cNvSpPr txBox="1"/>
      </xdr:nvSpPr>
      <xdr:spPr>
        <a:xfrm>
          <a:off x="21075727" y="108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10050</xdr:rowOff>
    </xdr:from>
    <xdr:ext cx="469744" cy="259045"/>
    <xdr:sp macro="" textlink="">
      <xdr:nvSpPr>
        <xdr:cNvPr id="591" name="n_2mainValue【学校施設】&#10;一人当たり面積">
          <a:extLst>
            <a:ext uri="{FF2B5EF4-FFF2-40B4-BE49-F238E27FC236}">
              <a16:creationId xmlns:a16="http://schemas.microsoft.com/office/drawing/2014/main" id="{00000000-0008-0000-0E00-00004F020000}"/>
            </a:ext>
          </a:extLst>
        </xdr:cNvPr>
        <xdr:cNvSpPr txBox="1"/>
      </xdr:nvSpPr>
      <xdr:spPr>
        <a:xfrm>
          <a:off x="20199427" y="108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17035</xdr:rowOff>
    </xdr:from>
    <xdr:ext cx="469744" cy="259045"/>
    <xdr:sp macro="" textlink="">
      <xdr:nvSpPr>
        <xdr:cNvPr id="592" name="n_3mainValue【学校施設】&#10;一人当たり面積">
          <a:extLst>
            <a:ext uri="{FF2B5EF4-FFF2-40B4-BE49-F238E27FC236}">
              <a16:creationId xmlns:a16="http://schemas.microsoft.com/office/drawing/2014/main" id="{00000000-0008-0000-0E00-000050020000}"/>
            </a:ext>
          </a:extLst>
        </xdr:cNvPr>
        <xdr:cNvSpPr txBox="1"/>
      </xdr:nvSpPr>
      <xdr:spPr>
        <a:xfrm>
          <a:off x="19310427" y="108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00000000-0008-0000-0E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6" name="【公民館】&#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38" name="【公民館】&#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650" name="【公民館】&#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95886</xdr:rowOff>
    </xdr:from>
    <xdr:to>
      <xdr:col>81</xdr:col>
      <xdr:colOff>101600</xdr:colOff>
      <xdr:row>108</xdr:row>
      <xdr:rowOff>26036</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146686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5481300" y="18375630"/>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63500</xdr:rowOff>
    </xdr:from>
    <xdr:to>
      <xdr:col>76</xdr:col>
      <xdr:colOff>165100</xdr:colOff>
      <xdr:row>107</xdr:row>
      <xdr:rowOff>165100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107</xdr:row>
      <xdr:rowOff>146686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8459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8423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57" name="n_1aveValue【公民館】&#10;有形固定資産減価償却率">
          <a:extLst>
            <a:ext uri="{FF2B5EF4-FFF2-40B4-BE49-F238E27FC236}">
              <a16:creationId xmlns:a16="http://schemas.microsoft.com/office/drawing/2014/main" id="{00000000-0008-0000-0E00-00009102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8" name="n_2aveValue【公民館】&#10;有形固定資産減価償却率">
          <a:extLst>
            <a:ext uri="{FF2B5EF4-FFF2-40B4-BE49-F238E27FC236}">
              <a16:creationId xmlns:a16="http://schemas.microsoft.com/office/drawing/2014/main" id="{00000000-0008-0000-0E00-00009202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59" name="n_3aveValue【公民館】&#10;有形固定資産減価償却率">
          <a:extLst>
            <a:ext uri="{FF2B5EF4-FFF2-40B4-BE49-F238E27FC236}">
              <a16:creationId xmlns:a16="http://schemas.microsoft.com/office/drawing/2014/main" id="{00000000-0008-0000-0E00-000093020000}"/>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60" name="n_4aveValue【公民館】&#10;有形固定資産減価償却率">
          <a:extLst>
            <a:ext uri="{FF2B5EF4-FFF2-40B4-BE49-F238E27FC236}">
              <a16:creationId xmlns:a16="http://schemas.microsoft.com/office/drawing/2014/main" id="{00000000-0008-0000-0E00-000094020000}"/>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17163</xdr:rowOff>
    </xdr:from>
    <xdr:ext cx="405111" cy="259045"/>
    <xdr:sp macro="" textlink="">
      <xdr:nvSpPr>
        <xdr:cNvPr id="661" name="n_1mainValue【公民館】&#10;有形固定資産減価償却率">
          <a:extLst>
            <a:ext uri="{FF2B5EF4-FFF2-40B4-BE49-F238E27FC236}">
              <a16:creationId xmlns:a16="http://schemas.microsoft.com/office/drawing/2014/main" id="{00000000-0008-0000-0E00-000095020000}"/>
            </a:ext>
          </a:extLst>
        </xdr:cNvPr>
        <xdr:cNvSpPr txBox="1"/>
      </xdr:nvSpPr>
      <xdr:spPr>
        <a:xfrm>
          <a:off x="152660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156227</xdr:rowOff>
    </xdr:from>
    <xdr:ext cx="405111" cy="259045"/>
    <xdr:sp macro="" textlink="">
      <xdr:nvSpPr>
        <xdr:cNvPr id="662" name="n_2mainValue【公民館】&#10;有形固定資産減価償却率">
          <a:extLst>
            <a:ext uri="{FF2B5EF4-FFF2-40B4-BE49-F238E27FC236}">
              <a16:creationId xmlns:a16="http://schemas.microsoft.com/office/drawing/2014/main" id="{00000000-0008-0000-0E00-000096020000}"/>
            </a:ext>
          </a:extLst>
        </xdr:cNvPr>
        <xdr:cNvSpPr txBox="1"/>
      </xdr:nvSpPr>
      <xdr:spPr>
        <a:xfrm>
          <a:off x="14389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663" name="n_3mainValue【公民館】&#10;有形固定資産減価償却率">
          <a:extLst>
            <a:ext uri="{FF2B5EF4-FFF2-40B4-BE49-F238E27FC236}">
              <a16:creationId xmlns:a16="http://schemas.microsoft.com/office/drawing/2014/main" id="{00000000-0008-0000-0E00-000097020000}"/>
            </a:ext>
          </a:extLst>
        </xdr:cNvPr>
        <xdr:cNvSpPr txBox="1"/>
      </xdr:nvSpPr>
      <xdr:spPr>
        <a:xfrm>
          <a:off x="13500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00000000-0008-0000-0E00-0000A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8" name="【公民館】&#10;一人当たり面積最小値テキスト">
          <a:extLst>
            <a:ext uri="{FF2B5EF4-FFF2-40B4-BE49-F238E27FC236}">
              <a16:creationId xmlns:a16="http://schemas.microsoft.com/office/drawing/2014/main" id="{00000000-0008-0000-0E00-0000B0020000}"/>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90" name="【公民館】&#10;一人当たり面積最大値テキスト">
          <a:extLst>
            <a:ext uri="{FF2B5EF4-FFF2-40B4-BE49-F238E27FC236}">
              <a16:creationId xmlns:a16="http://schemas.microsoft.com/office/drawing/2014/main" id="{00000000-0008-0000-0E00-0000B2020000}"/>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692" name="【公民館】&#10;一人当たり面積平均値テキスト">
          <a:extLst>
            <a:ext uri="{FF2B5EF4-FFF2-40B4-BE49-F238E27FC236}">
              <a16:creationId xmlns:a16="http://schemas.microsoft.com/office/drawing/2014/main" id="{00000000-0008-0000-0E00-0000B4020000}"/>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68453</xdr:rowOff>
    </xdr:from>
    <xdr:to>
      <xdr:col>116</xdr:col>
      <xdr:colOff>114300</xdr:colOff>
      <xdr:row>107</xdr:row>
      <xdr:rowOff>170053</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8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46880</xdr:rowOff>
    </xdr:from>
    <xdr:ext cx="469744" cy="259045"/>
    <xdr:sp macro="" textlink="">
      <xdr:nvSpPr>
        <xdr:cNvPr id="704" name="【公民館】&#10;一人当たり面積該当値テキスト">
          <a:extLst>
            <a:ext uri="{FF2B5EF4-FFF2-40B4-BE49-F238E27FC236}">
              <a16:creationId xmlns:a16="http://schemas.microsoft.com/office/drawing/2014/main" id="{00000000-0008-0000-0E00-0000C0020000}"/>
            </a:ext>
          </a:extLst>
        </xdr:cNvPr>
        <xdr:cNvSpPr txBox="1"/>
      </xdr:nvSpPr>
      <xdr:spPr>
        <a:xfrm>
          <a:off x="22199600" y="183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119253</xdr:rowOff>
    </xdr:from>
    <xdr:to>
      <xdr:col>116</xdr:col>
      <xdr:colOff>63500</xdr:colOff>
      <xdr:row>107</xdr:row>
      <xdr:rowOff>126492</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846440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69977</xdr:rowOff>
    </xdr:from>
    <xdr:to>
      <xdr:col>107</xdr:col>
      <xdr:colOff>101600</xdr:colOff>
      <xdr:row>108</xdr:row>
      <xdr:rowOff>127</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120777</xdr:rowOff>
    </xdr:from>
    <xdr:to>
      <xdr:col>111</xdr:col>
      <xdr:colOff>177800</xdr:colOff>
      <xdr:row>107</xdr:row>
      <xdr:rowOff>126492</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0434300" y="1846592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120777</xdr:rowOff>
    </xdr:from>
    <xdr:to>
      <xdr:col>107</xdr:col>
      <xdr:colOff>50800</xdr:colOff>
      <xdr:row>107</xdr:row>
      <xdr:rowOff>125730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846592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11" name="n_1aveValue【公民館】&#10;一人当たり面積">
          <a:extLst>
            <a:ext uri="{FF2B5EF4-FFF2-40B4-BE49-F238E27FC236}">
              <a16:creationId xmlns:a16="http://schemas.microsoft.com/office/drawing/2014/main" id="{00000000-0008-0000-0E00-0000C7020000}"/>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12" name="n_2aveValue【公民館】&#10;一人当たり面積">
          <a:extLst>
            <a:ext uri="{FF2B5EF4-FFF2-40B4-BE49-F238E27FC236}">
              <a16:creationId xmlns:a16="http://schemas.microsoft.com/office/drawing/2014/main" id="{00000000-0008-0000-0E00-0000C8020000}"/>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13" name="n_3aveValue【公民館】&#10;一人当たり面積">
          <a:extLst>
            <a:ext uri="{FF2B5EF4-FFF2-40B4-BE49-F238E27FC236}">
              <a16:creationId xmlns:a16="http://schemas.microsoft.com/office/drawing/2014/main" id="{00000000-0008-0000-0E00-0000C902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14" name="n_4aveValue【公民館】&#10;一人当たり面積">
          <a:extLst>
            <a:ext uri="{FF2B5EF4-FFF2-40B4-BE49-F238E27FC236}">
              <a16:creationId xmlns:a16="http://schemas.microsoft.com/office/drawing/2014/main" id="{00000000-0008-0000-0E00-0000CA020000}"/>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15" name="n_1mainValue【公民館】&#10;一人当たり面積">
          <a:extLst>
            <a:ext uri="{FF2B5EF4-FFF2-40B4-BE49-F238E27FC236}">
              <a16:creationId xmlns:a16="http://schemas.microsoft.com/office/drawing/2014/main" id="{00000000-0008-0000-0E00-0000CB020000}"/>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162704</xdr:rowOff>
    </xdr:from>
    <xdr:ext cx="469744" cy="259045"/>
    <xdr:sp macro="" textlink="">
      <xdr:nvSpPr>
        <xdr:cNvPr id="716" name="n_2mainValue【公民館】&#10;一人当たり面積">
          <a:extLst>
            <a:ext uri="{FF2B5EF4-FFF2-40B4-BE49-F238E27FC236}">
              <a16:creationId xmlns:a16="http://schemas.microsoft.com/office/drawing/2014/main" id="{00000000-0008-0000-0E00-0000CC020000}"/>
            </a:ext>
          </a:extLst>
        </xdr:cNvPr>
        <xdr:cNvSpPr txBox="1"/>
      </xdr:nvSpPr>
      <xdr:spPr>
        <a:xfrm>
          <a:off x="201994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717" name="n_3mainValue【公民館】&#10;一人当たり面積">
          <a:extLst>
            <a:ext uri="{FF2B5EF4-FFF2-40B4-BE49-F238E27FC236}">
              <a16:creationId xmlns:a16="http://schemas.microsoft.com/office/drawing/2014/main" id="{00000000-0008-0000-0E00-0000CD020000}"/>
            </a:ext>
          </a:extLst>
        </xdr:cNvPr>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施設類型別有形固定資産減価償却率を見ると、主に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橋りょう、学校施設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年々上昇傾向にあり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、老朽化が進んでいる。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については、優先順位を設け、年次的に改修に取り組んでいるところである。また、学校施設や公民館については、類似団体と比較し大きく上回っていることから、将来的に除却又は更新等、適正化を進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57421</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40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132842</xdr:rowOff>
    </xdr:from>
    <xdr:to>
      <xdr:col>24</xdr:col>
      <xdr:colOff>114300</xdr:colOff>
      <xdr:row>40</xdr:row>
      <xdr:rowOff>62992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111269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40</xdr:row>
      <xdr:rowOff>12192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7741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39</xdr:row>
      <xdr:rowOff>87630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5821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xdr:rowOff>
    </xdr:from>
    <xdr:to>
      <xdr:col>10</xdr:col>
      <xdr:colOff>165100</xdr:colOff>
      <xdr:row>38</xdr:row>
      <xdr:rowOff>117856</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67056</xdr:rowOff>
    </xdr:from>
    <xdr:to>
      <xdr:col>15</xdr:col>
      <xdr:colOff>50800</xdr:colOff>
      <xdr:row>38</xdr:row>
      <xdr:rowOff>67056</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58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84091</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8653</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2" name="n_4aveValue【図書館】&#10;有形固定資産減価償却率">
          <a:extLst>
            <a:ext uri="{FF2B5EF4-FFF2-40B4-BE49-F238E27FC236}">
              <a16:creationId xmlns:a16="http://schemas.microsoft.com/office/drawing/2014/main" id="{00000000-0008-0000-0F00-000052000000}"/>
            </a:ext>
          </a:extLst>
        </xdr:cNvPr>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108983</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53357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3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54627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21590</xdr:rowOff>
    </xdr:from>
    <xdr:to>
      <xdr:col>50</xdr:col>
      <xdr:colOff>165100</xdr:colOff>
      <xdr:row>33</xdr:row>
      <xdr:rowOff>123190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33</xdr:row>
      <xdr:rowOff>72390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5638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72390</xdr:rowOff>
    </xdr:from>
    <xdr:to>
      <xdr:col>50</xdr:col>
      <xdr:colOff>114300</xdr:colOff>
      <xdr:row>33</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5730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135890</xdr:rowOff>
    </xdr:from>
    <xdr:to>
      <xdr:col>41</xdr:col>
      <xdr:colOff>101600</xdr:colOff>
      <xdr:row>34</xdr:row>
      <xdr:rowOff>66040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34</xdr:row>
      <xdr:rowOff>15240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5791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152417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139717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82567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F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00000000-0008-0000-0F00-0000A7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00000000-0008-0000-0F00-0000A9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F00-0000AB000000}"/>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37392</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F00-0000B7000000}"/>
            </a:ext>
          </a:extLst>
        </xdr:cNvPr>
        <xdr:cNvSpPr txBox="1"/>
      </xdr:nvSpPr>
      <xdr:spPr>
        <a:xfrm>
          <a:off x="4673600" y="1032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65315</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3797300" y="104943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4717</xdr:rowOff>
    </xdr:from>
    <xdr:to>
      <xdr:col>15</xdr:col>
      <xdr:colOff>101600</xdr:colOff>
      <xdr:row>64</xdr:row>
      <xdr:rowOff>106317</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2857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64</xdr:row>
      <xdr:rowOff>55517</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2908300" y="10494373"/>
          <a:ext cx="88900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168003</xdr:rowOff>
    </xdr:from>
    <xdr:to>
      <xdr:col>10</xdr:col>
      <xdr:colOff>165100</xdr:colOff>
      <xdr:row>64</xdr:row>
      <xdr:rowOff>98153</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1968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47353</xdr:rowOff>
    </xdr:from>
    <xdr:to>
      <xdr:col>15</xdr:col>
      <xdr:colOff>50800</xdr:colOff>
      <xdr:row>64</xdr:row>
      <xdr:rowOff>55517</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019300" y="110201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103250</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97444</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89280</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19" name="【体育館・プール】&#10;一人当たり面積最小値テキスト">
          <a:extLst>
            <a:ext uri="{FF2B5EF4-FFF2-40B4-BE49-F238E27FC236}">
              <a16:creationId xmlns:a16="http://schemas.microsoft.com/office/drawing/2014/main" id="{00000000-0008-0000-0F00-0000DB000000}"/>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21" name="【体育館・プール】&#10;一人当たり面積最大値テキスト">
          <a:extLst>
            <a:ext uri="{FF2B5EF4-FFF2-40B4-BE49-F238E27FC236}">
              <a16:creationId xmlns:a16="http://schemas.microsoft.com/office/drawing/2014/main" id="{00000000-0008-0000-0F00-0000DD000000}"/>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223" name="【体育館・プール】&#10;一人当たり面積平均値テキスト">
          <a:extLst>
            <a:ext uri="{FF2B5EF4-FFF2-40B4-BE49-F238E27FC236}">
              <a16:creationId xmlns:a16="http://schemas.microsoft.com/office/drawing/2014/main" id="{00000000-0008-0000-0F00-0000DF000000}"/>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68986</xdr:rowOff>
    </xdr:from>
    <xdr:to>
      <xdr:col>55</xdr:col>
      <xdr:colOff>50800</xdr:colOff>
      <xdr:row>60</xdr:row>
      <xdr:rowOff>170586</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104267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91863</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F00-0000EB000000}"/>
            </a:ext>
          </a:extLst>
        </xdr:cNvPr>
        <xdr:cNvSpPr txBox="1"/>
      </xdr:nvSpPr>
      <xdr:spPr>
        <a:xfrm>
          <a:off x="10515600" y="102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87732</xdr:rowOff>
    </xdr:from>
    <xdr:to>
      <xdr:col>50</xdr:col>
      <xdr:colOff>165100</xdr:colOff>
      <xdr:row>61</xdr:row>
      <xdr:rowOff>17882</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9588500" y="103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119786</xdr:rowOff>
    </xdr:from>
    <xdr:to>
      <xdr:col>55</xdr:col>
      <xdr:colOff>0</xdr:colOff>
      <xdr:row>60</xdr:row>
      <xdr:rowOff>138532</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9639300" y="10406786"/>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47955</xdr:rowOff>
    </xdr:from>
    <xdr:to>
      <xdr:col>46</xdr:col>
      <xdr:colOff>38100</xdr:colOff>
      <xdr:row>61</xdr:row>
      <xdr:rowOff>149555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8699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138532</xdr:rowOff>
    </xdr:from>
    <xdr:to>
      <xdr:col>50</xdr:col>
      <xdr:colOff>114300</xdr:colOff>
      <xdr:row>61</xdr:row>
      <xdr:rowOff>98755</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8750300" y="10425532"/>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58928</xdr:rowOff>
    </xdr:from>
    <xdr:to>
      <xdr:col>41</xdr:col>
      <xdr:colOff>101600</xdr:colOff>
      <xdr:row>61</xdr:row>
      <xdr:rowOff>160528</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781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98755</xdr:rowOff>
    </xdr:from>
    <xdr:to>
      <xdr:col>45</xdr:col>
      <xdr:colOff>177800</xdr:colOff>
      <xdr:row>61</xdr:row>
      <xdr:rowOff>109728</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7861300" y="105572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F00-0000F2000000}"/>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F00-0000F3000000}"/>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F00-0000F500000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34409</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F00-0000F6000000}"/>
            </a:ext>
          </a:extLst>
        </xdr:cNvPr>
        <xdr:cNvSpPr txBox="1"/>
      </xdr:nvSpPr>
      <xdr:spPr>
        <a:xfrm>
          <a:off x="9391727" y="101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166082</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F00-0000F7000000}"/>
            </a:ext>
          </a:extLst>
        </xdr:cNvPr>
        <xdr:cNvSpPr txBox="1"/>
      </xdr:nvSpPr>
      <xdr:spPr>
        <a:xfrm>
          <a:off x="8515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151655</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F00-0000F8000000}"/>
            </a:ext>
          </a:extLst>
        </xdr:cNvPr>
        <xdr:cNvSpPr txBox="1"/>
      </xdr:nvSpPr>
      <xdr:spPr>
        <a:xfrm>
          <a:off x="76264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277" name="【福祉施設】&#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168548</xdr:rowOff>
    </xdr:from>
    <xdr:to>
      <xdr:col>24</xdr:col>
      <xdr:colOff>114300</xdr:colOff>
      <xdr:row>84</xdr:row>
      <xdr:rowOff>98698</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4584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146975</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00000000-0008-0000-0F00-000023010000}"/>
            </a:ext>
          </a:extLst>
        </xdr:cNvPr>
        <xdr:cNvSpPr txBox="1"/>
      </xdr:nvSpPr>
      <xdr:spPr>
        <a:xfrm>
          <a:off x="4673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130992</xdr:rowOff>
    </xdr:from>
    <xdr:to>
      <xdr:col>20</xdr:col>
      <xdr:colOff>38100</xdr:colOff>
      <xdr:row>84</xdr:row>
      <xdr:rowOff>61142</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3746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84</xdr:row>
      <xdr:rowOff>47898</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3797300" y="144121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10342</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908300" y="144007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62412</xdr:rowOff>
    </xdr:from>
    <xdr:to>
      <xdr:col>10</xdr:col>
      <xdr:colOff>165100</xdr:colOff>
      <xdr:row>83</xdr:row>
      <xdr:rowOff>164012</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968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83</xdr:row>
      <xdr:rowOff>170362</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019300" y="143435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F00-00002A010000}"/>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99" name="n_2aveValue【福祉施設】&#10;有形固定資産減価償却率">
          <a:extLst>
            <a:ext uri="{FF2B5EF4-FFF2-40B4-BE49-F238E27FC236}">
              <a16:creationId xmlns:a16="http://schemas.microsoft.com/office/drawing/2014/main" id="{00000000-0008-0000-0F00-00002B010000}"/>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00" name="n_3aveValue【福祉施設】&#10;有形固定資産減価償却率">
          <a:extLst>
            <a:ext uri="{FF2B5EF4-FFF2-40B4-BE49-F238E27FC236}">
              <a16:creationId xmlns:a16="http://schemas.microsoft.com/office/drawing/2014/main" id="{00000000-0008-0000-0F00-00002C010000}"/>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1" name="n_4aveValue【福祉施設】&#10;有形固定資産減価償却率">
          <a:extLst>
            <a:ext uri="{FF2B5EF4-FFF2-40B4-BE49-F238E27FC236}">
              <a16:creationId xmlns:a16="http://schemas.microsoft.com/office/drawing/2014/main" id="{00000000-0008-0000-0F00-00002D01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52269</xdr:rowOff>
    </xdr:from>
    <xdr:ext cx="405111" cy="259045"/>
    <xdr:sp macro="" textlink="">
      <xdr:nvSpPr>
        <xdr:cNvPr id="302" name="n_1mainValue【福祉施設】&#10;有形固定資産減価償却率">
          <a:extLst>
            <a:ext uri="{FF2B5EF4-FFF2-40B4-BE49-F238E27FC236}">
              <a16:creationId xmlns:a16="http://schemas.microsoft.com/office/drawing/2014/main" id="{00000000-0008-0000-0F00-00002E010000}"/>
            </a:ext>
          </a:extLst>
        </xdr:cNvPr>
        <xdr:cNvSpPr txBox="1"/>
      </xdr:nvSpPr>
      <xdr:spPr>
        <a:xfrm>
          <a:off x="3582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03" name="n_2mainValue【福祉施設】&#10;有形固定資産減価償却率">
          <a:extLst>
            <a:ext uri="{FF2B5EF4-FFF2-40B4-BE49-F238E27FC236}">
              <a16:creationId xmlns:a16="http://schemas.microsoft.com/office/drawing/2014/main" id="{00000000-0008-0000-0F00-00002F01000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155139</xdr:rowOff>
    </xdr:from>
    <xdr:ext cx="405111" cy="259045"/>
    <xdr:sp macro="" textlink="">
      <xdr:nvSpPr>
        <xdr:cNvPr id="304" name="n_3mainValue【福祉施設】&#10;有形固定資産減価償却率">
          <a:extLst>
            <a:ext uri="{FF2B5EF4-FFF2-40B4-BE49-F238E27FC236}">
              <a16:creationId xmlns:a16="http://schemas.microsoft.com/office/drawing/2014/main" id="{00000000-0008-0000-0F00-000030010000}"/>
            </a:ext>
          </a:extLst>
        </xdr:cNvPr>
        <xdr:cNvSpPr txBox="1"/>
      </xdr:nvSpPr>
      <xdr:spPr>
        <a:xfrm>
          <a:off x="1816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97028</xdr:rowOff>
    </xdr:from>
    <xdr:to>
      <xdr:col>55</xdr:col>
      <xdr:colOff>50800</xdr:colOff>
      <xdr:row>84</xdr:row>
      <xdr:rowOff>27178</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0426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119905</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F00-000057010000}"/>
            </a:ext>
          </a:extLst>
        </xdr:cNvPr>
        <xdr:cNvSpPr txBox="1"/>
      </xdr:nvSpPr>
      <xdr:spPr>
        <a:xfrm>
          <a:off x="10515600"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111888</xdr:rowOff>
    </xdr:from>
    <xdr:to>
      <xdr:col>50</xdr:col>
      <xdr:colOff>165100</xdr:colOff>
      <xdr:row>84</xdr:row>
      <xdr:rowOff>42038</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9588500" y="14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83</xdr:row>
      <xdr:rowOff>162688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9639300" y="14378178"/>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97713</xdr:rowOff>
    </xdr:from>
    <xdr:to>
      <xdr:col>46</xdr:col>
      <xdr:colOff>38100</xdr:colOff>
      <xdr:row>84</xdr:row>
      <xdr:rowOff>27863</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8699500" y="143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148513</xdr:rowOff>
    </xdr:from>
    <xdr:to>
      <xdr:col>50</xdr:col>
      <xdr:colOff>114300</xdr:colOff>
      <xdr:row>83</xdr:row>
      <xdr:rowOff>162688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8750300" y="14378863"/>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17247</xdr:rowOff>
    </xdr:from>
    <xdr:to>
      <xdr:col>41</xdr:col>
      <xdr:colOff>101600</xdr:colOff>
      <xdr:row>83</xdr:row>
      <xdr:rowOff>118847</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42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68047</xdr:rowOff>
    </xdr:from>
    <xdr:to>
      <xdr:col>45</xdr:col>
      <xdr:colOff>177800</xdr:colOff>
      <xdr:row>83</xdr:row>
      <xdr:rowOff>148513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861300" y="14298397"/>
          <a:ext cx="889000" cy="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350" name="n_1aveValue【福祉施設】&#10;一人当たり面積">
          <a:extLst>
            <a:ext uri="{FF2B5EF4-FFF2-40B4-BE49-F238E27FC236}">
              <a16:creationId xmlns:a16="http://schemas.microsoft.com/office/drawing/2014/main" id="{00000000-0008-0000-0F00-00005E010000}"/>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351" name="n_2aveValue【福祉施設】&#10;一人当たり面積">
          <a:extLst>
            <a:ext uri="{FF2B5EF4-FFF2-40B4-BE49-F238E27FC236}">
              <a16:creationId xmlns:a16="http://schemas.microsoft.com/office/drawing/2014/main" id="{00000000-0008-0000-0F00-00005F010000}"/>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352" name="n_3aveValue【福祉施設】&#10;一人当たり面積">
          <a:extLst>
            <a:ext uri="{FF2B5EF4-FFF2-40B4-BE49-F238E27FC236}">
              <a16:creationId xmlns:a16="http://schemas.microsoft.com/office/drawing/2014/main" id="{00000000-0008-0000-0F00-000060010000}"/>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353" name="n_4aveValue【福祉施設】&#10;一人当たり面積">
          <a:extLst>
            <a:ext uri="{FF2B5EF4-FFF2-40B4-BE49-F238E27FC236}">
              <a16:creationId xmlns:a16="http://schemas.microsoft.com/office/drawing/2014/main" id="{00000000-0008-0000-0F00-000061010000}"/>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58565</xdr:rowOff>
    </xdr:from>
    <xdr:ext cx="469744" cy="259045"/>
    <xdr:sp macro="" textlink="">
      <xdr:nvSpPr>
        <xdr:cNvPr id="354" name="n_1mainValue【福祉施設】&#10;一人当たり面積">
          <a:extLst>
            <a:ext uri="{FF2B5EF4-FFF2-40B4-BE49-F238E27FC236}">
              <a16:creationId xmlns:a16="http://schemas.microsoft.com/office/drawing/2014/main" id="{00000000-0008-0000-0F00-000062010000}"/>
            </a:ext>
          </a:extLst>
        </xdr:cNvPr>
        <xdr:cNvSpPr txBox="1"/>
      </xdr:nvSpPr>
      <xdr:spPr>
        <a:xfrm>
          <a:off x="9391727" y="1411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44390</xdr:rowOff>
    </xdr:from>
    <xdr:ext cx="469744" cy="259045"/>
    <xdr:sp macro="" textlink="">
      <xdr:nvSpPr>
        <xdr:cNvPr id="355" name="n_2mainValue【福祉施設】&#10;一人当たり面積">
          <a:extLst>
            <a:ext uri="{FF2B5EF4-FFF2-40B4-BE49-F238E27FC236}">
              <a16:creationId xmlns:a16="http://schemas.microsoft.com/office/drawing/2014/main" id="{00000000-0008-0000-0F00-000063010000}"/>
            </a:ext>
          </a:extLst>
        </xdr:cNvPr>
        <xdr:cNvSpPr txBox="1"/>
      </xdr:nvSpPr>
      <xdr:spPr>
        <a:xfrm>
          <a:off x="8515427" y="141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135374</xdr:rowOff>
    </xdr:from>
    <xdr:ext cx="469744" cy="259045"/>
    <xdr:sp macro="" textlink="">
      <xdr:nvSpPr>
        <xdr:cNvPr id="356" name="n_3mainValue【福祉施設】&#10;一人当たり面積">
          <a:extLst>
            <a:ext uri="{FF2B5EF4-FFF2-40B4-BE49-F238E27FC236}">
              <a16:creationId xmlns:a16="http://schemas.microsoft.com/office/drawing/2014/main" id="{00000000-0008-0000-0F00-000064010000}"/>
            </a:ext>
          </a:extLst>
        </xdr:cNvPr>
        <xdr:cNvSpPr txBox="1"/>
      </xdr:nvSpPr>
      <xdr:spPr>
        <a:xfrm>
          <a:off x="7626427" y="140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00000000-0008-0000-0F00-00008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99" name="【一般廃棄物処理施設】&#10;有形固定資産減価償却率最小値テキスト">
          <a:extLst>
            <a:ext uri="{FF2B5EF4-FFF2-40B4-BE49-F238E27FC236}">
              <a16:creationId xmlns:a16="http://schemas.microsoft.com/office/drawing/2014/main" id="{00000000-0008-0000-0F00-00008F010000}"/>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01" name="【一般廃棄物処理施設】&#10;有形固定資産減価償却率最大値テキスト">
          <a:extLst>
            <a:ext uri="{FF2B5EF4-FFF2-40B4-BE49-F238E27FC236}">
              <a16:creationId xmlns:a16="http://schemas.microsoft.com/office/drawing/2014/main" id="{00000000-0008-0000-0F00-000091010000}"/>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00000000-0008-0000-0F00-000093010000}"/>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49893</xdr:rowOff>
    </xdr:from>
    <xdr:to>
      <xdr:col>85</xdr:col>
      <xdr:colOff>177800</xdr:colOff>
      <xdr:row>34</xdr:row>
      <xdr:rowOff>151493</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62687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72770</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id="{00000000-0008-0000-0F00-00009F010000}"/>
            </a:ext>
          </a:extLst>
        </xdr:cNvPr>
        <xdr:cNvSpPr txBox="1"/>
      </xdr:nvSpPr>
      <xdr:spPr>
        <a:xfrm>
          <a:off x="16357600"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167458</xdr:rowOff>
    </xdr:from>
    <xdr:to>
      <xdr:col>81</xdr:col>
      <xdr:colOff>101600</xdr:colOff>
      <xdr:row>34</xdr:row>
      <xdr:rowOff>97608</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5430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46808</xdr:rowOff>
    </xdr:from>
    <xdr:to>
      <xdr:col>85</xdr:col>
      <xdr:colOff>127000</xdr:colOff>
      <xdr:row>34</xdr:row>
      <xdr:rowOff>100693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5481300" y="587610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113574</xdr:rowOff>
    </xdr:from>
    <xdr:to>
      <xdr:col>76</xdr:col>
      <xdr:colOff>165100</xdr:colOff>
      <xdr:row>34</xdr:row>
      <xdr:rowOff>43724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4541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164374</xdr:rowOff>
    </xdr:from>
    <xdr:to>
      <xdr:col>81</xdr:col>
      <xdr:colOff>50800</xdr:colOff>
      <xdr:row>34</xdr:row>
      <xdr:rowOff>46808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4592300" y="58222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365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33</xdr:row>
      <xdr:rowOff>164374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3703300" y="57683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00000000-0008-0000-0F00-0000A6010000}"/>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00000000-0008-0000-0F00-0000A7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24" name="n_3ave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425" name="n_4ave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114135</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52660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60251</xdr:rowOff>
    </xdr:from>
    <xdr:ext cx="340478" cy="259045"/>
    <xdr:sp macro="" textlink="">
      <xdr:nvSpPr>
        <xdr:cNvPr id="427" name="n_2mainValue【一般廃棄物処理施設】&#10;有形固定資産減価償却率">
          <a:extLst>
            <a:ext uri="{FF2B5EF4-FFF2-40B4-BE49-F238E27FC236}">
              <a16:creationId xmlns:a16="http://schemas.microsoft.com/office/drawing/2014/main" id="{00000000-0008-0000-0F00-0000AB010000}"/>
            </a:ext>
          </a:extLst>
        </xdr:cNvPr>
        <xdr:cNvSpPr txBox="1"/>
      </xdr:nvSpPr>
      <xdr:spPr>
        <a:xfrm>
          <a:off x="144220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6367</xdr:rowOff>
    </xdr:from>
    <xdr:ext cx="340478" cy="259045"/>
    <xdr:sp macro="" textlink="">
      <xdr:nvSpPr>
        <xdr:cNvPr id="428" name="n_3mainValue【一般廃棄物処理施設】&#10;有形固定資産減価償却率">
          <a:extLst>
            <a:ext uri="{FF2B5EF4-FFF2-40B4-BE49-F238E27FC236}">
              <a16:creationId xmlns:a16="http://schemas.microsoft.com/office/drawing/2014/main" id="{00000000-0008-0000-0F00-0000AC010000}"/>
            </a:ext>
          </a:extLst>
        </xdr:cNvPr>
        <xdr:cNvSpPr txBox="1"/>
      </xdr:nvSpPr>
      <xdr:spPr>
        <a:xfrm>
          <a:off x="13533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00000000-0008-0000-0F00-0000C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53" name="【一般廃棄物処理施設】&#10;一人当たり有形固定資産（償却資産）額最小値テキスト">
          <a:extLst>
            <a:ext uri="{FF2B5EF4-FFF2-40B4-BE49-F238E27FC236}">
              <a16:creationId xmlns:a16="http://schemas.microsoft.com/office/drawing/2014/main" id="{00000000-0008-0000-0F00-0000C5010000}"/>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55" name="【一般廃棄物処理施設】&#10;一人当たり有形固定資産（償却資産）額最大値テキスト">
          <a:extLst>
            <a:ext uri="{FF2B5EF4-FFF2-40B4-BE49-F238E27FC236}">
              <a16:creationId xmlns:a16="http://schemas.microsoft.com/office/drawing/2014/main" id="{00000000-0008-0000-0F00-0000C7010000}"/>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457" name="【一般廃棄物処理施設】&#10;一人当たり有形固定資産（償却資産）額平均値テキスト">
          <a:extLst>
            <a:ext uri="{FF2B5EF4-FFF2-40B4-BE49-F238E27FC236}">
              <a16:creationId xmlns:a16="http://schemas.microsoft.com/office/drawing/2014/main" id="{00000000-0008-0000-0F00-0000C9010000}"/>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152497</xdr:rowOff>
    </xdr:from>
    <xdr:to>
      <xdr:col>116</xdr:col>
      <xdr:colOff>114300</xdr:colOff>
      <xdr:row>42</xdr:row>
      <xdr:rowOff>82647</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22110700" y="71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67424</xdr:rowOff>
    </xdr:from>
    <xdr:ext cx="469744" cy="259045"/>
    <xdr:sp macro="" textlink="">
      <xdr:nvSpPr>
        <xdr:cNvPr id="469" name="【一般廃棄物処理施設】&#10;一人当たり有形固定資産（償却資産）額該当値テキスト">
          <a:extLst>
            <a:ext uri="{FF2B5EF4-FFF2-40B4-BE49-F238E27FC236}">
              <a16:creationId xmlns:a16="http://schemas.microsoft.com/office/drawing/2014/main" id="{00000000-0008-0000-0F00-0000D5010000}"/>
            </a:ext>
          </a:extLst>
        </xdr:cNvPr>
        <xdr:cNvSpPr txBox="1"/>
      </xdr:nvSpPr>
      <xdr:spPr>
        <a:xfrm>
          <a:off x="22199600" y="709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152728</xdr:rowOff>
    </xdr:from>
    <xdr:to>
      <xdr:col>112</xdr:col>
      <xdr:colOff>38100</xdr:colOff>
      <xdr:row>42</xdr:row>
      <xdr:rowOff>82878</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1272500" y="7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31847</xdr:rowOff>
    </xdr:from>
    <xdr:to>
      <xdr:col>116</xdr:col>
      <xdr:colOff>63500</xdr:colOff>
      <xdr:row>42</xdr:row>
      <xdr:rowOff>32078</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1323300" y="7232747"/>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152891</xdr:rowOff>
    </xdr:from>
    <xdr:to>
      <xdr:col>107</xdr:col>
      <xdr:colOff>101600</xdr:colOff>
      <xdr:row>42</xdr:row>
      <xdr:rowOff>83041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0383500" y="71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32078</xdr:rowOff>
    </xdr:from>
    <xdr:to>
      <xdr:col>111</xdr:col>
      <xdr:colOff>177800</xdr:colOff>
      <xdr:row>42</xdr:row>
      <xdr:rowOff>32241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0434300" y="723297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153040</xdr:rowOff>
    </xdr:from>
    <xdr:to>
      <xdr:col>102</xdr:col>
      <xdr:colOff>165100</xdr:colOff>
      <xdr:row>42</xdr:row>
      <xdr:rowOff>83190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9494500" y="71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32241</xdr:rowOff>
    </xdr:from>
    <xdr:to>
      <xdr:col>107</xdr:col>
      <xdr:colOff>50800</xdr:colOff>
      <xdr:row>42</xdr:row>
      <xdr:rowOff>32390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9545300" y="723314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00000000-0008-0000-0F00-0000DE010000}"/>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00000000-0008-0000-0F00-0000DF010000}"/>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74005</xdr:rowOff>
    </xdr:from>
    <xdr:ext cx="469744" cy="259045"/>
    <xdr:sp macro="" textlink="">
      <xdr:nvSpPr>
        <xdr:cNvPr id="480" name="n_1mainValue【一般廃棄物処理施設】&#10;一人当たり有形固定資産（償却資産）額">
          <a:extLst>
            <a:ext uri="{FF2B5EF4-FFF2-40B4-BE49-F238E27FC236}">
              <a16:creationId xmlns:a16="http://schemas.microsoft.com/office/drawing/2014/main" id="{00000000-0008-0000-0F00-0000E0010000}"/>
            </a:ext>
          </a:extLst>
        </xdr:cNvPr>
        <xdr:cNvSpPr txBox="1"/>
      </xdr:nvSpPr>
      <xdr:spPr>
        <a:xfrm>
          <a:off x="21075728" y="727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74168</xdr:rowOff>
    </xdr:from>
    <xdr:ext cx="469744" cy="259045"/>
    <xdr:sp macro="" textlink="">
      <xdr:nvSpPr>
        <xdr:cNvPr id="481" name="n_2mainValue【一般廃棄物処理施設】&#10;一人当たり有形固定資産（償却資産）額">
          <a:extLst>
            <a:ext uri="{FF2B5EF4-FFF2-40B4-BE49-F238E27FC236}">
              <a16:creationId xmlns:a16="http://schemas.microsoft.com/office/drawing/2014/main" id="{00000000-0008-0000-0F00-0000E1010000}"/>
            </a:ext>
          </a:extLst>
        </xdr:cNvPr>
        <xdr:cNvSpPr txBox="1"/>
      </xdr:nvSpPr>
      <xdr:spPr>
        <a:xfrm>
          <a:off x="20199428" y="727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74317</xdr:rowOff>
    </xdr:from>
    <xdr:ext cx="469744" cy="259045"/>
    <xdr:sp macro="" textlink="">
      <xdr:nvSpPr>
        <xdr:cNvPr id="482" name="n_3mainValue【一般廃棄物処理施設】&#10;一人当たり有形固定資産（償却資産）額">
          <a:extLst>
            <a:ext uri="{FF2B5EF4-FFF2-40B4-BE49-F238E27FC236}">
              <a16:creationId xmlns:a16="http://schemas.microsoft.com/office/drawing/2014/main" id="{00000000-0008-0000-0F00-0000E2010000}"/>
            </a:ext>
          </a:extLst>
        </xdr:cNvPr>
        <xdr:cNvSpPr txBox="1"/>
      </xdr:nvSpPr>
      <xdr:spPr>
        <a:xfrm>
          <a:off x="19310428" y="72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00000000-0008-0000-0F00-0000F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00000000-0008-0000-0F00-0000FB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09" name="【保健センター・保健所】&#10;有形固定資産減価償却率最大値テキスト">
          <a:extLst>
            <a:ext uri="{FF2B5EF4-FFF2-40B4-BE49-F238E27FC236}">
              <a16:creationId xmlns:a16="http://schemas.microsoft.com/office/drawing/2014/main" id="{00000000-0008-0000-0F00-0000FD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00000000-0008-0000-0F00-0000FF010000}"/>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61595</xdr:rowOff>
    </xdr:from>
    <xdr:to>
      <xdr:col>85</xdr:col>
      <xdr:colOff>177800</xdr:colOff>
      <xdr:row>64</xdr:row>
      <xdr:rowOff>163195</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6268700" y="110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147972</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00000000-0008-0000-0F00-00000B020000}"/>
            </a:ext>
          </a:extLst>
        </xdr:cNvPr>
        <xdr:cNvSpPr txBox="1"/>
      </xdr:nvSpPr>
      <xdr:spPr>
        <a:xfrm>
          <a:off x="16357600" y="109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36830</xdr:rowOff>
    </xdr:from>
    <xdr:to>
      <xdr:col>81</xdr:col>
      <xdr:colOff>101600</xdr:colOff>
      <xdr:row>64</xdr:row>
      <xdr:rowOff>138430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5430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87630</xdr:rowOff>
    </xdr:from>
    <xdr:to>
      <xdr:col>85</xdr:col>
      <xdr:colOff>127000</xdr:colOff>
      <xdr:row>64</xdr:row>
      <xdr:rowOff>112395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5481300" y="11060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0</xdr:rowOff>
    </xdr:from>
    <xdr:to>
      <xdr:col>81</xdr:col>
      <xdr:colOff>50800</xdr:colOff>
      <xdr:row>64</xdr:row>
      <xdr:rowOff>87630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4592300" y="10972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82550</xdr:rowOff>
    </xdr:from>
    <xdr:to>
      <xdr:col>72</xdr:col>
      <xdr:colOff>38100</xdr:colOff>
      <xdr:row>64</xdr:row>
      <xdr:rowOff>12700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365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133350</xdr:rowOff>
    </xdr:from>
    <xdr:to>
      <xdr:col>76</xdr:col>
      <xdr:colOff>114300</xdr:colOff>
      <xdr:row>64</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3703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00000000-0008-0000-0F00-000012020000}"/>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id="{00000000-0008-0000-0F00-000013020000}"/>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32" name="n_3ave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533" name="n_4aveValue【保健センター・保健所】&#10;有形固定資産減価償却率">
          <a:extLst>
            <a:ext uri="{FF2B5EF4-FFF2-40B4-BE49-F238E27FC236}">
              <a16:creationId xmlns:a16="http://schemas.microsoft.com/office/drawing/2014/main" id="{00000000-0008-0000-0F00-000015020000}"/>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129557</xdr:rowOff>
    </xdr:from>
    <xdr:ext cx="405111" cy="259045"/>
    <xdr:sp macro="" textlink="">
      <xdr:nvSpPr>
        <xdr:cNvPr id="534" name="n_1mainValue【保健センター・保健所】&#10;有形固定資産減価償却率">
          <a:extLst>
            <a:ext uri="{FF2B5EF4-FFF2-40B4-BE49-F238E27FC236}">
              <a16:creationId xmlns:a16="http://schemas.microsoft.com/office/drawing/2014/main" id="{00000000-0008-0000-0F00-000016020000}"/>
            </a:ext>
          </a:extLst>
        </xdr:cNvPr>
        <xdr:cNvSpPr txBox="1"/>
      </xdr:nvSpPr>
      <xdr:spPr>
        <a:xfrm>
          <a:off x="15266044"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535" name="n_2mainValue【保健センター・保健所】&#10;有形固定資産減価償却率">
          <a:extLst>
            <a:ext uri="{FF2B5EF4-FFF2-40B4-BE49-F238E27FC236}">
              <a16:creationId xmlns:a16="http://schemas.microsoft.com/office/drawing/2014/main" id="{00000000-0008-0000-0F00-000017020000}"/>
            </a:ext>
          </a:extLst>
        </xdr:cNvPr>
        <xdr:cNvSpPr txBox="1"/>
      </xdr:nvSpPr>
      <xdr:spPr>
        <a:xfrm>
          <a:off x="14389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3827</xdr:rowOff>
    </xdr:from>
    <xdr:ext cx="405111" cy="259045"/>
    <xdr:sp macro="" textlink="">
      <xdr:nvSpPr>
        <xdr:cNvPr id="536" name="n_3mainValue【保健センター・保健所】&#10;有形固定資産減価償却率">
          <a:extLst>
            <a:ext uri="{FF2B5EF4-FFF2-40B4-BE49-F238E27FC236}">
              <a16:creationId xmlns:a16="http://schemas.microsoft.com/office/drawing/2014/main" id="{00000000-0008-0000-0F00-000018020000}"/>
            </a:ext>
          </a:extLst>
        </xdr:cNvPr>
        <xdr:cNvSpPr txBox="1"/>
      </xdr:nvSpPr>
      <xdr:spPr>
        <a:xfrm>
          <a:off x="13500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a:extLst>
            <a:ext uri="{FF2B5EF4-FFF2-40B4-BE49-F238E27FC236}">
              <a16:creationId xmlns:a16="http://schemas.microsoft.com/office/drawing/2014/main" id="{00000000-0008-0000-0F00-00002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561" name="【保健センター・保健所】&#10;一人当たり面積最小値テキスト">
          <a:extLst>
            <a:ext uri="{FF2B5EF4-FFF2-40B4-BE49-F238E27FC236}">
              <a16:creationId xmlns:a16="http://schemas.microsoft.com/office/drawing/2014/main" id="{00000000-0008-0000-0F00-000031020000}"/>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63" name="【保健センター・保健所】&#10;一人当たり面積最大値テキスト">
          <a:extLst>
            <a:ext uri="{FF2B5EF4-FFF2-40B4-BE49-F238E27FC236}">
              <a16:creationId xmlns:a16="http://schemas.microsoft.com/office/drawing/2014/main" id="{00000000-0008-0000-0F00-00003302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565" name="【保健センター・保健所】&#10;一人当たり面積平均値テキスト">
          <a:extLst>
            <a:ext uri="{FF2B5EF4-FFF2-40B4-BE49-F238E27FC236}">
              <a16:creationId xmlns:a16="http://schemas.microsoft.com/office/drawing/2014/main" id="{00000000-0008-0000-0F00-000035020000}"/>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108077</xdr:rowOff>
    </xdr:from>
    <xdr:to>
      <xdr:col>116</xdr:col>
      <xdr:colOff>114300</xdr:colOff>
      <xdr:row>64</xdr:row>
      <xdr:rowOff>38227</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21107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23004</xdr:rowOff>
    </xdr:from>
    <xdr:ext cx="469744" cy="259045"/>
    <xdr:sp macro="" textlink="">
      <xdr:nvSpPr>
        <xdr:cNvPr id="577" name="【保健センター・保健所】&#10;一人当たり面積該当値テキスト">
          <a:extLst>
            <a:ext uri="{FF2B5EF4-FFF2-40B4-BE49-F238E27FC236}">
              <a16:creationId xmlns:a16="http://schemas.microsoft.com/office/drawing/2014/main" id="{00000000-0008-0000-0F00-000041020000}"/>
            </a:ext>
          </a:extLst>
        </xdr:cNvPr>
        <xdr:cNvSpPr txBox="1"/>
      </xdr:nvSpPr>
      <xdr:spPr>
        <a:xfrm>
          <a:off x="22199600" y="108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111506</xdr:rowOff>
    </xdr:from>
    <xdr:to>
      <xdr:col>112</xdr:col>
      <xdr:colOff>38100</xdr:colOff>
      <xdr:row>64</xdr:row>
      <xdr:rowOff>41656</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1272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158877</xdr:rowOff>
    </xdr:from>
    <xdr:to>
      <xdr:col>116</xdr:col>
      <xdr:colOff>63500</xdr:colOff>
      <xdr:row>63</xdr:row>
      <xdr:rowOff>162306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1323300" y="1096022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115697</xdr:rowOff>
    </xdr:from>
    <xdr:to>
      <xdr:col>107</xdr:col>
      <xdr:colOff>101600</xdr:colOff>
      <xdr:row>64</xdr:row>
      <xdr:rowOff>45847</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0383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162306</xdr:rowOff>
    </xdr:from>
    <xdr:to>
      <xdr:col>111</xdr:col>
      <xdr:colOff>177800</xdr:colOff>
      <xdr:row>63</xdr:row>
      <xdr:rowOff>166497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0434300" y="1096365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117983</xdr:rowOff>
    </xdr:from>
    <xdr:to>
      <xdr:col>102</xdr:col>
      <xdr:colOff>165100</xdr:colOff>
      <xdr:row>64</xdr:row>
      <xdr:rowOff>48133</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9494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166497</xdr:rowOff>
    </xdr:from>
    <xdr:to>
      <xdr:col>107</xdr:col>
      <xdr:colOff>50800</xdr:colOff>
      <xdr:row>63</xdr:row>
      <xdr:rowOff>168783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9545300" y="109678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584" name="n_1aveValue【保健センター・保健所】&#10;一人当たり面積">
          <a:extLst>
            <a:ext uri="{FF2B5EF4-FFF2-40B4-BE49-F238E27FC236}">
              <a16:creationId xmlns:a16="http://schemas.microsoft.com/office/drawing/2014/main" id="{00000000-0008-0000-0F00-000048020000}"/>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585" name="n_2aveValue【保健センター・保健所】&#10;一人当たり面積">
          <a:extLst>
            <a:ext uri="{FF2B5EF4-FFF2-40B4-BE49-F238E27FC236}">
              <a16:creationId xmlns:a16="http://schemas.microsoft.com/office/drawing/2014/main" id="{00000000-0008-0000-0F00-000049020000}"/>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586" name="n_3aveValue【保健センター・保健所】&#10;一人当たり面積">
          <a:extLst>
            <a:ext uri="{FF2B5EF4-FFF2-40B4-BE49-F238E27FC236}">
              <a16:creationId xmlns:a16="http://schemas.microsoft.com/office/drawing/2014/main" id="{00000000-0008-0000-0F00-00004A020000}"/>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587" name="n_4aveValue【保健センター・保健所】&#10;一人当たり面積">
          <a:extLst>
            <a:ext uri="{FF2B5EF4-FFF2-40B4-BE49-F238E27FC236}">
              <a16:creationId xmlns:a16="http://schemas.microsoft.com/office/drawing/2014/main" id="{00000000-0008-0000-0F00-00004B020000}"/>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32783</xdr:rowOff>
    </xdr:from>
    <xdr:ext cx="469744" cy="259045"/>
    <xdr:sp macro="" textlink="">
      <xdr:nvSpPr>
        <xdr:cNvPr id="588" name="n_1mainValue【保健センター・保健所】&#10;一人当たり面積">
          <a:extLst>
            <a:ext uri="{FF2B5EF4-FFF2-40B4-BE49-F238E27FC236}">
              <a16:creationId xmlns:a16="http://schemas.microsoft.com/office/drawing/2014/main" id="{00000000-0008-0000-0F00-00004C020000}"/>
            </a:ext>
          </a:extLst>
        </xdr:cNvPr>
        <xdr:cNvSpPr txBox="1"/>
      </xdr:nvSpPr>
      <xdr:spPr>
        <a:xfrm>
          <a:off x="210757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36974</xdr:rowOff>
    </xdr:from>
    <xdr:ext cx="469744" cy="259045"/>
    <xdr:sp macro="" textlink="">
      <xdr:nvSpPr>
        <xdr:cNvPr id="589" name="n_2mainValue【保健センター・保健所】&#10;一人当たり面積">
          <a:extLst>
            <a:ext uri="{FF2B5EF4-FFF2-40B4-BE49-F238E27FC236}">
              <a16:creationId xmlns:a16="http://schemas.microsoft.com/office/drawing/2014/main" id="{00000000-0008-0000-0F00-00004D020000}"/>
            </a:ext>
          </a:extLst>
        </xdr:cNvPr>
        <xdr:cNvSpPr txBox="1"/>
      </xdr:nvSpPr>
      <xdr:spPr>
        <a:xfrm>
          <a:off x="201994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39260</xdr:rowOff>
    </xdr:from>
    <xdr:ext cx="469744" cy="259045"/>
    <xdr:sp macro="" textlink="">
      <xdr:nvSpPr>
        <xdr:cNvPr id="590" name="n_3mainValue【保健センター・保健所】&#10;一人当たり面積">
          <a:extLst>
            <a:ext uri="{FF2B5EF4-FFF2-40B4-BE49-F238E27FC236}">
              <a16:creationId xmlns:a16="http://schemas.microsoft.com/office/drawing/2014/main" id="{00000000-0008-0000-0F00-00004E020000}"/>
            </a:ext>
          </a:extLst>
        </xdr:cNvPr>
        <xdr:cNvSpPr txBox="1"/>
      </xdr:nvSpPr>
      <xdr:spPr>
        <a:xfrm>
          <a:off x="19310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00000000-0008-0000-0F00-00006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消防施設】&#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19" name="【消防施設】&#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621" name="【消防施設】&#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130992</xdr:rowOff>
    </xdr:from>
    <xdr:to>
      <xdr:col>85</xdr:col>
      <xdr:colOff>177800</xdr:colOff>
      <xdr:row>85</xdr:row>
      <xdr:rowOff>61142</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268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109419</xdr:rowOff>
    </xdr:from>
    <xdr:ext cx="405111" cy="259045"/>
    <xdr:sp macro="" textlink="">
      <xdr:nvSpPr>
        <xdr:cNvPr id="633" name="【消防施設】&#10;有形固定資産減価償却率該当値テキスト">
          <a:extLst>
            <a:ext uri="{FF2B5EF4-FFF2-40B4-BE49-F238E27FC236}">
              <a16:creationId xmlns:a16="http://schemas.microsoft.com/office/drawing/2014/main" id="{00000000-0008-0000-0F00-000079020000}"/>
            </a:ext>
          </a:extLst>
        </xdr:cNvPr>
        <xdr:cNvSpPr txBox="1"/>
      </xdr:nvSpPr>
      <xdr:spPr>
        <a:xfrm>
          <a:off x="16357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98334</xdr:rowOff>
    </xdr:from>
    <xdr:to>
      <xdr:col>81</xdr:col>
      <xdr:colOff>101600</xdr:colOff>
      <xdr:row>85</xdr:row>
      <xdr:rowOff>28484</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149134</xdr:rowOff>
    </xdr:from>
    <xdr:to>
      <xdr:col>85</xdr:col>
      <xdr:colOff>127000</xdr:colOff>
      <xdr:row>85</xdr:row>
      <xdr:rowOff>10342</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5481300" y="145509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84</xdr:row>
      <xdr:rowOff>149134</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592300" y="14129657"/>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3652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70757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703300" y="140839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640" name="n_1aveValue【消防施設】&#10;有形固定資産減価償却率">
          <a:extLst>
            <a:ext uri="{FF2B5EF4-FFF2-40B4-BE49-F238E27FC236}">
              <a16:creationId xmlns:a16="http://schemas.microsoft.com/office/drawing/2014/main" id="{00000000-0008-0000-0F00-000080020000}"/>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641" name="n_2aveValue【消防施設】&#10;有形固定資産減価償却率">
          <a:extLst>
            <a:ext uri="{FF2B5EF4-FFF2-40B4-BE49-F238E27FC236}">
              <a16:creationId xmlns:a16="http://schemas.microsoft.com/office/drawing/2014/main" id="{00000000-0008-0000-0F00-000081020000}"/>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42" name="n_3aveValue【消防施設】&#10;有形固定資産減価償却率">
          <a:extLst>
            <a:ext uri="{FF2B5EF4-FFF2-40B4-BE49-F238E27FC236}">
              <a16:creationId xmlns:a16="http://schemas.microsoft.com/office/drawing/2014/main" id="{00000000-0008-0000-0F00-000082020000}"/>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643" name="n_4aveValue【消防施設】&#10;有形固定資産減価償却率">
          <a:extLst>
            <a:ext uri="{FF2B5EF4-FFF2-40B4-BE49-F238E27FC236}">
              <a16:creationId xmlns:a16="http://schemas.microsoft.com/office/drawing/2014/main" id="{00000000-0008-0000-0F00-00008302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19611</xdr:rowOff>
    </xdr:from>
    <xdr:ext cx="405111" cy="259045"/>
    <xdr:sp macro="" textlink="">
      <xdr:nvSpPr>
        <xdr:cNvPr id="644" name="n_1mainValue【消防施設】&#10;有形固定資産減価償却率">
          <a:extLst>
            <a:ext uri="{FF2B5EF4-FFF2-40B4-BE49-F238E27FC236}">
              <a16:creationId xmlns:a16="http://schemas.microsoft.com/office/drawing/2014/main" id="{00000000-0008-0000-0F00-000084020000}"/>
            </a:ext>
          </a:extLst>
        </xdr:cNvPr>
        <xdr:cNvSpPr txBox="1"/>
      </xdr:nvSpPr>
      <xdr:spPr>
        <a:xfrm>
          <a:off x="15266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645" name="n_2mainValue【消防施設】&#10;有形固定資産減価償却率">
          <a:extLst>
            <a:ext uri="{FF2B5EF4-FFF2-40B4-BE49-F238E27FC236}">
              <a16:creationId xmlns:a16="http://schemas.microsoft.com/office/drawing/2014/main" id="{00000000-0008-0000-0F00-000085020000}"/>
            </a:ext>
          </a:extLst>
        </xdr:cNvPr>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646" name="n_3mainValue【消防施設】&#10;有形固定資産減価償却率">
          <a:extLst>
            <a:ext uri="{FF2B5EF4-FFF2-40B4-BE49-F238E27FC236}">
              <a16:creationId xmlns:a16="http://schemas.microsoft.com/office/drawing/2014/main" id="{00000000-0008-0000-0F00-000086020000}"/>
            </a:ext>
          </a:extLst>
        </xdr:cNvPr>
        <xdr:cNvSpPr txBox="1"/>
      </xdr:nvSpPr>
      <xdr:spPr>
        <a:xfrm>
          <a:off x="13500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00000000-0008-0000-0F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71" name="【消防施設】&#10;一人当たり面積最小値テキスト">
          <a:extLst>
            <a:ext uri="{FF2B5EF4-FFF2-40B4-BE49-F238E27FC236}">
              <a16:creationId xmlns:a16="http://schemas.microsoft.com/office/drawing/2014/main" id="{00000000-0008-0000-0F00-00009F02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673" name="【消防施設】&#10;一人当たり面積最大値テキスト">
          <a:extLst>
            <a:ext uri="{FF2B5EF4-FFF2-40B4-BE49-F238E27FC236}">
              <a16:creationId xmlns:a16="http://schemas.microsoft.com/office/drawing/2014/main" id="{00000000-0008-0000-0F00-0000A1020000}"/>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675" name="【消防施設】&#10;一人当たり面積平均値テキスト">
          <a:extLst>
            <a:ext uri="{FF2B5EF4-FFF2-40B4-BE49-F238E27FC236}">
              <a16:creationId xmlns:a16="http://schemas.microsoft.com/office/drawing/2014/main" id="{00000000-0008-0000-0F00-0000A3020000}"/>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24257</xdr:rowOff>
    </xdr:from>
    <xdr:to>
      <xdr:col>116</xdr:col>
      <xdr:colOff>114300</xdr:colOff>
      <xdr:row>86</xdr:row>
      <xdr:rowOff>125857</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2110700" y="14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110634</xdr:rowOff>
    </xdr:from>
    <xdr:ext cx="469744" cy="259045"/>
    <xdr:sp macro="" textlink="">
      <xdr:nvSpPr>
        <xdr:cNvPr id="687" name="【消防施設】&#10;一人当たり面積該当値テキスト">
          <a:extLst>
            <a:ext uri="{FF2B5EF4-FFF2-40B4-BE49-F238E27FC236}">
              <a16:creationId xmlns:a16="http://schemas.microsoft.com/office/drawing/2014/main" id="{00000000-0008-0000-0F00-0000AF020000}"/>
            </a:ext>
          </a:extLst>
        </xdr:cNvPr>
        <xdr:cNvSpPr txBox="1"/>
      </xdr:nvSpPr>
      <xdr:spPr>
        <a:xfrm>
          <a:off x="22199600" y="1468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25591</xdr:rowOff>
    </xdr:from>
    <xdr:to>
      <xdr:col>112</xdr:col>
      <xdr:colOff>38100</xdr:colOff>
      <xdr:row>86</xdr:row>
      <xdr:rowOff>127191</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1272500" y="147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75057</xdr:rowOff>
    </xdr:from>
    <xdr:to>
      <xdr:col>116</xdr:col>
      <xdr:colOff>63500</xdr:colOff>
      <xdr:row>86</xdr:row>
      <xdr:rowOff>76391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1323300" y="1481975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76391</xdr:rowOff>
    </xdr:from>
    <xdr:to>
      <xdr:col>111</xdr:col>
      <xdr:colOff>177800</xdr:colOff>
      <xdr:row>86</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0434300" y="14821091"/>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44259</xdr:rowOff>
    </xdr:from>
    <xdr:to>
      <xdr:col>102</xdr:col>
      <xdr:colOff>165100</xdr:colOff>
      <xdr:row>86</xdr:row>
      <xdr:rowOff>145859</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9494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95059</xdr:rowOff>
    </xdr:from>
    <xdr:to>
      <xdr:col>107</xdr:col>
      <xdr:colOff>50800</xdr:colOff>
      <xdr:row>86</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545300" y="1483975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694" name="n_1aveValue【消防施設】&#10;一人当たり面積">
          <a:extLst>
            <a:ext uri="{FF2B5EF4-FFF2-40B4-BE49-F238E27FC236}">
              <a16:creationId xmlns:a16="http://schemas.microsoft.com/office/drawing/2014/main" id="{00000000-0008-0000-0F00-0000B6020000}"/>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95" name="n_2aveValue【消防施設】&#10;一人当たり面積">
          <a:extLst>
            <a:ext uri="{FF2B5EF4-FFF2-40B4-BE49-F238E27FC236}">
              <a16:creationId xmlns:a16="http://schemas.microsoft.com/office/drawing/2014/main" id="{00000000-0008-0000-0F00-0000B7020000}"/>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696" name="n_3aveValue【消防施設】&#10;一人当たり面積">
          <a:extLst>
            <a:ext uri="{FF2B5EF4-FFF2-40B4-BE49-F238E27FC236}">
              <a16:creationId xmlns:a16="http://schemas.microsoft.com/office/drawing/2014/main" id="{00000000-0008-0000-0F00-0000B8020000}"/>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97" name="n_4aveValue【消防施設】&#10;一人当たり面積">
          <a:extLst>
            <a:ext uri="{FF2B5EF4-FFF2-40B4-BE49-F238E27FC236}">
              <a16:creationId xmlns:a16="http://schemas.microsoft.com/office/drawing/2014/main" id="{00000000-0008-0000-0F00-0000B9020000}"/>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118318</xdr:rowOff>
    </xdr:from>
    <xdr:ext cx="469744" cy="259045"/>
    <xdr:sp macro="" textlink="">
      <xdr:nvSpPr>
        <xdr:cNvPr id="698" name="n_1mainValue【消防施設】&#10;一人当たり面積">
          <a:extLst>
            <a:ext uri="{FF2B5EF4-FFF2-40B4-BE49-F238E27FC236}">
              <a16:creationId xmlns:a16="http://schemas.microsoft.com/office/drawing/2014/main" id="{00000000-0008-0000-0F00-0000BA020000}"/>
            </a:ext>
          </a:extLst>
        </xdr:cNvPr>
        <xdr:cNvSpPr txBox="1"/>
      </xdr:nvSpPr>
      <xdr:spPr>
        <a:xfrm>
          <a:off x="21075727" y="148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699" name="n_2mainValue【消防施設】&#10;一人当たり面積">
          <a:extLst>
            <a:ext uri="{FF2B5EF4-FFF2-40B4-BE49-F238E27FC236}">
              <a16:creationId xmlns:a16="http://schemas.microsoft.com/office/drawing/2014/main" id="{00000000-0008-0000-0F00-0000BB020000}"/>
            </a:ext>
          </a:extLst>
        </xdr:cNvPr>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136986</xdr:rowOff>
    </xdr:from>
    <xdr:ext cx="469744" cy="259045"/>
    <xdr:sp macro="" textlink="">
      <xdr:nvSpPr>
        <xdr:cNvPr id="700" name="n_3mainValue【消防施設】&#10;一人当たり面積">
          <a:extLst>
            <a:ext uri="{FF2B5EF4-FFF2-40B4-BE49-F238E27FC236}">
              <a16:creationId xmlns:a16="http://schemas.microsoft.com/office/drawing/2014/main" id="{00000000-0008-0000-0F00-0000BC020000}"/>
            </a:ext>
          </a:extLst>
        </xdr:cNvPr>
        <xdr:cNvSpPr txBox="1"/>
      </xdr:nvSpPr>
      <xdr:spPr>
        <a:xfrm>
          <a:off x="19310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a:extLst>
            <a:ext uri="{FF2B5EF4-FFF2-40B4-BE49-F238E27FC236}">
              <a16:creationId xmlns:a16="http://schemas.microsoft.com/office/drawing/2014/main" id="{00000000-0008-0000-0F00-0000D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4" name="【庁舎】&#10;有形固定資産減価償却率最小値テキスト">
          <a:extLst>
            <a:ext uri="{FF2B5EF4-FFF2-40B4-BE49-F238E27FC236}">
              <a16:creationId xmlns:a16="http://schemas.microsoft.com/office/drawing/2014/main" id="{00000000-0008-0000-0F00-0000D4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26" name="【庁舎】&#10;有形固定資産減価償却率最大値テキスト">
          <a:extLst>
            <a:ext uri="{FF2B5EF4-FFF2-40B4-BE49-F238E27FC236}">
              <a16:creationId xmlns:a16="http://schemas.microsoft.com/office/drawing/2014/main" id="{00000000-0008-0000-0F00-0000D602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728" name="【庁舎】&#10;有形固定資産減価償却率平均値テキスト">
          <a:extLst>
            <a:ext uri="{FF2B5EF4-FFF2-40B4-BE49-F238E27FC236}">
              <a16:creationId xmlns:a16="http://schemas.microsoft.com/office/drawing/2014/main" id="{00000000-0008-0000-0F00-0000D8020000}"/>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89408</xdr:rowOff>
    </xdr:from>
    <xdr:to>
      <xdr:col>85</xdr:col>
      <xdr:colOff>177800</xdr:colOff>
      <xdr:row>106</xdr:row>
      <xdr:rowOff>19558</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6268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67835</xdr:rowOff>
    </xdr:from>
    <xdr:ext cx="405111" cy="259045"/>
    <xdr:sp macro="" textlink="">
      <xdr:nvSpPr>
        <xdr:cNvPr id="740" name="【庁舎】&#10;有形固定資産減価償却率該当値テキスト">
          <a:extLst>
            <a:ext uri="{FF2B5EF4-FFF2-40B4-BE49-F238E27FC236}">
              <a16:creationId xmlns:a16="http://schemas.microsoft.com/office/drawing/2014/main" id="{00000000-0008-0000-0F00-0000E4020000}"/>
            </a:ext>
          </a:extLst>
        </xdr:cNvPr>
        <xdr:cNvSpPr txBox="1"/>
      </xdr:nvSpPr>
      <xdr:spPr>
        <a:xfrm>
          <a:off x="16357600"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140208</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5481300" y="1811273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55118</xdr:rowOff>
    </xdr:from>
    <xdr:to>
      <xdr:col>76</xdr:col>
      <xdr:colOff>165100</xdr:colOff>
      <xdr:row>107</xdr:row>
      <xdr:rowOff>156718</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4541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107</xdr:row>
      <xdr:rowOff>105918</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4592300" y="18112739"/>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365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101346</xdr:rowOff>
    </xdr:from>
    <xdr:to>
      <xdr:col>76</xdr:col>
      <xdr:colOff>114300</xdr:colOff>
      <xdr:row>107</xdr:row>
      <xdr:rowOff>105918</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3703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747" name="n_1aveValue【庁舎】&#10;有形固定資産減価償却率">
          <a:extLst>
            <a:ext uri="{FF2B5EF4-FFF2-40B4-BE49-F238E27FC236}">
              <a16:creationId xmlns:a16="http://schemas.microsoft.com/office/drawing/2014/main" id="{00000000-0008-0000-0F00-0000EB020000}"/>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48" name="n_2aveValue【庁舎】&#10;有形固定資産減価償却率">
          <a:extLst>
            <a:ext uri="{FF2B5EF4-FFF2-40B4-BE49-F238E27FC236}">
              <a16:creationId xmlns:a16="http://schemas.microsoft.com/office/drawing/2014/main" id="{00000000-0008-0000-0F00-0000EC020000}"/>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49" name="n_3aveValue【庁舎】&#10;有形固定資産減価償却率">
          <a:extLst>
            <a:ext uri="{FF2B5EF4-FFF2-40B4-BE49-F238E27FC236}">
              <a16:creationId xmlns:a16="http://schemas.microsoft.com/office/drawing/2014/main" id="{00000000-0008-0000-0F00-0000ED02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750" name="n_4aveValue【庁舎】&#10;有形固定資産減価償却率">
          <a:extLst>
            <a:ext uri="{FF2B5EF4-FFF2-40B4-BE49-F238E27FC236}">
              <a16:creationId xmlns:a16="http://schemas.microsoft.com/office/drawing/2014/main" id="{00000000-0008-0000-0F00-0000EE020000}"/>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51" name="n_1mainValue【庁舎】&#10;有形固定資産減価償却率">
          <a:extLst>
            <a:ext uri="{FF2B5EF4-FFF2-40B4-BE49-F238E27FC236}">
              <a16:creationId xmlns:a16="http://schemas.microsoft.com/office/drawing/2014/main" id="{00000000-0008-0000-0F00-0000EF02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147845</xdr:rowOff>
    </xdr:from>
    <xdr:ext cx="405111" cy="259045"/>
    <xdr:sp macro="" textlink="">
      <xdr:nvSpPr>
        <xdr:cNvPr id="752" name="n_2mainValue【庁舎】&#10;有形固定資産減価償却率">
          <a:extLst>
            <a:ext uri="{FF2B5EF4-FFF2-40B4-BE49-F238E27FC236}">
              <a16:creationId xmlns:a16="http://schemas.microsoft.com/office/drawing/2014/main" id="{00000000-0008-0000-0F00-0000F0020000}"/>
            </a:ext>
          </a:extLst>
        </xdr:cNvPr>
        <xdr:cNvSpPr txBox="1"/>
      </xdr:nvSpPr>
      <xdr:spPr>
        <a:xfrm>
          <a:off x="143897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143273</xdr:rowOff>
    </xdr:from>
    <xdr:ext cx="405111" cy="259045"/>
    <xdr:sp macro="" textlink="">
      <xdr:nvSpPr>
        <xdr:cNvPr id="753" name="n_3mainValue【庁舎】&#10;有形固定資産減価償却率">
          <a:extLst>
            <a:ext uri="{FF2B5EF4-FFF2-40B4-BE49-F238E27FC236}">
              <a16:creationId xmlns:a16="http://schemas.microsoft.com/office/drawing/2014/main" id="{00000000-0008-0000-0F00-0000F1020000}"/>
            </a:ext>
          </a:extLst>
        </xdr:cNvPr>
        <xdr:cNvSpPr txBox="1"/>
      </xdr:nvSpPr>
      <xdr:spPr>
        <a:xfrm>
          <a:off x="135007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a:extLst>
            <a:ext uri="{FF2B5EF4-FFF2-40B4-BE49-F238E27FC236}">
              <a16:creationId xmlns:a16="http://schemas.microsoft.com/office/drawing/2014/main" id="{00000000-0008-0000-0F00-00000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78" name="【庁舎】&#10;一人当たり面積最小値テキスト">
          <a:extLst>
            <a:ext uri="{FF2B5EF4-FFF2-40B4-BE49-F238E27FC236}">
              <a16:creationId xmlns:a16="http://schemas.microsoft.com/office/drawing/2014/main" id="{00000000-0008-0000-0F00-00000A03000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80" name="【庁舎】&#10;一人当たり面積最大値テキスト">
          <a:extLst>
            <a:ext uri="{FF2B5EF4-FFF2-40B4-BE49-F238E27FC236}">
              <a16:creationId xmlns:a16="http://schemas.microsoft.com/office/drawing/2014/main" id="{00000000-0008-0000-0F00-00000C03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782" name="【庁舎】&#10;一人当たり面積平均値テキスト">
          <a:extLst>
            <a:ext uri="{FF2B5EF4-FFF2-40B4-BE49-F238E27FC236}">
              <a16:creationId xmlns:a16="http://schemas.microsoft.com/office/drawing/2014/main" id="{00000000-0008-0000-0F00-00000E030000}"/>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103887</xdr:rowOff>
    </xdr:from>
    <xdr:to>
      <xdr:col>116</xdr:col>
      <xdr:colOff>114300</xdr:colOff>
      <xdr:row>108</xdr:row>
      <xdr:rowOff>34037</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221107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18814</xdr:rowOff>
    </xdr:from>
    <xdr:ext cx="469744" cy="259045"/>
    <xdr:sp macro="" textlink="">
      <xdr:nvSpPr>
        <xdr:cNvPr id="794" name="【庁舎】&#10;一人当たり面積該当値テキスト">
          <a:extLst>
            <a:ext uri="{FF2B5EF4-FFF2-40B4-BE49-F238E27FC236}">
              <a16:creationId xmlns:a16="http://schemas.microsoft.com/office/drawing/2014/main" id="{00000000-0008-0000-0F00-00001A030000}"/>
            </a:ext>
          </a:extLst>
        </xdr:cNvPr>
        <xdr:cNvSpPr txBox="1"/>
      </xdr:nvSpPr>
      <xdr:spPr>
        <a:xfrm>
          <a:off x="22199600" y="18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110362</xdr:rowOff>
    </xdr:from>
    <xdr:to>
      <xdr:col>112</xdr:col>
      <xdr:colOff>38100</xdr:colOff>
      <xdr:row>108</xdr:row>
      <xdr:rowOff>40512</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21272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154687</xdr:rowOff>
    </xdr:from>
    <xdr:to>
      <xdr:col>116</xdr:col>
      <xdr:colOff>63500</xdr:colOff>
      <xdr:row>107</xdr:row>
      <xdr:rowOff>161162</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21323300" y="18499837"/>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114554</xdr:rowOff>
    </xdr:from>
    <xdr:to>
      <xdr:col>107</xdr:col>
      <xdr:colOff>101600</xdr:colOff>
      <xdr:row>108</xdr:row>
      <xdr:rowOff>44704</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20383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161162</xdr:rowOff>
    </xdr:from>
    <xdr:to>
      <xdr:col>111</xdr:col>
      <xdr:colOff>177800</xdr:colOff>
      <xdr:row>107</xdr:row>
      <xdr:rowOff>165354</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0434300" y="1850631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118745</xdr:rowOff>
    </xdr:from>
    <xdr:to>
      <xdr:col>102</xdr:col>
      <xdr:colOff>165100</xdr:colOff>
      <xdr:row>108</xdr:row>
      <xdr:rowOff>48895</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9494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165354</xdr:rowOff>
    </xdr:from>
    <xdr:to>
      <xdr:col>107</xdr:col>
      <xdr:colOff>50800</xdr:colOff>
      <xdr:row>107</xdr:row>
      <xdr:rowOff>169545</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19545300" y="185105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801" name="n_1aveValue【庁舎】&#10;一人当たり面積">
          <a:extLst>
            <a:ext uri="{FF2B5EF4-FFF2-40B4-BE49-F238E27FC236}">
              <a16:creationId xmlns:a16="http://schemas.microsoft.com/office/drawing/2014/main" id="{00000000-0008-0000-0F00-000021030000}"/>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802" name="n_2aveValue【庁舎】&#10;一人当たり面積">
          <a:extLst>
            <a:ext uri="{FF2B5EF4-FFF2-40B4-BE49-F238E27FC236}">
              <a16:creationId xmlns:a16="http://schemas.microsoft.com/office/drawing/2014/main" id="{00000000-0008-0000-0F00-000022030000}"/>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803" name="n_3aveValue【庁舎】&#10;一人当たり面積">
          <a:extLst>
            <a:ext uri="{FF2B5EF4-FFF2-40B4-BE49-F238E27FC236}">
              <a16:creationId xmlns:a16="http://schemas.microsoft.com/office/drawing/2014/main" id="{00000000-0008-0000-0F00-00002303000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804" name="n_4aveValue【庁舎】&#10;一人当たり面積">
          <a:extLst>
            <a:ext uri="{FF2B5EF4-FFF2-40B4-BE49-F238E27FC236}">
              <a16:creationId xmlns:a16="http://schemas.microsoft.com/office/drawing/2014/main" id="{00000000-0008-0000-0F00-000024030000}"/>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31639</xdr:rowOff>
    </xdr:from>
    <xdr:ext cx="469744" cy="259045"/>
    <xdr:sp macro="" textlink="">
      <xdr:nvSpPr>
        <xdr:cNvPr id="805" name="n_1mainValue【庁舎】&#10;一人当たり面積">
          <a:extLst>
            <a:ext uri="{FF2B5EF4-FFF2-40B4-BE49-F238E27FC236}">
              <a16:creationId xmlns:a16="http://schemas.microsoft.com/office/drawing/2014/main" id="{00000000-0008-0000-0F00-000025030000}"/>
            </a:ext>
          </a:extLst>
        </xdr:cNvPr>
        <xdr:cNvSpPr txBox="1"/>
      </xdr:nvSpPr>
      <xdr:spPr>
        <a:xfrm>
          <a:off x="210757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35831</xdr:rowOff>
    </xdr:from>
    <xdr:ext cx="469744" cy="259045"/>
    <xdr:sp macro="" textlink="">
      <xdr:nvSpPr>
        <xdr:cNvPr id="806" name="n_2mainValue【庁舎】&#10;一人当たり面積">
          <a:extLst>
            <a:ext uri="{FF2B5EF4-FFF2-40B4-BE49-F238E27FC236}">
              <a16:creationId xmlns:a16="http://schemas.microsoft.com/office/drawing/2014/main" id="{00000000-0008-0000-0F00-000026030000}"/>
            </a:ext>
          </a:extLst>
        </xdr:cNvPr>
        <xdr:cNvSpPr txBox="1"/>
      </xdr:nvSpPr>
      <xdr:spPr>
        <a:xfrm>
          <a:off x="20199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40022</xdr:rowOff>
    </xdr:from>
    <xdr:ext cx="469744" cy="259045"/>
    <xdr:sp macro="" textlink="">
      <xdr:nvSpPr>
        <xdr:cNvPr id="807" name="n_3mainValue【庁舎】&#10;一人当たり面積">
          <a:extLst>
            <a:ext uri="{FF2B5EF4-FFF2-40B4-BE49-F238E27FC236}">
              <a16:creationId xmlns:a16="http://schemas.microsoft.com/office/drawing/2014/main" id="{00000000-0008-0000-0F00-000027030000}"/>
            </a:ext>
          </a:extLst>
        </xdr:cNvPr>
        <xdr:cNvSpPr txBox="1"/>
      </xdr:nvSpPr>
      <xdr:spPr>
        <a:xfrm>
          <a:off x="19310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分析表②における本町の施設類型別有形固定資産の減価償却率は、体育館・プールと一般廃棄物処理施設を除き、すべての施設において類似団体平均より高く、老朽化が進んでいる状況である。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役場庁舎（昭和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年）をはじめ、保健センター（昭和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年）や地域福祉センター（平成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年）も建設から年数が経過し、修繕箇所も年々増加傾向にある。改修経費等の財政負担を軽減するためにも、公共施設等総合管理計画に基づき、施設の規模や配置等の適正化を図る必要がある。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ここ数年は同数を維持。人口が年々減少し、高齢化率（</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46.73%</a:t>
          </a:r>
          <a:r>
            <a:rPr kumimoji="1" lang="ja-JP" altLang="ja-JP" sz="1100">
              <a:solidFill>
                <a:schemeClr val="dk1"/>
              </a:solidFill>
              <a:effectLst/>
              <a:latin typeface="+mn-lt"/>
              <a:ea typeface="+mn-ea"/>
              <a:cs typeface="+mn-cs"/>
            </a:rPr>
            <a:t>）の上昇に加え、町内に</a:t>
          </a:r>
          <a:r>
            <a:rPr kumimoji="1" lang="ja-JP" altLang="en-US" sz="1100">
              <a:solidFill>
                <a:schemeClr val="dk1"/>
              </a:solidFill>
              <a:effectLst/>
              <a:latin typeface="+mn-lt"/>
              <a:ea typeface="+mn-ea"/>
              <a:cs typeface="+mn-cs"/>
            </a:rPr>
            <a:t>中心となる</a:t>
          </a:r>
          <a:r>
            <a:rPr kumimoji="1" lang="ja-JP" altLang="ja-JP" sz="1100">
              <a:solidFill>
                <a:schemeClr val="dk1"/>
              </a:solidFill>
              <a:effectLst/>
              <a:latin typeface="+mn-lt"/>
              <a:ea typeface="+mn-ea"/>
              <a:cs typeface="+mn-cs"/>
            </a:rPr>
            <a:t>産業がないことなどにより財政基盤が弱く、類似団体の平均をかなり下回っている。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次期行財政改革大綱や実施計画に基づき</a:t>
          </a:r>
          <a:r>
            <a:rPr kumimoji="1" lang="ja-JP" altLang="ja-JP" sz="1100" baseline="0">
              <a:solidFill>
                <a:schemeClr val="dk1"/>
              </a:solidFill>
              <a:effectLst/>
              <a:latin typeface="+mn-lt"/>
              <a:ea typeface="+mn-ea"/>
              <a:cs typeface="+mn-cs"/>
            </a:rPr>
            <a:t>行財政の効率化を進める一方、若桜町総合戦略に</a:t>
          </a:r>
          <a:r>
            <a:rPr kumimoji="1" lang="ja-JP" altLang="en-US" sz="1100" baseline="0">
              <a:solidFill>
                <a:schemeClr val="dk1"/>
              </a:solidFill>
              <a:effectLst/>
              <a:latin typeface="+mn-lt"/>
              <a:ea typeface="+mn-ea"/>
              <a:cs typeface="+mn-cs"/>
            </a:rPr>
            <a:t>沿った施策の重点化の両立にも努め、活力あるまちづくりを展開しつつ、</a:t>
          </a:r>
          <a:r>
            <a:rPr kumimoji="1" lang="ja-JP" altLang="ja-JP" sz="1100" baseline="0">
              <a:solidFill>
                <a:schemeClr val="dk1"/>
              </a:solidFill>
              <a:effectLst/>
              <a:latin typeface="+mn-lt"/>
              <a:ea typeface="+mn-ea"/>
              <a:cs typeface="+mn-cs"/>
            </a:rPr>
            <a:t>財政</a:t>
          </a:r>
          <a:r>
            <a:rPr kumimoji="1" lang="ja-JP" altLang="en-US" sz="1100" baseline="0">
              <a:solidFill>
                <a:schemeClr val="dk1"/>
              </a:solidFill>
              <a:effectLst/>
              <a:latin typeface="+mn-lt"/>
              <a:ea typeface="+mn-ea"/>
              <a:cs typeface="+mn-cs"/>
            </a:rPr>
            <a:t>基盤の強化、健全化を</a:t>
          </a:r>
          <a:r>
            <a:rPr kumimoji="1" lang="ja-JP" altLang="ja-JP" sz="1100" baseline="0">
              <a:solidFill>
                <a:schemeClr val="dk1"/>
              </a:solidFill>
              <a:effectLst/>
              <a:latin typeface="+mn-lt"/>
              <a:ea typeface="+mn-ea"/>
              <a:cs typeface="+mn-cs"/>
            </a:rPr>
            <a:t>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経常収支比率はここ数年上昇し続けており、元年度も</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増加。主な要因</a:t>
          </a:r>
          <a:r>
            <a:rPr kumimoji="1" lang="ja-JP" altLang="en-US" sz="1100">
              <a:solidFill>
                <a:schemeClr val="dk1"/>
              </a:solidFill>
              <a:effectLst/>
              <a:latin typeface="+mn-lt"/>
              <a:ea typeface="+mn-ea"/>
              <a:cs typeface="+mn-cs"/>
            </a:rPr>
            <a:t>としては、人件費が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経常的な物件費が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増加したことによる。本町は地方交付税</a:t>
          </a:r>
          <a:r>
            <a:rPr kumimoji="1" lang="ja-JP" altLang="en-US" sz="1100">
              <a:solidFill>
                <a:schemeClr val="dk1"/>
              </a:solidFill>
              <a:effectLst/>
              <a:latin typeface="+mn-lt"/>
              <a:ea typeface="+mn-ea"/>
              <a:cs typeface="+mn-cs"/>
            </a:rPr>
            <a:t>など依存財源が</a:t>
          </a:r>
          <a:r>
            <a:rPr kumimoji="1" lang="en-US" altLang="ja-JP" sz="1100">
              <a:solidFill>
                <a:schemeClr val="dk1"/>
              </a:solidFill>
              <a:effectLst/>
              <a:latin typeface="+mn-lt"/>
              <a:ea typeface="+mn-ea"/>
              <a:cs typeface="+mn-cs"/>
            </a:rPr>
            <a:t>81.2%</a:t>
          </a:r>
          <a:r>
            <a:rPr kumimoji="1" lang="ja-JP" altLang="en-US" sz="1100">
              <a:solidFill>
                <a:schemeClr val="dk1"/>
              </a:solidFill>
              <a:effectLst/>
              <a:latin typeface="+mn-lt"/>
              <a:ea typeface="+mn-ea"/>
              <a:cs typeface="+mn-cs"/>
            </a:rPr>
            <a:t>を占めており、</a:t>
          </a:r>
          <a:r>
            <a:rPr kumimoji="1" lang="ja-JP" altLang="ja-JP" sz="1100">
              <a:solidFill>
                <a:schemeClr val="dk1"/>
              </a:solidFill>
              <a:effectLst/>
              <a:latin typeface="+mn-lt"/>
              <a:ea typeface="+mn-ea"/>
              <a:cs typeface="+mn-cs"/>
            </a:rPr>
            <a:t>交付額の増減に大きく左右される財政構造である</a:t>
          </a:r>
          <a:r>
            <a:rPr kumimoji="1" lang="ja-JP" altLang="en-US" sz="1100">
              <a:solidFill>
                <a:schemeClr val="dk1"/>
              </a:solidFill>
              <a:effectLst/>
              <a:latin typeface="+mn-lt"/>
              <a:ea typeface="+mn-ea"/>
              <a:cs typeface="+mn-cs"/>
            </a:rPr>
            <a:t>。近年公共施設等の整備、改修が続いており、地方債発行も増加している状況もあって、今後これまで以上に無駄を省き、効率的な財政運営に努める必要がある。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162560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87221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70866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017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106443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35,736</a:t>
          </a:r>
          <a:r>
            <a:rPr kumimoji="1" lang="ja-JP" altLang="ja-JP" sz="1100">
              <a:solidFill>
                <a:schemeClr val="dk1"/>
              </a:solidFill>
              <a:effectLst/>
              <a:latin typeface="+mn-lt"/>
              <a:ea typeface="+mn-ea"/>
              <a:cs typeface="+mn-cs"/>
            </a:rPr>
            <a:t>円の増加。</a:t>
          </a:r>
          <a:r>
            <a:rPr kumimoji="1" lang="ja-JP" altLang="en-US" sz="1100">
              <a:solidFill>
                <a:schemeClr val="dk1"/>
              </a:solidFill>
              <a:effectLst/>
              <a:latin typeface="+mn-lt"/>
              <a:ea typeface="+mn-ea"/>
              <a:cs typeface="+mn-cs"/>
            </a:rPr>
            <a:t>類似団体平均に比べ高くなっているのは、主に物件費を要因としており、保有する</a:t>
          </a:r>
          <a:r>
            <a:rPr kumimoji="1" lang="ja-JP" altLang="ja-JP" sz="1100">
              <a:solidFill>
                <a:schemeClr val="dk1"/>
              </a:solidFill>
              <a:effectLst/>
              <a:latin typeface="+mn-lt"/>
              <a:ea typeface="+mn-ea"/>
              <a:cs typeface="+mn-cs"/>
            </a:rPr>
            <a:t>公共施設の老朽化に伴い、維持管理等に要する経費は増加傾向にある。人口１人当たりに係る経費が増加することはやむを得ないが、公共施設等総合管理計画に基づき、長期的な視点を持って長寿命化・更新・統廃合など計画的に行い、効果的で適正な施設配置を図り、引き続き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115512</xdr:rowOff>
    </xdr:from>
    <xdr:to>
      <xdr:col>23</xdr:col>
      <xdr:colOff>133350</xdr:colOff>
      <xdr:row>82</xdr:row>
      <xdr:rowOff>156573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74412"/>
          <a:ext cx="8382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110682</xdr:rowOff>
    </xdr:from>
    <xdr:to>
      <xdr:col>19</xdr:col>
      <xdr:colOff>133350</xdr:colOff>
      <xdr:row>82</xdr:row>
      <xdr:rowOff>115512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69582"/>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99763</xdr:rowOff>
    </xdr:from>
    <xdr:to>
      <xdr:col>15</xdr:col>
      <xdr:colOff>82550</xdr:colOff>
      <xdr:row>82</xdr:row>
      <xdr:rowOff>110682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58663"/>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62844</xdr:rowOff>
    </xdr:from>
    <xdr:to>
      <xdr:col>11</xdr:col>
      <xdr:colOff>31750</xdr:colOff>
      <xdr:row>82</xdr:row>
      <xdr:rowOff>99763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2174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105773</xdr:rowOff>
    </xdr:from>
    <xdr:to>
      <xdr:col>23</xdr:col>
      <xdr:colOff>184150</xdr:colOff>
      <xdr:row>83</xdr:row>
      <xdr:rowOff>35923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77850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64712</xdr:rowOff>
    </xdr:from>
    <xdr:to>
      <xdr:col>19</xdr:col>
      <xdr:colOff>184150</xdr:colOff>
      <xdr:row>82</xdr:row>
      <xdr:rowOff>166312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151089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0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59882</xdr:rowOff>
    </xdr:from>
    <xdr:to>
      <xdr:col>15</xdr:col>
      <xdr:colOff>133350</xdr:colOff>
      <xdr:row>82</xdr:row>
      <xdr:rowOff>161482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146259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0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48963</xdr:rowOff>
    </xdr:from>
    <xdr:to>
      <xdr:col>11</xdr:col>
      <xdr:colOff>82550</xdr:colOff>
      <xdr:row>82</xdr:row>
      <xdr:rowOff>150563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135340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9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12044</xdr:rowOff>
    </xdr:from>
    <xdr:to>
      <xdr:col>7</xdr:col>
      <xdr:colOff>31750</xdr:colOff>
      <xdr:row>82</xdr:row>
      <xdr:rowOff>113644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98421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の上昇。</a:t>
          </a:r>
          <a:r>
            <a:rPr kumimoji="1" lang="ja-JP" altLang="en-US" sz="1100">
              <a:solidFill>
                <a:schemeClr val="dk1"/>
              </a:solidFill>
              <a:effectLst/>
              <a:latin typeface="+mn-lt"/>
              <a:ea typeface="+mn-ea"/>
              <a:cs typeface="+mn-cs"/>
            </a:rPr>
            <a:t>変動要因としては、経験年数階層の変動や給料月額の高い職員の採用による。</a:t>
          </a:r>
          <a:r>
            <a:rPr kumimoji="1" lang="ja-JP" altLang="ja-JP" sz="1100">
              <a:solidFill>
                <a:schemeClr val="dk1"/>
              </a:solidFill>
              <a:effectLst/>
              <a:latin typeface="+mn-lt"/>
              <a:ea typeface="+mn-ea"/>
              <a:cs typeface="+mn-cs"/>
            </a:rPr>
            <a:t>全国平均を下回って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計画的な退職者補充と給与の適正化に努める。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32173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6695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87</xdr:row>
      <xdr:rowOff>50800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221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125730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015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人の増加。主な要因は、人口減少と職員採用によるものである。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今後とも計画的で適正な定員管理を行い、類似団体の平均値に近づけるよう努める。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116967</xdr:rowOff>
    </xdr:from>
    <xdr:to>
      <xdr:col>81</xdr:col>
      <xdr:colOff>44450</xdr:colOff>
      <xdr:row>61</xdr:row>
      <xdr:rowOff>143993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75417"/>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74257</xdr:rowOff>
    </xdr:from>
    <xdr:to>
      <xdr:col>77</xdr:col>
      <xdr:colOff>44450</xdr:colOff>
      <xdr:row>61</xdr:row>
      <xdr:rowOff>116967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3270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62674</xdr:rowOff>
    </xdr:from>
    <xdr:to>
      <xdr:col>72</xdr:col>
      <xdr:colOff>203200</xdr:colOff>
      <xdr:row>61</xdr:row>
      <xdr:rowOff>74257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2112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60020</xdr:rowOff>
    </xdr:from>
    <xdr:to>
      <xdr:col>68</xdr:col>
      <xdr:colOff>152400</xdr:colOff>
      <xdr:row>61</xdr:row>
      <xdr:rowOff>62674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1847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93193</xdr:rowOff>
    </xdr:from>
    <xdr:to>
      <xdr:col>81</xdr:col>
      <xdr:colOff>95250</xdr:colOff>
      <xdr:row>62</xdr:row>
      <xdr:rowOff>23343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65270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2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66167</xdr:rowOff>
    </xdr:from>
    <xdr:to>
      <xdr:col>77</xdr:col>
      <xdr:colOff>95250</xdr:colOff>
      <xdr:row>61</xdr:row>
      <xdr:rowOff>167767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152544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1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23457</xdr:rowOff>
    </xdr:from>
    <xdr:to>
      <xdr:col>73</xdr:col>
      <xdr:colOff>44450</xdr:colOff>
      <xdr:row>61</xdr:row>
      <xdr:rowOff>125057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109834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56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11874</xdr:rowOff>
    </xdr:from>
    <xdr:to>
      <xdr:col>68</xdr:col>
      <xdr:colOff>203200</xdr:colOff>
      <xdr:row>61</xdr:row>
      <xdr:rowOff>113474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98251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5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9220</xdr:rowOff>
    </xdr:from>
    <xdr:to>
      <xdr:col>64</xdr:col>
      <xdr:colOff>152400</xdr:colOff>
      <xdr:row>61</xdr:row>
      <xdr:rowOff>110820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95597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の上昇。主な要因は、</a:t>
          </a:r>
          <a:r>
            <a:rPr kumimoji="1" lang="ja-JP" altLang="en-US" sz="1100">
              <a:solidFill>
                <a:schemeClr val="dk1"/>
              </a:solidFill>
              <a:effectLst/>
              <a:latin typeface="+mn-lt"/>
              <a:ea typeface="+mn-ea"/>
              <a:cs typeface="+mn-cs"/>
            </a:rPr>
            <a:t>過疎対策事業債等の</a:t>
          </a:r>
          <a:r>
            <a:rPr kumimoji="1" lang="ja-JP" altLang="ja-JP" sz="1100">
              <a:solidFill>
                <a:schemeClr val="dk1"/>
              </a:solidFill>
              <a:effectLst/>
              <a:latin typeface="+mn-lt"/>
              <a:ea typeface="+mn-ea"/>
              <a:cs typeface="+mn-cs"/>
            </a:rPr>
            <a:t>元利償還金が増加</a:t>
          </a:r>
          <a:r>
            <a:rPr kumimoji="1" lang="ja-JP" altLang="en-US" sz="1100">
              <a:solidFill>
                <a:schemeClr val="dk1"/>
              </a:solidFill>
              <a:effectLst/>
              <a:latin typeface="+mn-lt"/>
              <a:ea typeface="+mn-ea"/>
              <a:cs typeface="+mn-cs"/>
            </a:rPr>
            <a:t>、臨時財政対策債発行可能額</a:t>
          </a:r>
          <a:r>
            <a:rPr kumimoji="1" lang="ja-JP" altLang="ja-JP" sz="1100">
              <a:solidFill>
                <a:schemeClr val="dk1"/>
              </a:solidFill>
              <a:effectLst/>
              <a:latin typeface="+mn-lt"/>
              <a:ea typeface="+mn-ea"/>
              <a:cs typeface="+mn-cs"/>
            </a:rPr>
            <a:t>が減少したことによる。大型事業等が増加すると一気に上昇する恐れがあり、今後人口減少が進むことにより基準財政規模に基づく交付税もさらに減少することが予想される中、さらに財政力に見合った公債費の発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前年の</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に減少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た。これは、地方債現在高等将来負担額が増加する一方、基準財政需要額算入見込額の増加により充当可能財源等が将来負担額を上回ったことによる。しかしながら、地方債残高は平成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年度以降年々増加しており、</a:t>
          </a:r>
          <a:r>
            <a:rPr kumimoji="1" lang="ja-JP" altLang="ja-JP" sz="1100">
              <a:solidFill>
                <a:schemeClr val="dk1"/>
              </a:solidFill>
              <a:effectLst/>
              <a:latin typeface="+mn-lt"/>
              <a:ea typeface="+mn-ea"/>
              <a:cs typeface="+mn-cs"/>
            </a:rPr>
            <a:t>今後も計画的な地方債の発行に努め、限られた財源の中で、合理的かつ効果的な財政運営を行う。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93698</xdr:rowOff>
    </xdr:from>
    <xdr:to>
      <xdr:col>77</xdr:col>
      <xdr:colOff>95250</xdr:colOff>
      <xdr:row>14</xdr:row>
      <xdr:rowOff>23848</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8625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0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増加。経験年数階層内における職員の分布が変動した結果によるものであるが、本町のような小規模自治体では、職員の退職に伴い若い職員が後任の管理職に昇任していることもあり、給料月額が高くなっている。</a:t>
          </a:r>
          <a:r>
            <a:rPr kumimoji="1" lang="ja-JP" altLang="en-US" sz="1100">
              <a:solidFill>
                <a:schemeClr val="dk1"/>
              </a:solidFill>
              <a:effectLst/>
              <a:latin typeface="+mn-lt"/>
              <a:ea typeface="+mn-ea"/>
              <a:cs typeface="+mn-cs"/>
            </a:rPr>
            <a:t>類似団体を上回っており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経常収支比率の人件費分も高く、</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適正な定員管理を行い人件費の抑制に努める。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0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0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2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xdr:rowOff>
    </xdr:from>
    <xdr:to>
      <xdr:col>24</xdr:col>
      <xdr:colOff>76200</xdr:colOff>
      <xdr:row>36</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の増加。主な要因は</a:t>
          </a:r>
          <a:r>
            <a:rPr kumimoji="1" lang="ja-JP" altLang="en-US" sz="1100">
              <a:solidFill>
                <a:schemeClr val="dk1"/>
              </a:solidFill>
              <a:effectLst/>
              <a:latin typeface="+mn-lt"/>
              <a:ea typeface="+mn-ea"/>
              <a:cs typeface="+mn-cs"/>
            </a:rPr>
            <a:t>、システム改修経費、鉄道施設の老朽化に伴う保守管理委託料</a:t>
          </a:r>
          <a:r>
            <a:rPr kumimoji="1" lang="ja-JP" altLang="ja-JP" sz="1100">
              <a:solidFill>
                <a:schemeClr val="dk1"/>
              </a:solidFill>
              <a:effectLst/>
              <a:latin typeface="+mn-lt"/>
              <a:ea typeface="+mn-ea"/>
              <a:cs typeface="+mn-cs"/>
            </a:rPr>
            <a:t>等の増加によるものである。</a:t>
          </a:r>
          <a:r>
            <a:rPr kumimoji="1" lang="ja-JP" altLang="en-US" sz="1100">
              <a:solidFill>
                <a:schemeClr val="dk1"/>
              </a:solidFill>
              <a:effectLst/>
              <a:latin typeface="+mn-lt"/>
              <a:ea typeface="+mn-ea"/>
              <a:cs typeface="+mn-cs"/>
            </a:rPr>
            <a:t>物件費が類似団体平均に比べ高止まりしているのは、本町が所有する施設数が類似団体平均と比べ多いためであり、</a:t>
          </a:r>
          <a:r>
            <a:rPr kumimoji="1" lang="ja-JP" altLang="ja-JP" sz="1100">
              <a:solidFill>
                <a:schemeClr val="dk1"/>
              </a:solidFill>
              <a:effectLst/>
              <a:latin typeface="+mn-lt"/>
              <a:ea typeface="+mn-ea"/>
              <a:cs typeface="+mn-cs"/>
            </a:rPr>
            <a:t>公共施設等総合管理計画に基づき、長期的な視点を持って長寿命化・更新・統廃合など計画的に行い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一層の経費節減に努める。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3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53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67564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07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18</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21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。主な要因は児童福祉費の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が、経常収支比率は類似団体平均を上回っており、今後とも</a:t>
          </a:r>
          <a:r>
            <a:rPr kumimoji="1" lang="ja-JP" altLang="ja-JP" sz="1100">
              <a:solidFill>
                <a:schemeClr val="dk1"/>
              </a:solidFill>
              <a:effectLst/>
              <a:latin typeface="+mn-lt"/>
              <a:ea typeface="+mn-ea"/>
              <a:cs typeface="+mn-cs"/>
            </a:rPr>
            <a:t>きめ細やかな福祉施策を行う一方、持続可能な範囲を見極めたうえで実施する必要がある。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介護予防や健康づくりなど扶助費の抑制につながる取り組みをしっかりすすめる必要がある。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5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特別会計への繰出金の比率であり、前年度より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減少。例年、全国平均を上回っており、健康づくりの推進による医療費の削減や下水道接続率の向上、水道施設の統合・料金の見直しなどにより各会計の健全経営化に取り組み、一般会計からの繰出金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83566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104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56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83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83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の増加であるが、近年ほぼ横ばい</a:t>
          </a:r>
          <a:r>
            <a:rPr kumimoji="1" lang="ja-JP" altLang="ja-JP" sz="1100">
              <a:solidFill>
                <a:schemeClr val="dk1"/>
              </a:solidFill>
              <a:effectLst/>
              <a:latin typeface="+mn-lt"/>
              <a:ea typeface="+mn-ea"/>
              <a:cs typeface="+mn-cs"/>
            </a:rPr>
            <a:t>。全国平均を下回っているが、今後も社会保障関係経費の増加が見込まれ、事業の見直しや補助金等内容を精査し、</a:t>
          </a:r>
          <a:r>
            <a:rPr kumimoji="1" lang="ja-JP" altLang="en-US" sz="1100">
              <a:solidFill>
                <a:schemeClr val="dk1"/>
              </a:solidFill>
              <a:effectLst/>
              <a:latin typeface="+mn-lt"/>
              <a:ea typeface="+mn-ea"/>
              <a:cs typeface="+mn-cs"/>
            </a:rPr>
            <a:t>適正な補助金交付、</a:t>
          </a:r>
          <a:r>
            <a:rPr kumimoji="1" lang="ja-JP" altLang="ja-JP" sz="1100">
              <a:solidFill>
                <a:schemeClr val="dk1"/>
              </a:solidFill>
              <a:effectLst/>
              <a:latin typeface="+mn-lt"/>
              <a:ea typeface="+mn-ea"/>
              <a:cs typeface="+mn-cs"/>
            </a:rPr>
            <a:t>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983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の増加。主な要因として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町所有の施設改修など近年の大型整備事業が集中したことで</a:t>
          </a:r>
          <a:r>
            <a:rPr kumimoji="1" lang="ja-JP" altLang="ja-JP" sz="1100">
              <a:solidFill>
                <a:schemeClr val="dk1"/>
              </a:solidFill>
              <a:effectLst/>
              <a:latin typeface="+mn-lt"/>
              <a:ea typeface="+mn-ea"/>
              <a:cs typeface="+mn-cs"/>
            </a:rPr>
            <a:t>、過疎対策事業債の償還額が増加したためである。全国平均を下回っているとは言え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財政的に余裕があるとは言えない状況であり、今後も計画的な地方債の借入を行い、公債費の抑制に努める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46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の増加。主な要因は、物件費</a:t>
          </a:r>
          <a:r>
            <a:rPr kumimoji="1" lang="ja-JP" altLang="en-US" sz="1100">
              <a:solidFill>
                <a:schemeClr val="dk1"/>
              </a:solidFill>
              <a:effectLst/>
              <a:latin typeface="+mn-lt"/>
              <a:ea typeface="+mn-ea"/>
              <a:cs typeface="+mn-cs"/>
            </a:rPr>
            <a:t>の増加や</a:t>
          </a:r>
          <a:r>
            <a:rPr kumimoji="1" lang="ja-JP" altLang="ja-JP" sz="1100">
              <a:solidFill>
                <a:schemeClr val="dk1"/>
              </a:solidFill>
              <a:effectLst/>
              <a:latin typeface="+mn-lt"/>
              <a:ea typeface="+mn-ea"/>
              <a:cs typeface="+mn-cs"/>
            </a:rPr>
            <a:t>繰出金によるもの。過去に整備した情報通信機器の維持管理経費や公営企業会計への繰出金が増加しており、今後も事業の見直しや一層の経費削減に努め、類似団体平均値に近づけるよう努力する。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77</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13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638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150875</xdr:rowOff>
    </xdr:from>
    <xdr:to>
      <xdr:col>29</xdr:col>
      <xdr:colOff>127000</xdr:colOff>
      <xdr:row>18</xdr:row>
      <xdr:rowOff>8046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3150"/>
          <a:ext cx="6477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135653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7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8046</xdr:rowOff>
    </xdr:from>
    <xdr:to>
      <xdr:col>26</xdr:col>
      <xdr:colOff>50800</xdr:colOff>
      <xdr:row>18</xdr:row>
      <xdr:rowOff>16074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1771"/>
          <a:ext cx="6985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16074</xdr:rowOff>
    </xdr:from>
    <xdr:to>
      <xdr:col>22</xdr:col>
      <xdr:colOff>114300</xdr:colOff>
      <xdr:row>18</xdr:row>
      <xdr:rowOff>32870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9799"/>
          <a:ext cx="698500" cy="16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32870</xdr:rowOff>
    </xdr:from>
    <xdr:to>
      <xdr:col>18</xdr:col>
      <xdr:colOff>177800</xdr:colOff>
      <xdr:row>18</xdr:row>
      <xdr:rowOff>42650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6595"/>
          <a:ext cx="698500" cy="9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100075</xdr:rowOff>
    </xdr:from>
    <xdr:to>
      <xdr:col>29</xdr:col>
      <xdr:colOff>177800</xdr:colOff>
      <xdr:row>18</xdr:row>
      <xdr:rowOff>30225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116602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0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128696</xdr:rowOff>
    </xdr:from>
    <xdr:to>
      <xdr:col>26</xdr:col>
      <xdr:colOff>101600</xdr:colOff>
      <xdr:row>18</xdr:row>
      <xdr:rowOff>58846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69023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5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136724</xdr:rowOff>
    </xdr:from>
    <xdr:to>
      <xdr:col>22</xdr:col>
      <xdr:colOff>165100</xdr:colOff>
      <xdr:row>18</xdr:row>
      <xdr:rowOff>66874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77051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6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153520</xdr:rowOff>
    </xdr:from>
    <xdr:to>
      <xdr:col>19</xdr:col>
      <xdr:colOff>38100</xdr:colOff>
      <xdr:row>18</xdr:row>
      <xdr:rowOff>83670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93847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163300</xdr:rowOff>
    </xdr:from>
    <xdr:to>
      <xdr:col>15</xdr:col>
      <xdr:colOff>101600</xdr:colOff>
      <xdr:row>18</xdr:row>
      <xdr:rowOff>93450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103627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266933</xdr:rowOff>
    </xdr:from>
    <xdr:to>
      <xdr:col>29</xdr:col>
      <xdr:colOff>127000</xdr:colOff>
      <xdr:row>35</xdr:row>
      <xdr:rowOff>273312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77283"/>
          <a:ext cx="647700" cy="6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251710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62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273312</xdr:rowOff>
    </xdr:from>
    <xdr:to>
      <xdr:col>26</xdr:col>
      <xdr:colOff>50800</xdr:colOff>
      <xdr:row>35</xdr:row>
      <xdr:rowOff>297932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83662"/>
          <a:ext cx="698500" cy="24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297932</xdr:rowOff>
    </xdr:from>
    <xdr:to>
      <xdr:col>22</xdr:col>
      <xdr:colOff>114300</xdr:colOff>
      <xdr:row>35</xdr:row>
      <xdr:rowOff>299867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08282"/>
          <a:ext cx="6985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299867</xdr:rowOff>
    </xdr:from>
    <xdr:to>
      <xdr:col>18</xdr:col>
      <xdr:colOff>177800</xdr:colOff>
      <xdr:row>35</xdr:row>
      <xdr:rowOff>341396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0217"/>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216133</xdr:rowOff>
    </xdr:from>
    <xdr:to>
      <xdr:col>29</xdr:col>
      <xdr:colOff>177800</xdr:colOff>
      <xdr:row>35</xdr:row>
      <xdr:rowOff>317733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2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61210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7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222512</xdr:rowOff>
    </xdr:from>
    <xdr:to>
      <xdr:col>26</xdr:col>
      <xdr:colOff>101600</xdr:colOff>
      <xdr:row>35</xdr:row>
      <xdr:rowOff>324112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0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247132</xdr:rowOff>
    </xdr:from>
    <xdr:to>
      <xdr:col>22</xdr:col>
      <xdr:colOff>165100</xdr:colOff>
      <xdr:row>36</xdr:row>
      <xdr:rowOff>5832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2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249067</xdr:rowOff>
    </xdr:from>
    <xdr:to>
      <xdr:col>19</xdr:col>
      <xdr:colOff>38100</xdr:colOff>
      <xdr:row>36</xdr:row>
      <xdr:rowOff>7767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17944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2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290596</xdr:rowOff>
    </xdr:from>
    <xdr:to>
      <xdr:col>15</xdr:col>
      <xdr:colOff>101600</xdr:colOff>
      <xdr:row>36</xdr:row>
      <xdr:rowOff>49296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34073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66153</xdr:rowOff>
    </xdr:from>
    <xdr:to>
      <xdr:col>24</xdr:col>
      <xdr:colOff>63500</xdr:colOff>
      <xdr:row>36</xdr:row>
      <xdr:rowOff>93765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8353"/>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93765</xdr:rowOff>
    </xdr:from>
    <xdr:to>
      <xdr:col>19</xdr:col>
      <xdr:colOff>177800</xdr:colOff>
      <xdr:row>36</xdr:row>
      <xdr:rowOff>105294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5965"/>
          <a:ext cx="8890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105294</xdr:rowOff>
    </xdr:from>
    <xdr:to>
      <xdr:col>15</xdr:col>
      <xdr:colOff>50800</xdr:colOff>
      <xdr:row>36</xdr:row>
      <xdr:rowOff>114154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7494"/>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114154</xdr:rowOff>
    </xdr:from>
    <xdr:to>
      <xdr:col>10</xdr:col>
      <xdr:colOff>114300</xdr:colOff>
      <xdr:row>36</xdr:row>
      <xdr:rowOff>124375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6354"/>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15353</xdr:rowOff>
    </xdr:from>
    <xdr:to>
      <xdr:col>24</xdr:col>
      <xdr:colOff>114300</xdr:colOff>
      <xdr:row>36</xdr:row>
      <xdr:rowOff>116953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38230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3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42965</xdr:rowOff>
    </xdr:from>
    <xdr:to>
      <xdr:col>20</xdr:col>
      <xdr:colOff>38100</xdr:colOff>
      <xdr:row>36</xdr:row>
      <xdr:rowOff>144565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161092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9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54494</xdr:rowOff>
    </xdr:from>
    <xdr:to>
      <xdr:col>15</xdr:col>
      <xdr:colOff>101600</xdr:colOff>
      <xdr:row>36</xdr:row>
      <xdr:rowOff>156094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0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63354</xdr:rowOff>
    </xdr:from>
    <xdr:to>
      <xdr:col>10</xdr:col>
      <xdr:colOff>165100</xdr:colOff>
      <xdr:row>36</xdr:row>
      <xdr:rowOff>164954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01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73575</xdr:rowOff>
    </xdr:from>
    <xdr:to>
      <xdr:col>6</xdr:col>
      <xdr:colOff>38100</xdr:colOff>
      <xdr:row>37</xdr:row>
      <xdr:rowOff>3725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20252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0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122355</xdr:rowOff>
    </xdr:from>
    <xdr:to>
      <xdr:col>24</xdr:col>
      <xdr:colOff>63500</xdr:colOff>
      <xdr:row>56</xdr:row>
      <xdr:rowOff>162552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3555"/>
          <a:ext cx="838200" cy="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162552</xdr:rowOff>
    </xdr:from>
    <xdr:to>
      <xdr:col>19</xdr:col>
      <xdr:colOff>177800</xdr:colOff>
      <xdr:row>56</xdr:row>
      <xdr:rowOff>163385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6375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163385</xdr:rowOff>
    </xdr:from>
    <xdr:to>
      <xdr:col>15</xdr:col>
      <xdr:colOff>50800</xdr:colOff>
      <xdr:row>57</xdr:row>
      <xdr:rowOff>1287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4585"/>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1287</xdr:rowOff>
    </xdr:from>
    <xdr:to>
      <xdr:col>10</xdr:col>
      <xdr:colOff>114300</xdr:colOff>
      <xdr:row>57</xdr:row>
      <xdr:rowOff>45341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3937"/>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71555</xdr:rowOff>
    </xdr:from>
    <xdr:to>
      <xdr:col>24</xdr:col>
      <xdr:colOff>114300</xdr:colOff>
      <xdr:row>57</xdr:row>
      <xdr:rowOff>1705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94432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2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111752</xdr:rowOff>
    </xdr:from>
    <xdr:to>
      <xdr:col>20</xdr:col>
      <xdr:colOff>38100</xdr:colOff>
      <xdr:row>57</xdr:row>
      <xdr:rowOff>41902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58429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8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112585</xdr:rowOff>
    </xdr:from>
    <xdr:to>
      <xdr:col>15</xdr:col>
      <xdr:colOff>101600</xdr:colOff>
      <xdr:row>57</xdr:row>
      <xdr:rowOff>42735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59262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8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121937</xdr:rowOff>
    </xdr:from>
    <xdr:to>
      <xdr:col>10</xdr:col>
      <xdr:colOff>165100</xdr:colOff>
      <xdr:row>57</xdr:row>
      <xdr:rowOff>52087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68614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9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165991</xdr:rowOff>
    </xdr:from>
    <xdr:to>
      <xdr:col>6</xdr:col>
      <xdr:colOff>38100</xdr:colOff>
      <xdr:row>57</xdr:row>
      <xdr:rowOff>96141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112668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4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94845</xdr:rowOff>
    </xdr:from>
    <xdr:to>
      <xdr:col>24</xdr:col>
      <xdr:colOff>63500</xdr:colOff>
      <xdr:row>78</xdr:row>
      <xdr:rowOff>120791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7945"/>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93915</xdr:rowOff>
    </xdr:from>
    <xdr:to>
      <xdr:col>19</xdr:col>
      <xdr:colOff>177800</xdr:colOff>
      <xdr:row>78</xdr:row>
      <xdr:rowOff>94845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7015"/>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77161</xdr:rowOff>
    </xdr:from>
    <xdr:to>
      <xdr:col>15</xdr:col>
      <xdr:colOff>50800</xdr:colOff>
      <xdr:row>78</xdr:row>
      <xdr:rowOff>93915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0261"/>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77161</xdr:rowOff>
    </xdr:from>
    <xdr:to>
      <xdr:col>10</xdr:col>
      <xdr:colOff>114300</xdr:colOff>
      <xdr:row>79</xdr:row>
      <xdr:rowOff>8908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0261"/>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69991</xdr:rowOff>
    </xdr:from>
    <xdr:to>
      <xdr:col>24</xdr:col>
      <xdr:colOff>114300</xdr:colOff>
      <xdr:row>79</xdr:row>
      <xdr:rowOff>141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48418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44045</xdr:rowOff>
    </xdr:from>
    <xdr:to>
      <xdr:col>20</xdr:col>
      <xdr:colOff>38100</xdr:colOff>
      <xdr:row>78</xdr:row>
      <xdr:rowOff>145645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136772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43115</xdr:rowOff>
    </xdr:from>
    <xdr:to>
      <xdr:col>15</xdr:col>
      <xdr:colOff>101600</xdr:colOff>
      <xdr:row>78</xdr:row>
      <xdr:rowOff>144715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135842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26361</xdr:rowOff>
    </xdr:from>
    <xdr:to>
      <xdr:col>10</xdr:col>
      <xdr:colOff>165100</xdr:colOff>
      <xdr:row>78</xdr:row>
      <xdr:rowOff>127961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119088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129558</xdr:rowOff>
    </xdr:from>
    <xdr:to>
      <xdr:col>6</xdr:col>
      <xdr:colOff>38100</xdr:colOff>
      <xdr:row>79</xdr:row>
      <xdr:rowOff>59708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50835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5232</xdr:rowOff>
    </xdr:from>
    <xdr:to>
      <xdr:col>24</xdr:col>
      <xdr:colOff>63500</xdr:colOff>
      <xdr:row>95</xdr:row>
      <xdr:rowOff>46546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92982"/>
          <a:ext cx="8382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171031</xdr:rowOff>
    </xdr:from>
    <xdr:to>
      <xdr:col>19</xdr:col>
      <xdr:colOff>177800</xdr:colOff>
      <xdr:row>95</xdr:row>
      <xdr:rowOff>46546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287331"/>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171031</xdr:rowOff>
    </xdr:from>
    <xdr:to>
      <xdr:col>15</xdr:col>
      <xdr:colOff>50800</xdr:colOff>
      <xdr:row>95</xdr:row>
      <xdr:rowOff>32322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87331"/>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32322</xdr:rowOff>
    </xdr:from>
    <xdr:to>
      <xdr:col>10</xdr:col>
      <xdr:colOff>114300</xdr:colOff>
      <xdr:row>95</xdr:row>
      <xdr:rowOff>130924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20072"/>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125882</xdr:rowOff>
    </xdr:from>
    <xdr:to>
      <xdr:col>24</xdr:col>
      <xdr:colOff>114300</xdr:colOff>
      <xdr:row>95</xdr:row>
      <xdr:rowOff>56032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148759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167196</xdr:rowOff>
    </xdr:from>
    <xdr:to>
      <xdr:col>20</xdr:col>
      <xdr:colOff>38100</xdr:colOff>
      <xdr:row>95</xdr:row>
      <xdr:rowOff>97346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113873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120231</xdr:rowOff>
    </xdr:from>
    <xdr:to>
      <xdr:col>15</xdr:col>
      <xdr:colOff>101600</xdr:colOff>
      <xdr:row>95</xdr:row>
      <xdr:rowOff>50381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66908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152972</xdr:rowOff>
    </xdr:from>
    <xdr:to>
      <xdr:col>10</xdr:col>
      <xdr:colOff>165100</xdr:colOff>
      <xdr:row>95</xdr:row>
      <xdr:rowOff>83122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99649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80124</xdr:rowOff>
    </xdr:from>
    <xdr:to>
      <xdr:col>6</xdr:col>
      <xdr:colOff>38100</xdr:colOff>
      <xdr:row>96</xdr:row>
      <xdr:rowOff>10274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26801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10827</xdr:rowOff>
    </xdr:from>
    <xdr:to>
      <xdr:col>55</xdr:col>
      <xdr:colOff>0</xdr:colOff>
      <xdr:row>36</xdr:row>
      <xdr:rowOff>36723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83027"/>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36723</xdr:rowOff>
    </xdr:from>
    <xdr:to>
      <xdr:col>50</xdr:col>
      <xdr:colOff>114300</xdr:colOff>
      <xdr:row>36</xdr:row>
      <xdr:rowOff>55084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08923"/>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30947</xdr:rowOff>
    </xdr:from>
    <xdr:to>
      <xdr:col>45</xdr:col>
      <xdr:colOff>177800</xdr:colOff>
      <xdr:row>36</xdr:row>
      <xdr:rowOff>55084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03147"/>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30947</xdr:rowOff>
    </xdr:from>
    <xdr:to>
      <xdr:col>41</xdr:col>
      <xdr:colOff>50800</xdr:colOff>
      <xdr:row>36</xdr:row>
      <xdr:rowOff>84310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03147"/>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131477</xdr:rowOff>
    </xdr:from>
    <xdr:to>
      <xdr:col>55</xdr:col>
      <xdr:colOff>50800</xdr:colOff>
      <xdr:row>36</xdr:row>
      <xdr:rowOff>61627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154354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157373</xdr:rowOff>
    </xdr:from>
    <xdr:to>
      <xdr:col>50</xdr:col>
      <xdr:colOff>165100</xdr:colOff>
      <xdr:row>36</xdr:row>
      <xdr:rowOff>87523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78650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5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4284</xdr:rowOff>
    </xdr:from>
    <xdr:to>
      <xdr:col>46</xdr:col>
      <xdr:colOff>38100</xdr:colOff>
      <xdr:row>36</xdr:row>
      <xdr:rowOff>105884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97011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6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151597</xdr:rowOff>
    </xdr:from>
    <xdr:to>
      <xdr:col>41</xdr:col>
      <xdr:colOff>101600</xdr:colOff>
      <xdr:row>36</xdr:row>
      <xdr:rowOff>81747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98274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33510</xdr:rowOff>
    </xdr:from>
    <xdr:to>
      <xdr:col>36</xdr:col>
      <xdr:colOff>165100</xdr:colOff>
      <xdr:row>36</xdr:row>
      <xdr:rowOff>135110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126237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9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89036</xdr:rowOff>
    </xdr:from>
    <xdr:to>
      <xdr:col>55</xdr:col>
      <xdr:colOff>0</xdr:colOff>
      <xdr:row>57</xdr:row>
      <xdr:rowOff>91446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61686"/>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82586</xdr:rowOff>
    </xdr:from>
    <xdr:to>
      <xdr:col>50</xdr:col>
      <xdr:colOff>114300</xdr:colOff>
      <xdr:row>57</xdr:row>
      <xdr:rowOff>89036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55236"/>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82586</xdr:rowOff>
    </xdr:from>
    <xdr:to>
      <xdr:col>45</xdr:col>
      <xdr:colOff>177800</xdr:colOff>
      <xdr:row>57</xdr:row>
      <xdr:rowOff>95900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55236"/>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95900</xdr:rowOff>
    </xdr:from>
    <xdr:to>
      <xdr:col>41</xdr:col>
      <xdr:colOff>50800</xdr:colOff>
      <xdr:row>57</xdr:row>
      <xdr:rowOff>101383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68550"/>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40646</xdr:rowOff>
    </xdr:from>
    <xdr:to>
      <xdr:col>55</xdr:col>
      <xdr:colOff>50800</xdr:colOff>
      <xdr:row>57</xdr:row>
      <xdr:rowOff>142246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38236</xdr:rowOff>
    </xdr:from>
    <xdr:to>
      <xdr:col>50</xdr:col>
      <xdr:colOff>165100</xdr:colOff>
      <xdr:row>57</xdr:row>
      <xdr:rowOff>139836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130963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0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31786</xdr:rowOff>
    </xdr:from>
    <xdr:to>
      <xdr:col>46</xdr:col>
      <xdr:colOff>38100</xdr:colOff>
      <xdr:row>57</xdr:row>
      <xdr:rowOff>133386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124513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8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45100</xdr:rowOff>
    </xdr:from>
    <xdr:to>
      <xdr:col>41</xdr:col>
      <xdr:colOff>101600</xdr:colOff>
      <xdr:row>57</xdr:row>
      <xdr:rowOff>146700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137827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1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50583</xdr:rowOff>
    </xdr:from>
    <xdr:to>
      <xdr:col>36</xdr:col>
      <xdr:colOff>165100</xdr:colOff>
      <xdr:row>57</xdr:row>
      <xdr:rowOff>152183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143310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7815</xdr:rowOff>
    </xdr:from>
    <xdr:to>
      <xdr:col>55</xdr:col>
      <xdr:colOff>0</xdr:colOff>
      <xdr:row>79</xdr:row>
      <xdr:rowOff>23878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52365"/>
          <a:ext cx="8382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3874</xdr:rowOff>
    </xdr:from>
    <xdr:to>
      <xdr:col>50</xdr:col>
      <xdr:colOff>114300</xdr:colOff>
      <xdr:row>79</xdr:row>
      <xdr:rowOff>23878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48424"/>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3874</xdr:rowOff>
    </xdr:from>
    <xdr:to>
      <xdr:col>45</xdr:col>
      <xdr:colOff>177800</xdr:colOff>
      <xdr:row>79</xdr:row>
      <xdr:rowOff>15757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4842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149580</xdr:rowOff>
    </xdr:from>
    <xdr:to>
      <xdr:col>41</xdr:col>
      <xdr:colOff>50800</xdr:colOff>
      <xdr:row>79</xdr:row>
      <xdr:rowOff>15757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22680"/>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128465</xdr:rowOff>
    </xdr:from>
    <xdr:to>
      <xdr:col>55</xdr:col>
      <xdr:colOff>50800</xdr:colOff>
      <xdr:row>79</xdr:row>
      <xdr:rowOff>58615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49600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144528</xdr:rowOff>
    </xdr:from>
    <xdr:to>
      <xdr:col>50</xdr:col>
      <xdr:colOff>165100</xdr:colOff>
      <xdr:row>79</xdr:row>
      <xdr:rowOff>74678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124524</xdr:rowOff>
    </xdr:from>
    <xdr:to>
      <xdr:col>46</xdr:col>
      <xdr:colOff>38100</xdr:colOff>
      <xdr:row>79</xdr:row>
      <xdr:rowOff>54674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45801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136407</xdr:rowOff>
    </xdr:from>
    <xdr:to>
      <xdr:col>41</xdr:col>
      <xdr:colOff>101600</xdr:colOff>
      <xdr:row>79</xdr:row>
      <xdr:rowOff>66557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57684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6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98780</xdr:rowOff>
    </xdr:from>
    <xdr:to>
      <xdr:col>36</xdr:col>
      <xdr:colOff>165100</xdr:colOff>
      <xdr:row>79</xdr:row>
      <xdr:rowOff>28930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20057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94067</xdr:rowOff>
    </xdr:from>
    <xdr:to>
      <xdr:col>55</xdr:col>
      <xdr:colOff>0</xdr:colOff>
      <xdr:row>98</xdr:row>
      <xdr:rowOff>116005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96167"/>
          <a:ext cx="8382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93556</xdr:rowOff>
    </xdr:from>
    <xdr:to>
      <xdr:col>50</xdr:col>
      <xdr:colOff>114300</xdr:colOff>
      <xdr:row>98</xdr:row>
      <xdr:rowOff>94067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95656"/>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93556</xdr:rowOff>
    </xdr:from>
    <xdr:to>
      <xdr:col>45</xdr:col>
      <xdr:colOff>177800</xdr:colOff>
      <xdr:row>98</xdr:row>
      <xdr:rowOff>115229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9565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115229</xdr:rowOff>
    </xdr:from>
    <xdr:to>
      <xdr:col>41</xdr:col>
      <xdr:colOff>50800</xdr:colOff>
      <xdr:row>98</xdr:row>
      <xdr:rowOff>140550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17329"/>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65205</xdr:rowOff>
    </xdr:from>
    <xdr:to>
      <xdr:col>55</xdr:col>
      <xdr:colOff>50800</xdr:colOff>
      <xdr:row>98</xdr:row>
      <xdr:rowOff>166805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43267</xdr:rowOff>
    </xdr:from>
    <xdr:to>
      <xdr:col>50</xdr:col>
      <xdr:colOff>165100</xdr:colOff>
      <xdr:row>98</xdr:row>
      <xdr:rowOff>144867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161394</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2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42756</xdr:rowOff>
    </xdr:from>
    <xdr:to>
      <xdr:col>46</xdr:col>
      <xdr:colOff>38100</xdr:colOff>
      <xdr:row>98</xdr:row>
      <xdr:rowOff>144356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160883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6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64429</xdr:rowOff>
    </xdr:from>
    <xdr:to>
      <xdr:col>41</xdr:col>
      <xdr:colOff>101600</xdr:colOff>
      <xdr:row>98</xdr:row>
      <xdr:rowOff>166029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157156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5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89750</xdr:rowOff>
    </xdr:from>
    <xdr:to>
      <xdr:col>36</xdr:col>
      <xdr:colOff>165100</xdr:colOff>
      <xdr:row>99</xdr:row>
      <xdr:rowOff>19900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11027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79599</xdr:rowOff>
    </xdr:from>
    <xdr:to>
      <xdr:col>85</xdr:col>
      <xdr:colOff>127000</xdr:colOff>
      <xdr:row>38</xdr:row>
      <xdr:rowOff>133958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94699"/>
          <a:ext cx="838200" cy="5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133958</xdr:rowOff>
    </xdr:from>
    <xdr:to>
      <xdr:col>81</xdr:col>
      <xdr:colOff>50800</xdr:colOff>
      <xdr:row>39</xdr:row>
      <xdr:rowOff>43939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49058"/>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43939</xdr:rowOff>
    </xdr:from>
    <xdr:to>
      <xdr:col>76</xdr:col>
      <xdr:colOff>114300</xdr:colOff>
      <xdr:row>39</xdr:row>
      <xdr:rowOff>44267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3048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44267</xdr:rowOff>
    </xdr:from>
    <xdr:to>
      <xdr:col>71</xdr:col>
      <xdr:colOff>177800</xdr:colOff>
      <xdr:row>39</xdr:row>
      <xdr:rowOff>44406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817"/>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28799</xdr:rowOff>
    </xdr:from>
    <xdr:to>
      <xdr:col>85</xdr:col>
      <xdr:colOff>177800</xdr:colOff>
      <xdr:row>38</xdr:row>
      <xdr:rowOff>130399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51676</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83158</xdr:rowOff>
    </xdr:from>
    <xdr:to>
      <xdr:col>81</xdr:col>
      <xdr:colOff>101600</xdr:colOff>
      <xdr:row>39</xdr:row>
      <xdr:rowOff>13308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29835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164589</xdr:rowOff>
    </xdr:from>
    <xdr:to>
      <xdr:col>76</xdr:col>
      <xdr:colOff>165100</xdr:colOff>
      <xdr:row>39</xdr:row>
      <xdr:rowOff>94739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85866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164917</xdr:rowOff>
    </xdr:from>
    <xdr:to>
      <xdr:col>72</xdr:col>
      <xdr:colOff>38100</xdr:colOff>
      <xdr:row>39</xdr:row>
      <xdr:rowOff>95067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86194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165056</xdr:rowOff>
    </xdr:from>
    <xdr:to>
      <xdr:col>67</xdr:col>
      <xdr:colOff>101600</xdr:colOff>
      <xdr:row>39</xdr:row>
      <xdr:rowOff>95206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86333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75741</xdr:rowOff>
    </xdr:from>
    <xdr:to>
      <xdr:col>85</xdr:col>
      <xdr:colOff>127000</xdr:colOff>
      <xdr:row>77</xdr:row>
      <xdr:rowOff>105828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77391"/>
          <a:ext cx="8382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105828</xdr:rowOff>
    </xdr:from>
    <xdr:to>
      <xdr:col>81</xdr:col>
      <xdr:colOff>50800</xdr:colOff>
      <xdr:row>77</xdr:row>
      <xdr:rowOff>121190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0747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121190</xdr:rowOff>
    </xdr:from>
    <xdr:to>
      <xdr:col>76</xdr:col>
      <xdr:colOff>114300</xdr:colOff>
      <xdr:row>77</xdr:row>
      <xdr:rowOff>138767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22840"/>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138767</xdr:rowOff>
    </xdr:from>
    <xdr:to>
      <xdr:col>71</xdr:col>
      <xdr:colOff>177800</xdr:colOff>
      <xdr:row>77</xdr:row>
      <xdr:rowOff>147606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40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24941</xdr:rowOff>
    </xdr:from>
    <xdr:to>
      <xdr:col>85</xdr:col>
      <xdr:colOff>177800</xdr:colOff>
      <xdr:row>77</xdr:row>
      <xdr:rowOff>126541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3368</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0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55028</xdr:rowOff>
    </xdr:from>
    <xdr:to>
      <xdr:col>81</xdr:col>
      <xdr:colOff>101600</xdr:colOff>
      <xdr:row>77</xdr:row>
      <xdr:rowOff>156628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147755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334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70390</xdr:rowOff>
    </xdr:from>
    <xdr:to>
      <xdr:col>76</xdr:col>
      <xdr:colOff>165100</xdr:colOff>
      <xdr:row>78</xdr:row>
      <xdr:rowOff>540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163117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87967</xdr:rowOff>
    </xdr:from>
    <xdr:to>
      <xdr:col>72</xdr:col>
      <xdr:colOff>38100</xdr:colOff>
      <xdr:row>78</xdr:row>
      <xdr:rowOff>18117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96806</xdr:rowOff>
    </xdr:from>
    <xdr:to>
      <xdr:col>67</xdr:col>
      <xdr:colOff>101600</xdr:colOff>
      <xdr:row>78</xdr:row>
      <xdr:rowOff>26956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18083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104459</xdr:rowOff>
    </xdr:from>
    <xdr:to>
      <xdr:col>85</xdr:col>
      <xdr:colOff>127000</xdr:colOff>
      <xdr:row>98</xdr:row>
      <xdr:rowOff>116616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06559"/>
          <a:ext cx="8382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114050</xdr:rowOff>
    </xdr:from>
    <xdr:to>
      <xdr:col>81</xdr:col>
      <xdr:colOff>50800</xdr:colOff>
      <xdr:row>98</xdr:row>
      <xdr:rowOff>116616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16150"/>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85229</xdr:rowOff>
    </xdr:from>
    <xdr:to>
      <xdr:col>76</xdr:col>
      <xdr:colOff>114300</xdr:colOff>
      <xdr:row>98</xdr:row>
      <xdr:rowOff>114050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87329"/>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5485</xdr:rowOff>
    </xdr:from>
    <xdr:to>
      <xdr:col>71</xdr:col>
      <xdr:colOff>177800</xdr:colOff>
      <xdr:row>98</xdr:row>
      <xdr:rowOff>85229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07585"/>
          <a:ext cx="8890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53659</xdr:rowOff>
    </xdr:from>
    <xdr:to>
      <xdr:col>85</xdr:col>
      <xdr:colOff>177800</xdr:colOff>
      <xdr:row>98</xdr:row>
      <xdr:rowOff>155259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140036</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65816</xdr:rowOff>
    </xdr:from>
    <xdr:to>
      <xdr:col>81</xdr:col>
      <xdr:colOff>101600</xdr:colOff>
      <xdr:row>98</xdr:row>
      <xdr:rowOff>167416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158543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63250</xdr:rowOff>
    </xdr:from>
    <xdr:to>
      <xdr:col>76</xdr:col>
      <xdr:colOff>165100</xdr:colOff>
      <xdr:row>98</xdr:row>
      <xdr:rowOff>164850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155977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34429</xdr:rowOff>
    </xdr:from>
    <xdr:to>
      <xdr:col>72</xdr:col>
      <xdr:colOff>38100</xdr:colOff>
      <xdr:row>98</xdr:row>
      <xdr:rowOff>136029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2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126135</xdr:rowOff>
    </xdr:from>
    <xdr:to>
      <xdr:col>67</xdr:col>
      <xdr:colOff>101600</xdr:colOff>
      <xdr:row>98</xdr:row>
      <xdr:rowOff>56285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47412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79284</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79284</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28484</xdr:rowOff>
    </xdr:from>
    <xdr:to>
      <xdr:col>107</xdr:col>
      <xdr:colOff>101600</xdr:colOff>
      <xdr:row>39</xdr:row>
      <xdr:rowOff>130084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121211</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93386</xdr:rowOff>
    </xdr:from>
    <xdr:to>
      <xdr:col>116</xdr:col>
      <xdr:colOff>63500</xdr:colOff>
      <xdr:row>58</xdr:row>
      <xdr:rowOff>135613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374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93386</xdr:rowOff>
    </xdr:from>
    <xdr:to>
      <xdr:col>111</xdr:col>
      <xdr:colOff>177800</xdr:colOff>
      <xdr:row>58</xdr:row>
      <xdr:rowOff>96074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37486"/>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96074</xdr:rowOff>
    </xdr:from>
    <xdr:to>
      <xdr:col>107</xdr:col>
      <xdr:colOff>50800</xdr:colOff>
      <xdr:row>58</xdr:row>
      <xdr:rowOff>97820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40174"/>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72025</xdr:rowOff>
    </xdr:from>
    <xdr:to>
      <xdr:col>102</xdr:col>
      <xdr:colOff>114300</xdr:colOff>
      <xdr:row>58</xdr:row>
      <xdr:rowOff>97820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16125"/>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84813</xdr:rowOff>
    </xdr:from>
    <xdr:to>
      <xdr:col>116</xdr:col>
      <xdr:colOff>114300</xdr:colOff>
      <xdr:row>59</xdr:row>
      <xdr:rowOff>14963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171190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42586</xdr:rowOff>
    </xdr:from>
    <xdr:to>
      <xdr:col>112</xdr:col>
      <xdr:colOff>38100</xdr:colOff>
      <xdr:row>58</xdr:row>
      <xdr:rowOff>144186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135313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7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45274</xdr:rowOff>
    </xdr:from>
    <xdr:to>
      <xdr:col>107</xdr:col>
      <xdr:colOff>101600</xdr:colOff>
      <xdr:row>58</xdr:row>
      <xdr:rowOff>146874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47020</xdr:rowOff>
    </xdr:from>
    <xdr:to>
      <xdr:col>102</xdr:col>
      <xdr:colOff>165100</xdr:colOff>
      <xdr:row>58</xdr:row>
      <xdr:rowOff>148620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139747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21225</xdr:rowOff>
    </xdr:from>
    <xdr:to>
      <xdr:col>98</xdr:col>
      <xdr:colOff>38100</xdr:colOff>
      <xdr:row>58</xdr:row>
      <xdr:rowOff>122825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113952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64838</xdr:rowOff>
    </xdr:from>
    <xdr:to>
      <xdr:col>116</xdr:col>
      <xdr:colOff>63500</xdr:colOff>
      <xdr:row>75</xdr:row>
      <xdr:rowOff>81914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23588"/>
          <a:ext cx="8382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81914</xdr:rowOff>
    </xdr:from>
    <xdr:to>
      <xdr:col>111</xdr:col>
      <xdr:colOff>177800</xdr:colOff>
      <xdr:row>75</xdr:row>
      <xdr:rowOff>113950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40664"/>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91946</xdr:rowOff>
    </xdr:from>
    <xdr:to>
      <xdr:col>107</xdr:col>
      <xdr:colOff>50800</xdr:colOff>
      <xdr:row>75</xdr:row>
      <xdr:rowOff>113950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50696"/>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41494</xdr:rowOff>
    </xdr:from>
    <xdr:to>
      <xdr:col>102</xdr:col>
      <xdr:colOff>114300</xdr:colOff>
      <xdr:row>75</xdr:row>
      <xdr:rowOff>91946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900244"/>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14038</xdr:rowOff>
    </xdr:from>
    <xdr:to>
      <xdr:col>116</xdr:col>
      <xdr:colOff>114300</xdr:colOff>
      <xdr:row>75</xdr:row>
      <xdr:rowOff>115638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36915</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2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31114</xdr:rowOff>
    </xdr:from>
    <xdr:to>
      <xdr:col>112</xdr:col>
      <xdr:colOff>38100</xdr:colOff>
      <xdr:row>75</xdr:row>
      <xdr:rowOff>132714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149241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66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63150</xdr:rowOff>
    </xdr:from>
    <xdr:to>
      <xdr:col>107</xdr:col>
      <xdr:colOff>101600</xdr:colOff>
      <xdr:row>75</xdr:row>
      <xdr:rowOff>164750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9827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6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41146</xdr:rowOff>
    </xdr:from>
    <xdr:to>
      <xdr:col>102</xdr:col>
      <xdr:colOff>165100</xdr:colOff>
      <xdr:row>75</xdr:row>
      <xdr:rowOff>142746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159273</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67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162144</xdr:rowOff>
    </xdr:from>
    <xdr:to>
      <xdr:col>98</xdr:col>
      <xdr:colOff>38100</xdr:colOff>
      <xdr:row>75</xdr:row>
      <xdr:rowOff>92294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108821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6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1,156,444</a:t>
          </a:r>
          <a:r>
            <a:rPr kumimoji="1" lang="ja-JP" altLang="en-US" sz="110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過疎・高齢化により人口減少が進んでおり、全体的に一人当たりのコストが多くなることはやむを得ないが、引き続き経費削減に努め、健全な財政運営を行う。</a:t>
          </a:r>
          <a:endParaRPr lang="ja-JP" altLang="ja-JP" sz="1400">
            <a:effectLst/>
          </a:endParaRPr>
        </a:p>
        <a:p>
          <a:r>
            <a:rPr kumimoji="1" lang="ja-JP" altLang="en-US"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182,173</a:t>
          </a:r>
          <a:r>
            <a:rPr kumimoji="1" lang="ja-JP" altLang="en-US" sz="1100">
              <a:solidFill>
                <a:schemeClr val="dk1"/>
              </a:solidFill>
              <a:effectLst/>
              <a:latin typeface="+mn-lt"/>
              <a:ea typeface="+mn-ea"/>
              <a:cs typeface="+mn-cs"/>
            </a:rPr>
            <a:t>円となっており、近年新規採用数が増えており、類似団体平均値と比較しても増加傾向にある。</a:t>
          </a:r>
          <a:endParaRPr lang="ja-JP" altLang="ja-JP" sz="1400">
            <a:effectLst/>
          </a:endParaRPr>
        </a:p>
        <a:p>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、維持補修費は、</a:t>
          </a:r>
          <a:r>
            <a:rPr kumimoji="1" lang="ja-JP" altLang="ja-JP" sz="1100">
              <a:solidFill>
                <a:schemeClr val="dk1"/>
              </a:solidFill>
              <a:effectLst/>
              <a:latin typeface="+mn-lt"/>
              <a:ea typeface="+mn-ea"/>
              <a:cs typeface="+mn-cs"/>
            </a:rPr>
            <a:t>賃金やシステム改修経費、鉄道施設の老朽化に伴う保守管理委託料等</a:t>
          </a:r>
          <a:r>
            <a:rPr kumimoji="1" lang="ja-JP" altLang="en-US" sz="1100">
              <a:solidFill>
                <a:schemeClr val="dk1"/>
              </a:solidFill>
              <a:effectLst/>
              <a:latin typeface="+mn-lt"/>
              <a:ea typeface="+mn-ea"/>
              <a:cs typeface="+mn-cs"/>
            </a:rPr>
            <a:t>の影響により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そのほか、災害復旧事業費は住民一人当たり</a:t>
          </a:r>
          <a:r>
            <a:rPr kumimoji="1" lang="en-US" altLang="ja-JP" sz="1100">
              <a:solidFill>
                <a:schemeClr val="dk1"/>
              </a:solidFill>
              <a:effectLst/>
              <a:latin typeface="+mn-lt"/>
              <a:ea typeface="+mn-ea"/>
              <a:cs typeface="+mn-cs"/>
            </a:rPr>
            <a:t>71,549</a:t>
          </a:r>
          <a:r>
            <a:rPr kumimoji="1" lang="ja-JP" altLang="en-US" sz="1100">
              <a:solidFill>
                <a:schemeClr val="dk1"/>
              </a:solidFill>
              <a:effectLst/>
              <a:latin typeface="+mn-lt"/>
              <a:ea typeface="+mn-ea"/>
              <a:cs typeface="+mn-cs"/>
            </a:rPr>
            <a:t>円と大きく増加しているが、近年の突発的な集中豪雨等の影響により、被害が増えたことによる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3,134
3,104
199.18
3,869,376
3,624,294
208,410
2,126,628
3,799,860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148289</xdr:rowOff>
    </xdr:from>
    <xdr:to>
      <xdr:col>24</xdr:col>
      <xdr:colOff>63500</xdr:colOff>
      <xdr:row>37</xdr:row>
      <xdr:rowOff>162021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91939"/>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148289</xdr:rowOff>
    </xdr:from>
    <xdr:to>
      <xdr:col>19</xdr:col>
      <xdr:colOff>177800</xdr:colOff>
      <xdr:row>37</xdr:row>
      <xdr:rowOff>150314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193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150314</xdr:rowOff>
    </xdr:from>
    <xdr:to>
      <xdr:col>15</xdr:col>
      <xdr:colOff>50800</xdr:colOff>
      <xdr:row>37</xdr:row>
      <xdr:rowOff>160650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93964"/>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141790</xdr:rowOff>
    </xdr:from>
    <xdr:to>
      <xdr:col>10</xdr:col>
      <xdr:colOff>114300</xdr:colOff>
      <xdr:row>37</xdr:row>
      <xdr:rowOff>160650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8544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111221</xdr:rowOff>
    </xdr:from>
    <xdr:to>
      <xdr:col>24</xdr:col>
      <xdr:colOff>114300</xdr:colOff>
      <xdr:row>38</xdr:row>
      <xdr:rowOff>41371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134098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97489</xdr:rowOff>
    </xdr:from>
    <xdr:to>
      <xdr:col>20</xdr:col>
      <xdr:colOff>38100</xdr:colOff>
      <xdr:row>38</xdr:row>
      <xdr:rowOff>27639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44166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99514</xdr:rowOff>
    </xdr:from>
    <xdr:to>
      <xdr:col>15</xdr:col>
      <xdr:colOff>101600</xdr:colOff>
      <xdr:row>38</xdr:row>
      <xdr:rowOff>29663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46191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109849</xdr:rowOff>
    </xdr:from>
    <xdr:to>
      <xdr:col>10</xdr:col>
      <xdr:colOff>165100</xdr:colOff>
      <xdr:row>38</xdr:row>
      <xdr:rowOff>39999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90990</xdr:rowOff>
    </xdr:from>
    <xdr:to>
      <xdr:col>6</xdr:col>
      <xdr:colOff>38100</xdr:colOff>
      <xdr:row>38</xdr:row>
      <xdr:rowOff>21140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37667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46571</xdr:rowOff>
    </xdr:from>
    <xdr:to>
      <xdr:col>24</xdr:col>
      <xdr:colOff>63500</xdr:colOff>
      <xdr:row>57</xdr:row>
      <xdr:rowOff>122872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19221"/>
          <a:ext cx="838200" cy="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122872</xdr:rowOff>
    </xdr:from>
    <xdr:to>
      <xdr:col>19</xdr:col>
      <xdr:colOff>177800</xdr:colOff>
      <xdr:row>57</xdr:row>
      <xdr:rowOff>131528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95522"/>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121031</xdr:rowOff>
    </xdr:from>
    <xdr:to>
      <xdr:col>15</xdr:col>
      <xdr:colOff>50800</xdr:colOff>
      <xdr:row>57</xdr:row>
      <xdr:rowOff>131528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93681"/>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119983</xdr:rowOff>
    </xdr:from>
    <xdr:to>
      <xdr:col>10</xdr:col>
      <xdr:colOff>114300</xdr:colOff>
      <xdr:row>57</xdr:row>
      <xdr:rowOff>121031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92633"/>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167221</xdr:rowOff>
    </xdr:from>
    <xdr:to>
      <xdr:col>24</xdr:col>
      <xdr:colOff>114300</xdr:colOff>
      <xdr:row>57</xdr:row>
      <xdr:rowOff>97371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18648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72072</xdr:rowOff>
    </xdr:from>
    <xdr:to>
      <xdr:col>20</xdr:col>
      <xdr:colOff>38100</xdr:colOff>
      <xdr:row>58</xdr:row>
      <xdr:rowOff>2222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164799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3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80728</xdr:rowOff>
    </xdr:from>
    <xdr:to>
      <xdr:col>15</xdr:col>
      <xdr:colOff>101600</xdr:colOff>
      <xdr:row>58</xdr:row>
      <xdr:rowOff>10878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2005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4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70231</xdr:rowOff>
    </xdr:from>
    <xdr:to>
      <xdr:col>10</xdr:col>
      <xdr:colOff>165100</xdr:colOff>
      <xdr:row>58</xdr:row>
      <xdr:rowOff>381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162958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3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69183</xdr:rowOff>
    </xdr:from>
    <xdr:to>
      <xdr:col>6</xdr:col>
      <xdr:colOff>38100</xdr:colOff>
      <xdr:row>57</xdr:row>
      <xdr:rowOff>170783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161910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3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51075</xdr:rowOff>
    </xdr:from>
    <xdr:to>
      <xdr:col>24</xdr:col>
      <xdr:colOff>63500</xdr:colOff>
      <xdr:row>74</xdr:row>
      <xdr:rowOff>106906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38375"/>
          <a:ext cx="838200" cy="5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51075</xdr:rowOff>
    </xdr:from>
    <xdr:to>
      <xdr:col>19</xdr:col>
      <xdr:colOff>177800</xdr:colOff>
      <xdr:row>75</xdr:row>
      <xdr:rowOff>46353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38375"/>
          <a:ext cx="889000" cy="1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46353</xdr:rowOff>
    </xdr:from>
    <xdr:to>
      <xdr:col>15</xdr:col>
      <xdr:colOff>50800</xdr:colOff>
      <xdr:row>75</xdr:row>
      <xdr:rowOff>66535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05103"/>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1508</xdr:rowOff>
    </xdr:from>
    <xdr:to>
      <xdr:col>10</xdr:col>
      <xdr:colOff>114300</xdr:colOff>
      <xdr:row>75</xdr:row>
      <xdr:rowOff>66535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860258"/>
          <a:ext cx="889000" cy="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56106</xdr:rowOff>
    </xdr:from>
    <xdr:to>
      <xdr:col>24</xdr:col>
      <xdr:colOff>114300</xdr:colOff>
      <xdr:row>74</xdr:row>
      <xdr:rowOff>157706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78983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9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275</xdr:rowOff>
    </xdr:from>
    <xdr:to>
      <xdr:col>20</xdr:col>
      <xdr:colOff>38100</xdr:colOff>
      <xdr:row>74</xdr:row>
      <xdr:rowOff>101875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118402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6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167003</xdr:rowOff>
    </xdr:from>
    <xdr:to>
      <xdr:col>15</xdr:col>
      <xdr:colOff>101600</xdr:colOff>
      <xdr:row>75</xdr:row>
      <xdr:rowOff>97153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113680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2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15735</xdr:rowOff>
    </xdr:from>
    <xdr:to>
      <xdr:col>10</xdr:col>
      <xdr:colOff>165100</xdr:colOff>
      <xdr:row>75</xdr:row>
      <xdr:rowOff>117335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133862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4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122158</xdr:rowOff>
    </xdr:from>
    <xdr:to>
      <xdr:col>6</xdr:col>
      <xdr:colOff>38100</xdr:colOff>
      <xdr:row>75</xdr:row>
      <xdr:rowOff>52308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68835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8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142360</xdr:rowOff>
    </xdr:from>
    <xdr:to>
      <xdr:col>24</xdr:col>
      <xdr:colOff>63500</xdr:colOff>
      <xdr:row>98</xdr:row>
      <xdr:rowOff>150752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4460"/>
          <a:ext cx="8382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150752</xdr:rowOff>
    </xdr:from>
    <xdr:to>
      <xdr:col>19</xdr:col>
      <xdr:colOff>177800</xdr:colOff>
      <xdr:row>98</xdr:row>
      <xdr:rowOff>157113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2852"/>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156370</xdr:rowOff>
    </xdr:from>
    <xdr:to>
      <xdr:col>15</xdr:col>
      <xdr:colOff>50800</xdr:colOff>
      <xdr:row>98</xdr:row>
      <xdr:rowOff>157113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847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156370</xdr:rowOff>
    </xdr:from>
    <xdr:to>
      <xdr:col>10</xdr:col>
      <xdr:colOff>114300</xdr:colOff>
      <xdr:row>98</xdr:row>
      <xdr:rowOff>160975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8470"/>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91560</xdr:rowOff>
    </xdr:from>
    <xdr:to>
      <xdr:col>24</xdr:col>
      <xdr:colOff>114300</xdr:colOff>
      <xdr:row>99</xdr:row>
      <xdr:rowOff>21710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99952</xdr:rowOff>
    </xdr:from>
    <xdr:to>
      <xdr:col>20</xdr:col>
      <xdr:colOff>38100</xdr:colOff>
      <xdr:row>99</xdr:row>
      <xdr:rowOff>30102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21229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106313</xdr:rowOff>
    </xdr:from>
    <xdr:to>
      <xdr:col>15</xdr:col>
      <xdr:colOff>101600</xdr:colOff>
      <xdr:row>99</xdr:row>
      <xdr:rowOff>36463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27590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105570</xdr:rowOff>
    </xdr:from>
    <xdr:to>
      <xdr:col>10</xdr:col>
      <xdr:colOff>165100</xdr:colOff>
      <xdr:row>99</xdr:row>
      <xdr:rowOff>35720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110175</xdr:rowOff>
    </xdr:from>
    <xdr:to>
      <xdr:col>6</xdr:col>
      <xdr:colOff>38100</xdr:colOff>
      <xdr:row>99</xdr:row>
      <xdr:rowOff>40325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31452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115321</xdr:rowOff>
    </xdr:from>
    <xdr:to>
      <xdr:col>55</xdr:col>
      <xdr:colOff>0</xdr:colOff>
      <xdr:row>57</xdr:row>
      <xdr:rowOff>138091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87971"/>
          <a:ext cx="8382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130241</xdr:rowOff>
    </xdr:from>
    <xdr:to>
      <xdr:col>50</xdr:col>
      <xdr:colOff>114300</xdr:colOff>
      <xdr:row>57</xdr:row>
      <xdr:rowOff>138091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2891"/>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125396</xdr:rowOff>
    </xdr:from>
    <xdr:to>
      <xdr:col>45</xdr:col>
      <xdr:colOff>177800</xdr:colOff>
      <xdr:row>57</xdr:row>
      <xdr:rowOff>130241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8046"/>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125018</xdr:rowOff>
    </xdr:from>
    <xdr:to>
      <xdr:col>41</xdr:col>
      <xdr:colOff>50800</xdr:colOff>
      <xdr:row>57</xdr:row>
      <xdr:rowOff>125396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9766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64521</xdr:rowOff>
    </xdr:from>
    <xdr:to>
      <xdr:col>55</xdr:col>
      <xdr:colOff>50800</xdr:colOff>
      <xdr:row>57</xdr:row>
      <xdr:rowOff>166121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23898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87291</xdr:rowOff>
    </xdr:from>
    <xdr:to>
      <xdr:col>50</xdr:col>
      <xdr:colOff>165100</xdr:colOff>
      <xdr:row>58</xdr:row>
      <xdr:rowOff>17441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8568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95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79441</xdr:rowOff>
    </xdr:from>
    <xdr:to>
      <xdr:col>46</xdr:col>
      <xdr:colOff>38100</xdr:colOff>
      <xdr:row>58</xdr:row>
      <xdr:rowOff>9591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26118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2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74596</xdr:rowOff>
    </xdr:from>
    <xdr:to>
      <xdr:col>41</xdr:col>
      <xdr:colOff>101600</xdr:colOff>
      <xdr:row>58</xdr:row>
      <xdr:rowOff>4746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21273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74218</xdr:rowOff>
    </xdr:from>
    <xdr:to>
      <xdr:col>36</xdr:col>
      <xdr:colOff>165100</xdr:colOff>
      <xdr:row>58</xdr:row>
      <xdr:rowOff>4368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20895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73075</xdr:rowOff>
    </xdr:from>
    <xdr:to>
      <xdr:col>55</xdr:col>
      <xdr:colOff>0</xdr:colOff>
      <xdr:row>78</xdr:row>
      <xdr:rowOff>13160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74725"/>
          <a:ext cx="838200" cy="1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73075</xdr:rowOff>
    </xdr:from>
    <xdr:to>
      <xdr:col>50</xdr:col>
      <xdr:colOff>114300</xdr:colOff>
      <xdr:row>78</xdr:row>
      <xdr:rowOff>30040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4725"/>
          <a:ext cx="889000" cy="1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16362</xdr:rowOff>
    </xdr:from>
    <xdr:to>
      <xdr:col>45</xdr:col>
      <xdr:colOff>177800</xdr:colOff>
      <xdr:row>78</xdr:row>
      <xdr:rowOff>30040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8946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11588</xdr:rowOff>
    </xdr:from>
    <xdr:to>
      <xdr:col>41</xdr:col>
      <xdr:colOff>50800</xdr:colOff>
      <xdr:row>78</xdr:row>
      <xdr:rowOff>16362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84688"/>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133810</xdr:rowOff>
    </xdr:from>
    <xdr:to>
      <xdr:col>55</xdr:col>
      <xdr:colOff>50800</xdr:colOff>
      <xdr:row>78</xdr:row>
      <xdr:rowOff>63960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93187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22275</xdr:rowOff>
    </xdr:from>
    <xdr:to>
      <xdr:col>50</xdr:col>
      <xdr:colOff>165100</xdr:colOff>
      <xdr:row>77</xdr:row>
      <xdr:rowOff>123875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140402</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9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150690</xdr:rowOff>
    </xdr:from>
    <xdr:to>
      <xdr:col>46</xdr:col>
      <xdr:colOff>38100</xdr:colOff>
      <xdr:row>78</xdr:row>
      <xdr:rowOff>80840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137012</xdr:rowOff>
    </xdr:from>
    <xdr:to>
      <xdr:col>41</xdr:col>
      <xdr:colOff>101600</xdr:colOff>
      <xdr:row>78</xdr:row>
      <xdr:rowOff>67162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83689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132238</xdr:rowOff>
    </xdr:from>
    <xdr:to>
      <xdr:col>36</xdr:col>
      <xdr:colOff>165100</xdr:colOff>
      <xdr:row>78</xdr:row>
      <xdr:rowOff>62388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78915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96777</xdr:rowOff>
    </xdr:from>
    <xdr:to>
      <xdr:col>55</xdr:col>
      <xdr:colOff>0</xdr:colOff>
      <xdr:row>97</xdr:row>
      <xdr:rowOff>125781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7427"/>
          <a:ext cx="8382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90650</xdr:rowOff>
    </xdr:from>
    <xdr:to>
      <xdr:col>50</xdr:col>
      <xdr:colOff>114300</xdr:colOff>
      <xdr:row>97</xdr:row>
      <xdr:rowOff>96777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49850"/>
          <a:ext cx="889000" cy="1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90650</xdr:rowOff>
    </xdr:from>
    <xdr:to>
      <xdr:col>45</xdr:col>
      <xdr:colOff>177800</xdr:colOff>
      <xdr:row>97</xdr:row>
      <xdr:rowOff>10125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49850"/>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167311</xdr:rowOff>
    </xdr:from>
    <xdr:to>
      <xdr:col>41</xdr:col>
      <xdr:colOff>50800</xdr:colOff>
      <xdr:row>97</xdr:row>
      <xdr:rowOff>10125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6511"/>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74981</xdr:rowOff>
    </xdr:from>
    <xdr:to>
      <xdr:col>55</xdr:col>
      <xdr:colOff>50800</xdr:colOff>
      <xdr:row>98</xdr:row>
      <xdr:rowOff>5131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161358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45977</xdr:rowOff>
    </xdr:from>
    <xdr:to>
      <xdr:col>50</xdr:col>
      <xdr:colOff>165100</xdr:colOff>
      <xdr:row>97</xdr:row>
      <xdr:rowOff>147577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138704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39850</xdr:rowOff>
    </xdr:from>
    <xdr:to>
      <xdr:col>46</xdr:col>
      <xdr:colOff>38100</xdr:colOff>
      <xdr:row>96</xdr:row>
      <xdr:rowOff>141450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132577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59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130775</xdr:rowOff>
    </xdr:from>
    <xdr:to>
      <xdr:col>41</xdr:col>
      <xdr:colOff>101600</xdr:colOff>
      <xdr:row>97</xdr:row>
      <xdr:rowOff>60925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116511</xdr:rowOff>
    </xdr:from>
    <xdr:to>
      <xdr:col>36</xdr:col>
      <xdr:colOff>165100</xdr:colOff>
      <xdr:row>97</xdr:row>
      <xdr:rowOff>46661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37788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165070</xdr:rowOff>
    </xdr:from>
    <xdr:to>
      <xdr:col>85</xdr:col>
      <xdr:colOff>127000</xdr:colOff>
      <xdr:row>38</xdr:row>
      <xdr:rowOff>4296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08720"/>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143152</xdr:rowOff>
    </xdr:from>
    <xdr:to>
      <xdr:col>81</xdr:col>
      <xdr:colOff>50800</xdr:colOff>
      <xdr:row>38</xdr:row>
      <xdr:rowOff>4296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15352"/>
          <a:ext cx="889000" cy="20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143152</xdr:rowOff>
    </xdr:from>
    <xdr:to>
      <xdr:col>76</xdr:col>
      <xdr:colOff>114300</xdr:colOff>
      <xdr:row>37</xdr:row>
      <xdr:rowOff>97967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15352"/>
          <a:ext cx="889000" cy="1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97967</xdr:rowOff>
    </xdr:from>
    <xdr:to>
      <xdr:col>71</xdr:col>
      <xdr:colOff>177800</xdr:colOff>
      <xdr:row>38</xdr:row>
      <xdr:rowOff>16435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41617"/>
          <a:ext cx="889000" cy="8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114270</xdr:rowOff>
    </xdr:from>
    <xdr:to>
      <xdr:col>85</xdr:col>
      <xdr:colOff>177800</xdr:colOff>
      <xdr:row>38</xdr:row>
      <xdr:rowOff>44421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57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29197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124945</xdr:rowOff>
    </xdr:from>
    <xdr:to>
      <xdr:col>81</xdr:col>
      <xdr:colOff>101600</xdr:colOff>
      <xdr:row>38</xdr:row>
      <xdr:rowOff>55096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68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46223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6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92352</xdr:rowOff>
    </xdr:from>
    <xdr:to>
      <xdr:col>76</xdr:col>
      <xdr:colOff>165100</xdr:colOff>
      <xdr:row>37</xdr:row>
      <xdr:rowOff>22502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39029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47167</xdr:rowOff>
    </xdr:from>
    <xdr:to>
      <xdr:col>72</xdr:col>
      <xdr:colOff>38100</xdr:colOff>
      <xdr:row>37</xdr:row>
      <xdr:rowOff>148767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137084</xdr:rowOff>
    </xdr:from>
    <xdr:to>
      <xdr:col>67</xdr:col>
      <xdr:colOff>101600</xdr:colOff>
      <xdr:row>38</xdr:row>
      <xdr:rowOff>67235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807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58362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159965</xdr:rowOff>
    </xdr:from>
    <xdr:to>
      <xdr:col>85</xdr:col>
      <xdr:colOff>127000</xdr:colOff>
      <xdr:row>57</xdr:row>
      <xdr:rowOff>3283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61165"/>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159965</xdr:rowOff>
    </xdr:from>
    <xdr:to>
      <xdr:col>81</xdr:col>
      <xdr:colOff>50800</xdr:colOff>
      <xdr:row>57</xdr:row>
      <xdr:rowOff>39059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61165"/>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151587</xdr:rowOff>
    </xdr:from>
    <xdr:to>
      <xdr:col>76</xdr:col>
      <xdr:colOff>114300</xdr:colOff>
      <xdr:row>57</xdr:row>
      <xdr:rowOff>39059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52787"/>
          <a:ext cx="8890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151587</xdr:rowOff>
    </xdr:from>
    <xdr:to>
      <xdr:col>71</xdr:col>
      <xdr:colOff>177800</xdr:colOff>
      <xdr:row>57</xdr:row>
      <xdr:rowOff>91084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52787"/>
          <a:ext cx="889000" cy="1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123933</xdr:rowOff>
    </xdr:from>
    <xdr:to>
      <xdr:col>85</xdr:col>
      <xdr:colOff>177800</xdr:colOff>
      <xdr:row>57</xdr:row>
      <xdr:rowOff>54083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102360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109165</xdr:rowOff>
    </xdr:from>
    <xdr:to>
      <xdr:col>81</xdr:col>
      <xdr:colOff>101600</xdr:colOff>
      <xdr:row>57</xdr:row>
      <xdr:rowOff>39315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30442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0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159709</xdr:rowOff>
    </xdr:from>
    <xdr:to>
      <xdr:col>76</xdr:col>
      <xdr:colOff>165100</xdr:colOff>
      <xdr:row>57</xdr:row>
      <xdr:rowOff>89859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80986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100787</xdr:rowOff>
    </xdr:from>
    <xdr:to>
      <xdr:col>72</xdr:col>
      <xdr:colOff>38100</xdr:colOff>
      <xdr:row>57</xdr:row>
      <xdr:rowOff>30937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47464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7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40284</xdr:rowOff>
    </xdr:from>
    <xdr:to>
      <xdr:col>67</xdr:col>
      <xdr:colOff>101600</xdr:colOff>
      <xdr:row>57</xdr:row>
      <xdr:rowOff>141884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133011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79600</xdr:rowOff>
    </xdr:from>
    <xdr:to>
      <xdr:col>85</xdr:col>
      <xdr:colOff>127000</xdr:colOff>
      <xdr:row>78</xdr:row>
      <xdr:rowOff>133958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52700"/>
          <a:ext cx="8382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133958</xdr:rowOff>
    </xdr:from>
    <xdr:to>
      <xdr:col>81</xdr:col>
      <xdr:colOff>50800</xdr:colOff>
      <xdr:row>79</xdr:row>
      <xdr:rowOff>43940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7058"/>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43940</xdr:rowOff>
    </xdr:from>
    <xdr:to>
      <xdr:col>76</xdr:col>
      <xdr:colOff>114300</xdr:colOff>
      <xdr:row>79</xdr:row>
      <xdr:rowOff>44267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84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44267</xdr:rowOff>
    </xdr:from>
    <xdr:to>
      <xdr:col>71</xdr:col>
      <xdr:colOff>177800</xdr:colOff>
      <xdr:row>79</xdr:row>
      <xdr:rowOff>44407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881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28800</xdr:rowOff>
    </xdr:from>
    <xdr:to>
      <xdr:col>85</xdr:col>
      <xdr:colOff>177800</xdr:colOff>
      <xdr:row>78</xdr:row>
      <xdr:rowOff>130400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51677</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83158</xdr:rowOff>
    </xdr:from>
    <xdr:to>
      <xdr:col>81</xdr:col>
      <xdr:colOff>101600</xdr:colOff>
      <xdr:row>79</xdr:row>
      <xdr:rowOff>13308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29835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164590</xdr:rowOff>
    </xdr:from>
    <xdr:to>
      <xdr:col>76</xdr:col>
      <xdr:colOff>165100</xdr:colOff>
      <xdr:row>79</xdr:row>
      <xdr:rowOff>94740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85867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3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164917</xdr:rowOff>
    </xdr:from>
    <xdr:to>
      <xdr:col>72</xdr:col>
      <xdr:colOff>38100</xdr:colOff>
      <xdr:row>79</xdr:row>
      <xdr:rowOff>95067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86194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165057</xdr:rowOff>
    </xdr:from>
    <xdr:to>
      <xdr:col>67</xdr:col>
      <xdr:colOff>101600</xdr:colOff>
      <xdr:row>79</xdr:row>
      <xdr:rowOff>95207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86334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630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75741</xdr:rowOff>
    </xdr:from>
    <xdr:to>
      <xdr:col>85</xdr:col>
      <xdr:colOff>127000</xdr:colOff>
      <xdr:row>97</xdr:row>
      <xdr:rowOff>105828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06391"/>
          <a:ext cx="8382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105828</xdr:rowOff>
    </xdr:from>
    <xdr:to>
      <xdr:col>81</xdr:col>
      <xdr:colOff>50800</xdr:colOff>
      <xdr:row>97</xdr:row>
      <xdr:rowOff>121190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3647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121190</xdr:rowOff>
    </xdr:from>
    <xdr:to>
      <xdr:col>76</xdr:col>
      <xdr:colOff>114300</xdr:colOff>
      <xdr:row>97</xdr:row>
      <xdr:rowOff>138767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51840"/>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138767</xdr:rowOff>
    </xdr:from>
    <xdr:to>
      <xdr:col>71</xdr:col>
      <xdr:colOff>177800</xdr:colOff>
      <xdr:row>97</xdr:row>
      <xdr:rowOff>147606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69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24941</xdr:rowOff>
    </xdr:from>
    <xdr:to>
      <xdr:col>85</xdr:col>
      <xdr:colOff>177800</xdr:colOff>
      <xdr:row>97</xdr:row>
      <xdr:rowOff>126541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3368</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3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55028</xdr:rowOff>
    </xdr:from>
    <xdr:to>
      <xdr:col>81</xdr:col>
      <xdr:colOff>101600</xdr:colOff>
      <xdr:row>97</xdr:row>
      <xdr:rowOff>156628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147755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77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70390</xdr:rowOff>
    </xdr:from>
    <xdr:to>
      <xdr:col>76</xdr:col>
      <xdr:colOff>165100</xdr:colOff>
      <xdr:row>98</xdr:row>
      <xdr:rowOff>540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87967</xdr:rowOff>
    </xdr:from>
    <xdr:to>
      <xdr:col>72</xdr:col>
      <xdr:colOff>38100</xdr:colOff>
      <xdr:row>98</xdr:row>
      <xdr:rowOff>18117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96806</xdr:rowOff>
    </xdr:from>
    <xdr:to>
      <xdr:col>67</xdr:col>
      <xdr:colOff>101600</xdr:colOff>
      <xdr:row>98</xdr:row>
      <xdr:rowOff>26956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18083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費については、前年度と比較しほぼ横ばいとなっている。</a:t>
          </a:r>
          <a:endParaRPr lang="ja-JP" altLang="ja-JP" sz="1400">
            <a:effectLst/>
          </a:endParaRPr>
        </a:p>
        <a:p>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268,330</a:t>
          </a:r>
          <a:r>
            <a:rPr kumimoji="1" lang="ja-JP" altLang="en-US" sz="1100">
              <a:solidFill>
                <a:schemeClr val="dk1"/>
              </a:solidFill>
              <a:effectLst/>
              <a:latin typeface="+mn-lt"/>
              <a:ea typeface="+mn-ea"/>
              <a:cs typeface="+mn-cs"/>
            </a:rPr>
            <a:t>円となっている。鉄道施設の改修や保守管理経費が影響しており、前年より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6,330</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24.1</a:t>
          </a:r>
          <a:r>
            <a:rPr kumimoji="1" lang="ja-JP" altLang="en-US" sz="1100">
              <a:solidFill>
                <a:schemeClr val="dk1"/>
              </a:solidFill>
              <a:effectLst/>
              <a:latin typeface="+mn-lt"/>
              <a:ea typeface="+mn-ea"/>
              <a:cs typeface="+mn-cs"/>
            </a:rPr>
            <a:t>％の増加となっている。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142,658</a:t>
          </a:r>
          <a:r>
            <a:rPr kumimoji="1" lang="ja-JP" altLang="en-US" sz="1100">
              <a:solidFill>
                <a:schemeClr val="dk1"/>
              </a:solidFill>
              <a:effectLst/>
              <a:latin typeface="+mn-lt"/>
              <a:ea typeface="+mn-ea"/>
              <a:cs typeface="+mn-cs"/>
            </a:rPr>
            <a:t>円となっており、農産物処理加工施設整備や林道開設工事等が増えたことで、前年より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1,253</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33.2</a:t>
          </a:r>
          <a:r>
            <a:rPr kumimoji="1" lang="ja-JP" altLang="en-US" sz="1100">
              <a:solidFill>
                <a:schemeClr val="dk1"/>
              </a:solidFill>
              <a:effectLst/>
              <a:latin typeface="+mn-lt"/>
              <a:ea typeface="+mn-ea"/>
              <a:cs typeface="+mn-cs"/>
            </a:rPr>
            <a:t>％と大きく増加となっている。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商工費は前年より</a:t>
          </a:r>
          <a:r>
            <a:rPr kumimoji="1" lang="en-US" altLang="ja-JP" sz="1100">
              <a:solidFill>
                <a:schemeClr val="dk1"/>
              </a:solidFill>
              <a:effectLst/>
              <a:latin typeface="+mn-lt"/>
              <a:ea typeface="+mn-ea"/>
              <a:cs typeface="+mn-cs"/>
            </a:rPr>
            <a:t>48.8%</a:t>
          </a:r>
          <a:r>
            <a:rPr kumimoji="1" lang="ja-JP" altLang="en-US" sz="1100">
              <a:solidFill>
                <a:schemeClr val="dk1"/>
              </a:solidFill>
              <a:effectLst/>
              <a:latin typeface="+mn-lt"/>
              <a:ea typeface="+mn-ea"/>
              <a:cs typeface="+mn-cs"/>
            </a:rPr>
            <a:t>減少しているが、これは前年度整備したスキー場管理棟改築工事費</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7,071</a:t>
          </a:r>
          <a:r>
            <a:rPr kumimoji="1" lang="ja-JP" altLang="en-US" sz="1100">
              <a:solidFill>
                <a:schemeClr val="dk1"/>
              </a:solidFill>
              <a:effectLst/>
              <a:latin typeface="+mn-lt"/>
              <a:ea typeface="+mn-ea"/>
              <a:cs typeface="+mn-cs"/>
            </a:rPr>
            <a:t>万円の減少によるものである。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71,549</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月に発生した豪雨</a:t>
          </a:r>
          <a:r>
            <a:rPr kumimoji="1" lang="ja-JP" altLang="en-US" sz="1100">
              <a:solidFill>
                <a:schemeClr val="dk1"/>
              </a:solidFill>
              <a:effectLst/>
              <a:latin typeface="+mn-lt"/>
              <a:ea typeface="+mn-ea"/>
              <a:cs typeface="+mn-cs"/>
            </a:rPr>
            <a:t>被害の復旧費が</a:t>
          </a:r>
          <a:r>
            <a:rPr kumimoji="1" lang="en-US" altLang="ja-JP" sz="1100">
              <a:solidFill>
                <a:schemeClr val="dk1"/>
              </a:solidFill>
              <a:effectLst/>
              <a:latin typeface="+mn-lt"/>
              <a:ea typeface="+mn-ea"/>
              <a:cs typeface="+mn-cs"/>
            </a:rPr>
            <a:t>8,427</a:t>
          </a:r>
          <a:r>
            <a:rPr kumimoji="1" lang="ja-JP" altLang="en-US" sz="1100">
              <a:solidFill>
                <a:schemeClr val="dk1"/>
              </a:solidFill>
              <a:effectLst/>
              <a:latin typeface="+mn-lt"/>
              <a:ea typeface="+mn-ea"/>
              <a:cs typeface="+mn-cs"/>
            </a:rPr>
            <a:t>万円、前年より</a:t>
          </a:r>
          <a:r>
            <a:rPr kumimoji="1" lang="en-US" altLang="ja-JP" sz="1100">
              <a:solidFill>
                <a:schemeClr val="dk1"/>
              </a:solidFill>
              <a:effectLst/>
              <a:latin typeface="+mn-lt"/>
              <a:ea typeface="+mn-ea"/>
              <a:cs typeface="+mn-cs"/>
            </a:rPr>
            <a:t>60.2%</a:t>
          </a:r>
          <a:r>
            <a:rPr kumimoji="1" lang="ja-JP" altLang="en-US" sz="1100">
              <a:solidFill>
                <a:schemeClr val="dk1"/>
              </a:solidFill>
              <a:effectLst/>
              <a:latin typeface="+mn-lt"/>
              <a:ea typeface="+mn-ea"/>
              <a:cs typeface="+mn-cs"/>
            </a:rPr>
            <a:t>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112,085</a:t>
          </a:r>
          <a:r>
            <a:rPr kumimoji="1" lang="ja-JP" altLang="en-US"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年度から毎年増加している。過去に実施した公共施設等整備に係る償還が増加しており、事業の取捨選択を徹底していく必要がある。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5.41%</a:t>
          </a:r>
          <a:r>
            <a:rPr kumimoji="1" lang="ja-JP" altLang="en-US" sz="1100">
              <a:solidFill>
                <a:schemeClr val="dk1"/>
              </a:solidFill>
              <a:effectLst/>
              <a:latin typeface="+mn-lt"/>
              <a:ea typeface="+mn-ea"/>
              <a:cs typeface="+mn-cs"/>
            </a:rPr>
            <a:t>減少となっている。人件費、公債費等の義務的経費の増加や</a:t>
          </a:r>
          <a:r>
            <a:rPr kumimoji="1" lang="ja-JP" altLang="ja-JP" sz="1100">
              <a:solidFill>
                <a:schemeClr val="dk1"/>
              </a:solidFill>
              <a:effectLst/>
              <a:latin typeface="+mn-lt"/>
              <a:ea typeface="+mn-ea"/>
              <a:cs typeface="+mn-cs"/>
            </a:rPr>
            <a:t>災害復旧等の臨時財政需要があったため</a:t>
          </a:r>
          <a:r>
            <a:rPr kumimoji="1" lang="ja-JP" altLang="en-US" sz="1100">
              <a:solidFill>
                <a:schemeClr val="dk1"/>
              </a:solidFill>
              <a:effectLst/>
              <a:latin typeface="+mn-lt"/>
              <a:ea typeface="+mn-ea"/>
              <a:cs typeface="+mn-cs"/>
            </a:rPr>
            <a:t>、基金を取り崩し</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、前年度に引き続き赤字となっているが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財政調整基金の取崩しにより実質収支額は黒字となっている。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資金不足が生じている会計はないが、一般会計からの繰入金をもって運営しているのが現状である。</a:t>
          </a:r>
          <a:endParaRPr lang="ja-JP" altLang="ja-JP" sz="1400">
            <a:effectLst/>
          </a:endParaRPr>
        </a:p>
        <a:p>
          <a:r>
            <a:rPr kumimoji="1" lang="ja-JP" altLang="en-US" sz="1100">
              <a:solidFill>
                <a:schemeClr val="dk1"/>
              </a:solidFill>
              <a:effectLst/>
              <a:latin typeface="+mn-lt"/>
              <a:ea typeface="+mn-ea"/>
              <a:cs typeface="+mn-cs"/>
            </a:rPr>
            <a:t>今後、企業会計を法的化へ移行することで経営状況を的確に把握し、</a:t>
          </a:r>
          <a:r>
            <a:rPr kumimoji="1" lang="ja-JP" altLang="ja-JP" sz="1100">
              <a:solidFill>
                <a:schemeClr val="dk1"/>
              </a:solidFill>
              <a:effectLst/>
              <a:latin typeface="+mn-lt"/>
              <a:ea typeface="+mn-ea"/>
              <a:cs typeface="+mn-cs"/>
            </a:rPr>
            <a:t>ルール外の繰出金を削減</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一般会計の負担を軽減するためにも、住民合意の料金設定による歳入の確保、上下水道施設の統合、下水道接続率の向上、経営健全化のための取り組みがより一層必要である。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3869376</v>
      </c>
      <c r="BO4" s="462"/>
      <c r="BP4" s="462"/>
      <c r="BQ4" s="462"/>
      <c r="BR4" s="462"/>
      <c r="BS4" s="462"/>
      <c r="BT4" s="462"/>
      <c r="BU4" s="463"/>
      <c r="BV4" s="461">
        <v>3747852</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9.8000000000000007</v>
      </c>
      <c r="CU4" s="646"/>
      <c r="CV4" s="646"/>
      <c r="CW4" s="646"/>
      <c r="CX4" s="646"/>
      <c r="CY4" s="646"/>
      <c r="CZ4" s="646"/>
      <c r="DA4" s="647"/>
      <c r="DB4" s="645">
        <v>7.4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3624294</v>
      </c>
      <c r="BO5" s="467"/>
      <c r="BP5" s="467"/>
      <c r="BQ5" s="467"/>
      <c r="BR5" s="467"/>
      <c r="BS5" s="467"/>
      <c r="BT5" s="467"/>
      <c r="BU5" s="468"/>
      <c r="BV5" s="466">
        <v>3512694</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86.6</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103</v>
      </c>
      <c r="AV6" s="524"/>
      <c r="AW6" s="524"/>
      <c r="AX6" s="524"/>
      <c r="AY6" s="446" t="s">
        <v>104</v>
      </c>
      <c r="AZ6" s="447"/>
      <c r="BA6" s="447"/>
      <c r="BB6" s="447"/>
      <c r="BC6" s="447"/>
      <c r="BD6" s="447"/>
      <c r="BE6" s="447"/>
      <c r="BF6" s="447"/>
      <c r="BG6" s="447"/>
      <c r="BH6" s="447"/>
      <c r="BI6" s="447"/>
      <c r="BJ6" s="447"/>
      <c r="BK6" s="447"/>
      <c r="BL6" s="447"/>
      <c r="BM6" s="448"/>
      <c r="BN6" s="466">
        <v>245082</v>
      </c>
      <c r="BO6" s="467"/>
      <c r="BP6" s="467"/>
      <c r="BQ6" s="467"/>
      <c r="BR6" s="467"/>
      <c r="BS6" s="467"/>
      <c r="BT6" s="467"/>
      <c r="BU6" s="468"/>
      <c r="BV6" s="466">
        <v>235158</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89.8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107</v>
      </c>
      <c r="AV7" s="524"/>
      <c r="AW7" s="524"/>
      <c r="AX7" s="524"/>
      <c r="AY7" s="446" t="s">
        <v>108</v>
      </c>
      <c r="AZ7" s="447"/>
      <c r="BA7" s="447"/>
      <c r="BB7" s="447"/>
      <c r="BC7" s="447"/>
      <c r="BD7" s="447"/>
      <c r="BE7" s="447"/>
      <c r="BF7" s="447"/>
      <c r="BG7" s="447"/>
      <c r="BH7" s="447"/>
      <c r="BI7" s="447"/>
      <c r="BJ7" s="447"/>
      <c r="BK7" s="447"/>
      <c r="BL7" s="447"/>
      <c r="BM7" s="448"/>
      <c r="BN7" s="466">
        <v>36672</v>
      </c>
      <c r="BO7" s="467"/>
      <c r="BP7" s="467"/>
      <c r="BQ7" s="467"/>
      <c r="BR7" s="467"/>
      <c r="BS7" s="467"/>
      <c r="BT7" s="467"/>
      <c r="BU7" s="468"/>
      <c r="BV7" s="466">
        <v>77838</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2126628</v>
      </c>
      <c r="CU7" s="467"/>
      <c r="CV7" s="467"/>
      <c r="CW7" s="467"/>
      <c r="CX7" s="467"/>
      <c r="CY7" s="467"/>
      <c r="CZ7" s="467"/>
      <c r="DA7" s="468"/>
      <c r="DB7" s="466">
        <v>2129750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111</v>
      </c>
      <c r="AV8" s="524"/>
      <c r="AW8" s="524"/>
      <c r="AX8" s="524"/>
      <c r="AY8" s="446" t="s">
        <v>112</v>
      </c>
      <c r="AZ8" s="447"/>
      <c r="BA8" s="447"/>
      <c r="BB8" s="447"/>
      <c r="BC8" s="447"/>
      <c r="BD8" s="447"/>
      <c r="BE8" s="447"/>
      <c r="BF8" s="447"/>
      <c r="BG8" s="447"/>
      <c r="BH8" s="447"/>
      <c r="BI8" s="447"/>
      <c r="BJ8" s="447"/>
      <c r="BK8" s="447"/>
      <c r="BL8" s="447"/>
      <c r="BM8" s="448"/>
      <c r="BN8" s="466">
        <v>208410</v>
      </c>
      <c r="BO8" s="467"/>
      <c r="BP8" s="467"/>
      <c r="BQ8" s="467"/>
      <c r="BR8" s="467"/>
      <c r="BS8" s="467"/>
      <c r="BT8" s="467"/>
      <c r="BU8" s="468"/>
      <c r="BV8" s="466">
        <v>157320</v>
      </c>
      <c r="BW8" s="467"/>
      <c r="BX8" s="467"/>
      <c r="BY8" s="467"/>
      <c r="BZ8" s="467"/>
      <c r="CA8" s="467"/>
      <c r="CB8" s="467"/>
      <c r="CC8" s="468"/>
      <c r="CD8" s="475" t="s">
        <v>113</v>
      </c>
      <c r="CE8" s="476"/>
      <c r="CF8" s="476"/>
      <c r="CG8" s="476"/>
      <c r="CH8" s="476"/>
      <c r="CI8" s="476"/>
      <c r="CJ8" s="476"/>
      <c r="CK8" s="476"/>
      <c r="CL8" s="476"/>
      <c r="CM8" s="476"/>
      <c r="CN8" s="476"/>
      <c r="CO8" s="476"/>
      <c r="CP8" s="476"/>
      <c r="CQ8" s="476"/>
      <c r="CR8" s="476"/>
      <c r="CS8" s="477"/>
      <c r="CT8" s="579">
        <v>0.13</v>
      </c>
      <c r="CU8" s="580"/>
      <c r="CV8" s="580"/>
      <c r="CW8" s="580"/>
      <c r="CX8" s="580"/>
      <c r="CY8" s="580"/>
      <c r="CZ8" s="580"/>
      <c r="DA8" s="581"/>
      <c r="DB8" s="579">
        <v>0.13</v>
      </c>
      <c r="DC8" s="580"/>
      <c r="DD8" s="580"/>
      <c r="DE8" s="580"/>
      <c r="DF8" s="580"/>
      <c r="DG8" s="580"/>
      <c r="DH8" s="580"/>
      <c r="DI8" s="581"/>
      <c r="DJ8" s="186"/>
      <c r="DK8" s="186"/>
      <c r="DL8" s="186"/>
      <c r="DM8" s="186"/>
      <c r="DN8" s="186"/>
      <c r="DO8" s="186"/>
    </row>
    <row r="9" spans="1:119" ht="18.75" customHeight="1" thickBot="1" x14ac:dyDescent="0.2">
      <c r="A9" s="187"/>
      <c r="B9" s="608" t="s">
        <v>114</v>
      </c>
      <c r="C9" s="609"/>
      <c r="D9" s="609"/>
      <c r="E9" s="609"/>
      <c r="F9" s="609"/>
      <c r="G9" s="609"/>
      <c r="H9" s="609"/>
      <c r="I9" s="609"/>
      <c r="J9" s="609"/>
      <c r="K9" s="529"/>
      <c r="L9" s="610" t="s">
        <v>115</v>
      </c>
      <c r="M9" s="611"/>
      <c r="N9" s="611"/>
      <c r="O9" s="611"/>
      <c r="P9" s="611"/>
      <c r="Q9" s="612"/>
      <c r="R9" s="613">
        <v>3269</v>
      </c>
      <c r="S9" s="614"/>
      <c r="T9" s="614"/>
      <c r="U9" s="614"/>
      <c r="V9" s="615"/>
      <c r="W9" s="545" t="s">
        <v>116</v>
      </c>
      <c r="X9" s="546"/>
      <c r="Y9" s="546"/>
      <c r="Z9" s="546"/>
      <c r="AA9" s="546"/>
      <c r="AB9" s="546"/>
      <c r="AC9" s="546"/>
      <c r="AD9" s="546"/>
      <c r="AE9" s="546"/>
      <c r="AF9" s="546"/>
      <c r="AG9" s="546"/>
      <c r="AH9" s="546"/>
      <c r="AI9" s="546"/>
      <c r="AJ9" s="546"/>
      <c r="AK9" s="546"/>
      <c r="AL9" s="616"/>
      <c r="AM9" s="535" t="s">
        <v>117</v>
      </c>
      <c r="AN9" s="440"/>
      <c r="AO9" s="440"/>
      <c r="AP9" s="440"/>
      <c r="AQ9" s="440"/>
      <c r="AR9" s="440"/>
      <c r="AS9" s="440"/>
      <c r="AT9" s="441"/>
      <c r="AU9" s="523" t="s">
        <v>95</v>
      </c>
      <c r="AV9" s="524"/>
      <c r="AW9" s="524"/>
      <c r="AX9" s="524"/>
      <c r="AY9" s="446" t="s">
        <v>118</v>
      </c>
      <c r="AZ9" s="447"/>
      <c r="BA9" s="447"/>
      <c r="BB9" s="447"/>
      <c r="BC9" s="447"/>
      <c r="BD9" s="447"/>
      <c r="BE9" s="447"/>
      <c r="BF9" s="447"/>
      <c r="BG9" s="447"/>
      <c r="BH9" s="447"/>
      <c r="BI9" s="447"/>
      <c r="BJ9" s="447"/>
      <c r="BK9" s="447"/>
      <c r="BL9" s="447"/>
      <c r="BM9" s="448"/>
      <c r="BN9" s="466">
        <v>51090</v>
      </c>
      <c r="BO9" s="467"/>
      <c r="BP9" s="467"/>
      <c r="BQ9" s="467"/>
      <c r="BR9" s="467"/>
      <c r="BS9" s="467"/>
      <c r="BT9" s="467"/>
      <c r="BU9" s="468"/>
      <c r="BV9" s="466">
        <v>-61928</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13.2</v>
      </c>
      <c r="CU9" s="437"/>
      <c r="CV9" s="437"/>
      <c r="CW9" s="437"/>
      <c r="CX9" s="437"/>
      <c r="CY9" s="437"/>
      <c r="CZ9" s="437"/>
      <c r="DA9" s="438"/>
      <c r="DB9" s="436">
        <v>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3873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1000</v>
      </c>
      <c r="BO10" s="467"/>
      <c r="BP10" s="467"/>
      <c r="BQ10" s="467"/>
      <c r="BR10" s="467"/>
      <c r="BS10" s="467"/>
      <c r="BT10" s="467"/>
      <c r="BU10" s="468"/>
      <c r="BV10" s="466">
        <v>1000</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3134</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117600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3104</v>
      </c>
      <c r="S13" s="570"/>
      <c r="T13" s="570"/>
      <c r="U13" s="570"/>
      <c r="V13" s="571"/>
      <c r="W13" s="557" t="s">
        <v>141</v>
      </c>
      <c r="X13" s="479"/>
      <c r="Y13" s="479"/>
      <c r="Z13" s="479"/>
      <c r="AA13" s="479"/>
      <c r="AB13" s="480"/>
      <c r="AC13" s="442">
        <v>198</v>
      </c>
      <c r="AD13" s="443"/>
      <c r="AE13" s="443"/>
      <c r="AF13" s="443"/>
      <c r="AG13" s="444"/>
      <c r="AH13" s="442">
        <v>195</v>
      </c>
      <c r="AI13" s="443"/>
      <c r="AJ13" s="443"/>
      <c r="AK13" s="443"/>
      <c r="AL13" s="445"/>
      <c r="AM13" s="535" t="s">
        <v>142</v>
      </c>
      <c r="AN13" s="440"/>
      <c r="AO13" s="440"/>
      <c r="AP13" s="440"/>
      <c r="AQ13" s="440"/>
      <c r="AR13" s="440"/>
      <c r="AS13" s="440"/>
      <c r="AT13" s="441"/>
      <c r="AU13" s="523" t="s">
        <v>137</v>
      </c>
      <c r="AV13" s="524"/>
      <c r="AW13" s="524"/>
      <c r="AX13" s="524"/>
      <c r="AY13" s="446" t="s">
        <v>143</v>
      </c>
      <c r="AZ13" s="447"/>
      <c r="BA13" s="447"/>
      <c r="BB13" s="447"/>
      <c r="BC13" s="447"/>
      <c r="BD13" s="447"/>
      <c r="BE13" s="447"/>
      <c r="BF13" s="447"/>
      <c r="BG13" s="447"/>
      <c r="BH13" s="447"/>
      <c r="BI13" s="447"/>
      <c r="BJ13" s="447"/>
      <c r="BK13" s="447"/>
      <c r="BL13" s="447"/>
      <c r="BM13" s="448"/>
      <c r="BN13" s="466">
        <v>-65510</v>
      </c>
      <c r="BO13" s="467"/>
      <c r="BP13" s="467"/>
      <c r="BQ13" s="467"/>
      <c r="BR13" s="467"/>
      <c r="BS13" s="467"/>
      <c r="BT13" s="467"/>
      <c r="BU13" s="468"/>
      <c r="BV13" s="466">
        <v>-60928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6.7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3254</v>
      </c>
      <c r="S14" s="570"/>
      <c r="T14" s="570"/>
      <c r="U14" s="570"/>
      <c r="V14" s="571"/>
      <c r="W14" s="572"/>
      <c r="X14" s="482"/>
      <c r="Y14" s="482"/>
      <c r="Z14" s="482"/>
      <c r="AA14" s="482"/>
      <c r="AB14" s="483"/>
      <c r="AC14" s="562">
        <v>13.1</v>
      </c>
      <c r="AD14" s="563"/>
      <c r="AE14" s="563"/>
      <c r="AF14" s="563"/>
      <c r="AG14" s="564"/>
      <c r="AH14" s="562">
        <v>11.7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131</v>
      </c>
      <c r="CU14" s="574"/>
      <c r="CV14" s="574"/>
      <c r="CW14" s="574"/>
      <c r="CX14" s="574"/>
      <c r="CY14" s="574"/>
      <c r="CZ14" s="574"/>
      <c r="DA14" s="575"/>
      <c r="DB14" s="573">
        <v>0.2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3222</v>
      </c>
      <c r="S15" s="570"/>
      <c r="T15" s="570"/>
      <c r="U15" s="570"/>
      <c r="V15" s="571"/>
      <c r="W15" s="557" t="s">
        <v>147</v>
      </c>
      <c r="X15" s="479"/>
      <c r="Y15" s="479"/>
      <c r="Z15" s="479"/>
      <c r="AA15" s="479"/>
      <c r="AB15" s="480"/>
      <c r="AC15" s="442">
        <v>433</v>
      </c>
      <c r="AD15" s="443"/>
      <c r="AE15" s="443"/>
      <c r="AF15" s="443"/>
      <c r="AG15" s="444"/>
      <c r="AH15" s="442">
        <v>538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268625</v>
      </c>
      <c r="BO15" s="462"/>
      <c r="BP15" s="462"/>
      <c r="BQ15" s="462"/>
      <c r="BR15" s="462"/>
      <c r="BS15" s="462"/>
      <c r="BT15" s="462"/>
      <c r="BU15" s="463"/>
      <c r="BV15" s="461">
        <v>258875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28.5</v>
      </c>
      <c r="AD16" s="563"/>
      <c r="AE16" s="563"/>
      <c r="AF16" s="563"/>
      <c r="AG16" s="564"/>
      <c r="AH16" s="562">
        <v>32.200000000000003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2008657</v>
      </c>
      <c r="BO16" s="467"/>
      <c r="BP16" s="467"/>
      <c r="BQ16" s="467"/>
      <c r="BR16" s="467"/>
      <c r="BS16" s="467"/>
      <c r="BT16" s="467"/>
      <c r="BU16" s="468"/>
      <c r="BV16" s="466">
        <v>1988617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886</v>
      </c>
      <c r="AD17" s="443"/>
      <c r="AE17" s="443"/>
      <c r="AF17" s="443"/>
      <c r="AG17" s="444"/>
      <c r="AH17" s="442">
        <v>940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332567</v>
      </c>
      <c r="BO17" s="467"/>
      <c r="BP17" s="467"/>
      <c r="BQ17" s="467"/>
      <c r="BR17" s="467"/>
      <c r="BS17" s="467"/>
      <c r="BT17" s="467"/>
      <c r="BU17" s="468"/>
      <c r="BV17" s="466">
        <v>321670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199.18</v>
      </c>
      <c r="M18" s="531"/>
      <c r="N18" s="531"/>
      <c r="O18" s="531"/>
      <c r="P18" s="531"/>
      <c r="Q18" s="531"/>
      <c r="R18" s="532"/>
      <c r="S18" s="532"/>
      <c r="T18" s="532"/>
      <c r="U18" s="532"/>
      <c r="V18" s="533"/>
      <c r="W18" s="547"/>
      <c r="X18" s="548"/>
      <c r="Y18" s="548"/>
      <c r="Z18" s="548"/>
      <c r="AA18" s="548"/>
      <c r="AB18" s="558"/>
      <c r="AC18" s="430">
        <v>58.4</v>
      </c>
      <c r="AD18" s="431"/>
      <c r="AE18" s="431"/>
      <c r="AF18" s="431"/>
      <c r="AG18" s="534"/>
      <c r="AH18" s="430">
        <v>56.2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1896384</v>
      </c>
      <c r="BO18" s="467"/>
      <c r="BP18" s="467"/>
      <c r="BQ18" s="467"/>
      <c r="BR18" s="467"/>
      <c r="BS18" s="467"/>
      <c r="BT18" s="467"/>
      <c r="BU18" s="468"/>
      <c r="BV18" s="466">
        <v>1868329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2624119</v>
      </c>
      <c r="BO19" s="467"/>
      <c r="BP19" s="467"/>
      <c r="BQ19" s="467"/>
      <c r="BR19" s="467"/>
      <c r="BS19" s="467"/>
      <c r="BT19" s="467"/>
      <c r="BU19" s="468"/>
      <c r="BV19" s="466">
        <v>2580228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3799860</v>
      </c>
      <c r="BO23" s="467"/>
      <c r="BP23" s="467"/>
      <c r="BQ23" s="467"/>
      <c r="BR23" s="467"/>
      <c r="BS23" s="467"/>
      <c r="BT23" s="467"/>
      <c r="BU23" s="468"/>
      <c r="BV23" s="466">
        <v>3673615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8000</v>
      </c>
      <c r="R24" s="443"/>
      <c r="S24" s="443"/>
      <c r="T24" s="443"/>
      <c r="U24" s="443"/>
      <c r="V24" s="444"/>
      <c r="W24" s="508"/>
      <c r="X24" s="499"/>
      <c r="Y24" s="500"/>
      <c r="Z24" s="439" t="s">
        <v>170</v>
      </c>
      <c r="AA24" s="440"/>
      <c r="AB24" s="440"/>
      <c r="AC24" s="440"/>
      <c r="AD24" s="440"/>
      <c r="AE24" s="440"/>
      <c r="AF24" s="440"/>
      <c r="AG24" s="441"/>
      <c r="AH24" s="442">
        <v>68</v>
      </c>
      <c r="AI24" s="443"/>
      <c r="AJ24" s="443"/>
      <c r="AK24" s="443"/>
      <c r="AL24" s="444"/>
      <c r="AM24" s="442">
        <v>197064</v>
      </c>
      <c r="AN24" s="443"/>
      <c r="AO24" s="443"/>
      <c r="AP24" s="443"/>
      <c r="AQ24" s="443"/>
      <c r="AR24" s="444"/>
      <c r="AS24" s="442">
        <v>2898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3154646</v>
      </c>
      <c r="BO24" s="467"/>
      <c r="BP24" s="467"/>
      <c r="BQ24" s="467"/>
      <c r="BR24" s="467"/>
      <c r="BS24" s="467"/>
      <c r="BT24" s="467"/>
      <c r="BU24" s="468"/>
      <c r="BV24" s="466">
        <v>2930521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6320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171230</v>
      </c>
      <c r="BO25" s="462"/>
      <c r="BP25" s="462"/>
      <c r="BQ25" s="462"/>
      <c r="BR25" s="462"/>
      <c r="BS25" s="462"/>
      <c r="BT25" s="462"/>
      <c r="BU25" s="463"/>
      <c r="BV25" s="461">
        <v>73328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5920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9252</v>
      </c>
      <c r="AN26" s="443"/>
      <c r="AO26" s="443"/>
      <c r="AP26" s="443"/>
      <c r="AQ26" s="443"/>
      <c r="AR26" s="444"/>
      <c r="AS26" s="442">
        <v>3084</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2860</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74214</v>
      </c>
      <c r="BO27" s="470"/>
      <c r="BP27" s="470"/>
      <c r="BQ27" s="470"/>
      <c r="BR27" s="470"/>
      <c r="BS27" s="470"/>
      <c r="BT27" s="470"/>
      <c r="BU27" s="471"/>
      <c r="BV27" s="469">
        <v>74214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2130</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174</v>
      </c>
      <c r="AN28" s="443"/>
      <c r="AO28" s="443"/>
      <c r="AP28" s="443"/>
      <c r="AQ28" s="443"/>
      <c r="AR28" s="444"/>
      <c r="AS28" s="442" t="s">
        <v>185</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1068949</v>
      </c>
      <c r="BO28" s="462"/>
      <c r="BP28" s="462"/>
      <c r="BQ28" s="462"/>
      <c r="BR28" s="462"/>
      <c r="BS28" s="462"/>
      <c r="BT28" s="462"/>
      <c r="BU28" s="463"/>
      <c r="BV28" s="461">
        <v>1185549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1980</v>
      </c>
      <c r="R29" s="443"/>
      <c r="S29" s="443"/>
      <c r="T29" s="443"/>
      <c r="U29" s="443"/>
      <c r="V29" s="444"/>
      <c r="W29" s="509"/>
      <c r="X29" s="510"/>
      <c r="Y29" s="511"/>
      <c r="Z29" s="439" t="s">
        <v>188</v>
      </c>
      <c r="AA29" s="440"/>
      <c r="AB29" s="440"/>
      <c r="AC29" s="440"/>
      <c r="AD29" s="440"/>
      <c r="AE29" s="440"/>
      <c r="AF29" s="440"/>
      <c r="AG29" s="441"/>
      <c r="AH29" s="442">
        <v>69</v>
      </c>
      <c r="AI29" s="443"/>
      <c r="AJ29" s="443"/>
      <c r="AK29" s="443"/>
      <c r="AL29" s="444"/>
      <c r="AM29" s="442">
        <v>200813</v>
      </c>
      <c r="AN29" s="443"/>
      <c r="AO29" s="443"/>
      <c r="AP29" s="443"/>
      <c r="AQ29" s="443"/>
      <c r="AR29" s="444"/>
      <c r="AS29" s="442">
        <v>2910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135181</v>
      </c>
      <c r="BO29" s="467"/>
      <c r="BP29" s="467"/>
      <c r="BQ29" s="467"/>
      <c r="BR29" s="467"/>
      <c r="BS29" s="467"/>
      <c r="BT29" s="467"/>
      <c r="BU29" s="468"/>
      <c r="BV29" s="466">
        <v>135031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632290</v>
      </c>
      <c r="BO30" s="470"/>
      <c r="BP30" s="470"/>
      <c r="BQ30" s="470"/>
      <c r="BR30" s="470"/>
      <c r="BS30" s="470"/>
      <c r="BT30" s="470"/>
      <c r="BU30" s="471"/>
      <c r="BV30" s="469">
        <v>617608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簡易水道事業</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鳥取県町村総合事務組合普通会計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若桜町観光開発事業団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公共下水道事業</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鳥取県東部広域行政管理組合一般会計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若桜農林振興</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IF('各会計、関係団体の財政状況及び健全化判断比率'!B33="","",'各会計、関係団体の財政状況及び健全化判断比率'!B33)</f>
        <v>農業集落排水事業</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鳥取県東部広域行政管理組合因幡ふるさと振興事業費特別会計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若桜鉄道</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IF('各会計、関係団体の財政状況及び健全化判断比率'!B34="","",'各会計、関係団体の財政状況及び健全化判断比率'!B34)</f>
        <v>索道事業</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鳥取県後期高齢者医療広域連合一般会計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10</v>
      </c>
      <c r="BF38" s="425"/>
      <c r="BG38" s="424" t="str">
        <f>IF('各会計、関係団体の財政状況及び健全化判断比率'!B35="","",'各会計、関係団体の財政状況及び健全化判断比率'!B35)</f>
        <v>赤松団地造成事業</v>
      </c>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鳥取県後期高齢者医療広域連合特別会計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qoqvUuSUmjaaXgPvLCkda5gznLbkZMw735rHughIXrlAEFUb2PjyasCpM9eoEEe5yZb911nCnEY3bEV3xC4gQ==" saltValue="KDw9Q6wr2HveVrDoVnYo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568</v>
      </c>
      <c r="D34" s="1248"/>
      <c r="E34" s="1249"/>
      <c r="F34" s="32">
        <v>8.17</v>
      </c>
      <c r="G34" s="33">
        <v>7.72</v>
      </c>
      <c r="H34" s="33">
        <v>10.25</v>
      </c>
      <c r="I34" s="33">
        <v>7.38</v>
      </c>
      <c r="J34" s="34">
        <v>9.8000000000000007</v>
      </c>
      <c r="K34" s="22"/>
      <c r="L34" s="22"/>
      <c r="M34" s="22"/>
      <c r="N34" s="22"/>
      <c r="O34" s="22"/>
      <c r="P34" s="22"/>
    </row>
    <row r="35" spans="1:16" ht="39" customHeight="1" x14ac:dyDescent="0.15">
      <c r="A35" s="22"/>
      <c r="B35" s="35"/>
      <c r="C35" s="1242" t="s">
        <v>569</v>
      </c>
      <c r="D35" s="1243"/>
      <c r="E35" s="1244"/>
      <c r="F35" s="36">
        <v>0</v>
      </c>
      <c r="G35" s="37">
        <v>1.3</v>
      </c>
      <c r="H35" s="37">
        <v>1.65</v>
      </c>
      <c r="I35" s="37">
        <v>1.53</v>
      </c>
      <c r="J35" s="38">
        <v>1.02</v>
      </c>
      <c r="K35" s="22"/>
      <c r="L35" s="22"/>
      <c r="M35" s="22"/>
      <c r="N35" s="22"/>
      <c r="O35" s="22"/>
      <c r="P35" s="22"/>
    </row>
    <row r="36" spans="1:16" ht="39" customHeight="1" x14ac:dyDescent="0.15">
      <c r="A36" s="22"/>
      <c r="B36" s="35"/>
      <c r="C36" s="1242" t="s">
        <v>570</v>
      </c>
      <c r="D36" s="1243"/>
      <c r="E36" s="1244"/>
      <c r="F36" s="36">
        <v>1.1399999999999999</v>
      </c>
      <c r="G36" s="37">
        <v>0.9</v>
      </c>
      <c r="H36" s="37">
        <v>0.91</v>
      </c>
      <c r="I36" s="37">
        <v>0.94</v>
      </c>
      <c r="J36" s="38">
        <v>0.95</v>
      </c>
      <c r="K36" s="22"/>
      <c r="L36" s="22"/>
      <c r="M36" s="22"/>
      <c r="N36" s="22"/>
      <c r="O36" s="22"/>
      <c r="P36" s="22"/>
    </row>
    <row r="37" spans="1:16" ht="39" customHeight="1" x14ac:dyDescent="0.15">
      <c r="A37" s="22"/>
      <c r="B37" s="35"/>
      <c r="C37" s="1242" t="s">
        <v>571</v>
      </c>
      <c r="D37" s="1243"/>
      <c r="E37" s="1244"/>
      <c r="F37" s="36">
        <v>0.95</v>
      </c>
      <c r="G37" s="37">
        <v>1.17</v>
      </c>
      <c r="H37" s="37">
        <v>1.17</v>
      </c>
      <c r="I37" s="37">
        <v>0.71</v>
      </c>
      <c r="J37" s="38">
        <v>0.66</v>
      </c>
      <c r="K37" s="22"/>
      <c r="L37" s="22"/>
      <c r="M37" s="22"/>
      <c r="N37" s="22"/>
      <c r="O37" s="22"/>
      <c r="P37" s="22"/>
    </row>
    <row r="38" spans="1:16" ht="39" customHeight="1" x14ac:dyDescent="0.15">
      <c r="A38" s="22"/>
      <c r="B38" s="35"/>
      <c r="C38" s="1242" t="s">
        <v>572</v>
      </c>
      <c r="D38" s="1243"/>
      <c r="E38" s="1244"/>
      <c r="F38" s="36" t="s">
        <v>573</v>
      </c>
      <c r="G38" s="37">
        <v>0.18</v>
      </c>
      <c r="H38" s="37">
        <v>0.08</v>
      </c>
      <c r="I38" s="37">
        <v>0.26</v>
      </c>
      <c r="J38" s="38">
        <v>0.33</v>
      </c>
      <c r="K38" s="22"/>
      <c r="L38" s="22"/>
      <c r="M38" s="22"/>
      <c r="N38" s="22"/>
      <c r="O38" s="22"/>
      <c r="P38" s="22"/>
    </row>
    <row r="39" spans="1:16" ht="39" customHeight="1" x14ac:dyDescent="0.15">
      <c r="A39" s="22"/>
      <c r="B39" s="35"/>
      <c r="C39" s="1242" t="s">
        <v>574</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578</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lj1DbUqVUmcwFL2+T1BJomkX7wqoMbPgZK8rCltOxQcsi1dNAKlV1NV8Gy3CDOXnEerk0P1pycWArjcw9PXIA==" saltValue="82IZddtNJj7SwMDhJhl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316</v>
      </c>
      <c r="L45" s="60">
        <v>318</v>
      </c>
      <c r="M45" s="60">
        <v>328</v>
      </c>
      <c r="N45" s="60">
        <v>335</v>
      </c>
      <c r="O45" s="61">
        <v>351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175</v>
      </c>
      <c r="L48" s="64">
        <v>157</v>
      </c>
      <c r="M48" s="64">
        <v>147</v>
      </c>
      <c r="N48" s="64">
        <v>141</v>
      </c>
      <c r="O48" s="65">
        <v>140</v>
      </c>
      <c r="P48" s="48"/>
      <c r="Q48" s="48"/>
      <c r="R48" s="48"/>
      <c r="S48" s="48"/>
      <c r="T48" s="48"/>
      <c r="U48" s="48"/>
    </row>
    <row r="49" spans="1:21" ht="30.75" customHeight="1" x14ac:dyDescent="0.15">
      <c r="A49" s="48"/>
      <c r="B49" s="1270"/>
      <c r="C49" s="1271"/>
      <c r="D49" s="62"/>
      <c r="E49" s="1252" t="s">
        <v>15</v>
      </c>
      <c r="F49" s="1252"/>
      <c r="G49" s="1252"/>
      <c r="H49" s="1252"/>
      <c r="I49" s="1252"/>
      <c r="J49" s="1253"/>
      <c r="K49" s="63">
        <v>3</v>
      </c>
      <c r="L49" s="64">
        <v>3</v>
      </c>
      <c r="M49" s="64">
        <v>3</v>
      </c>
      <c r="N49" s="64">
        <v>4</v>
      </c>
      <c r="O49" s="65">
        <v>3</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v>0</v>
      </c>
      <c r="N51" s="64" t="s">
        <v>519</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392</v>
      </c>
      <c r="L52" s="64">
        <v>359</v>
      </c>
      <c r="M52" s="64">
        <v>362</v>
      </c>
      <c r="N52" s="64">
        <v>355</v>
      </c>
      <c r="O52" s="65">
        <v>372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102</v>
      </c>
      <c r="L53" s="69">
        <v>119</v>
      </c>
      <c r="M53" s="69">
        <v>116</v>
      </c>
      <c r="N53" s="69">
        <v>125</v>
      </c>
      <c r="O53" s="70">
        <v>122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24</v>
      </c>
      <c r="C57" s="1259"/>
      <c r="D57" s="1262" t="s">
        <v>25</v>
      </c>
      <c r="E57" s="1263"/>
      <c r="F57" s="1263"/>
      <c r="G57" s="1263"/>
      <c r="H57" s="1263"/>
      <c r="I57" s="1263"/>
      <c r="J57" s="1264"/>
      <c r="K57" s="83">
        <v>134</v>
      </c>
      <c r="L57" s="84">
        <v>135</v>
      </c>
      <c r="M57" s="84">
        <v>135</v>
      </c>
      <c r="N57" s="84">
        <v>135</v>
      </c>
      <c r="O57" s="85">
        <v>135</v>
      </c>
    </row>
    <row r="58" spans="1:21" ht="31.5" customHeight="1" thickBot="1" x14ac:dyDescent="0.2">
      <c r="B58" s="1260"/>
      <c r="C58" s="1261"/>
      <c r="D58" s="1265" t="s">
        <v>26</v>
      </c>
      <c r="E58" s="1266"/>
      <c r="F58" s="1266"/>
      <c r="G58" s="1266"/>
      <c r="H58" s="1266"/>
      <c r="I58" s="1266"/>
      <c r="J58" s="1267"/>
      <c r="K58" s="86">
        <v>0</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3MXsOcJsvcjzKI0/b367vaioV89+9F6lXSb8Kkx6oaq87Zg9Kurw0tYR1kEET4j/MCyMwkVqodxjlpD70lR9A==" saltValue="mlDYFuuujwXrG1o7F6pw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1" zoomScaleSheetLayoutView="100" workbookViewId="0">
      <selection activeCell="I1" sqref="I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8" t="s">
        <v>29</v>
      </c>
      <c r="C41" s="1289"/>
      <c r="D41" s="102"/>
      <c r="E41" s="1290" t="s">
        <v>30</v>
      </c>
      <c r="F41" s="1290"/>
      <c r="G41" s="1290"/>
      <c r="H41" s="1291"/>
      <c r="I41" s="103">
        <v>3169</v>
      </c>
      <c r="J41" s="104">
        <v>3188</v>
      </c>
      <c r="K41" s="104">
        <v>3346</v>
      </c>
      <c r="L41" s="104">
        <v>3674</v>
      </c>
      <c r="M41" s="105">
        <v>3800</v>
      </c>
    </row>
    <row r="42" spans="2:13" ht="27.75" customHeight="1" x14ac:dyDescent="0.15">
      <c r="B42" s="1278"/>
      <c r="C42" s="1279"/>
      <c r="D42" s="106"/>
      <c r="E42" s="1282" t="s">
        <v>31</v>
      </c>
      <c r="F42" s="1282"/>
      <c r="G42" s="1282"/>
      <c r="H42" s="1283"/>
      <c r="I42" s="107">
        <v>144</v>
      </c>
      <c r="J42" s="108" t="s">
        <v>519</v>
      </c>
      <c r="K42" s="108" t="s">
        <v>519</v>
      </c>
      <c r="L42" s="108" t="s">
        <v>519</v>
      </c>
      <c r="M42" s="109" t="s">
        <v>519</v>
      </c>
    </row>
    <row r="43" spans="2:13" ht="27.75" customHeight="1" x14ac:dyDescent="0.15">
      <c r="B43" s="1278"/>
      <c r="C43" s="1279"/>
      <c r="D43" s="106"/>
      <c r="E43" s="1282" t="s">
        <v>32</v>
      </c>
      <c r="F43" s="1282"/>
      <c r="G43" s="1282"/>
      <c r="H43" s="1283"/>
      <c r="I43" s="107">
        <v>1512</v>
      </c>
      <c r="J43" s="108">
        <v>1559</v>
      </c>
      <c r="K43" s="108">
        <v>1494</v>
      </c>
      <c r="L43" s="108">
        <v>1532</v>
      </c>
      <c r="M43" s="109">
        <v>1483</v>
      </c>
    </row>
    <row r="44" spans="2:13" ht="27.75" customHeight="1" x14ac:dyDescent="0.15">
      <c r="B44" s="1278"/>
      <c r="C44" s="1279"/>
      <c r="D44" s="106"/>
      <c r="E44" s="1282" t="s">
        <v>33</v>
      </c>
      <c r="F44" s="1282"/>
      <c r="G44" s="1282"/>
      <c r="H44" s="1283"/>
      <c r="I44" s="107">
        <v>44</v>
      </c>
      <c r="J44" s="108">
        <v>37</v>
      </c>
      <c r="K44" s="108">
        <v>35</v>
      </c>
      <c r="L44" s="108">
        <v>32</v>
      </c>
      <c r="M44" s="109">
        <v>38</v>
      </c>
    </row>
    <row r="45" spans="2:13" ht="27.75" customHeight="1" x14ac:dyDescent="0.15">
      <c r="B45" s="1278"/>
      <c r="C45" s="1279"/>
      <c r="D45" s="106"/>
      <c r="E45" s="1282" t="s">
        <v>34</v>
      </c>
      <c r="F45" s="1282"/>
      <c r="G45" s="1282"/>
      <c r="H45" s="1283"/>
      <c r="I45" s="107">
        <v>512</v>
      </c>
      <c r="J45" s="108">
        <v>457</v>
      </c>
      <c r="K45" s="108">
        <v>500</v>
      </c>
      <c r="L45" s="108">
        <v>463</v>
      </c>
      <c r="M45" s="109">
        <v>435</v>
      </c>
    </row>
    <row r="46" spans="2:13" ht="27.75" customHeight="1" x14ac:dyDescent="0.15">
      <c r="B46" s="1278"/>
      <c r="C46" s="1279"/>
      <c r="D46" s="110"/>
      <c r="E46" s="1282" t="s">
        <v>35</v>
      </c>
      <c r="F46" s="1282"/>
      <c r="G46" s="1282"/>
      <c r="H46" s="1283"/>
      <c r="I46" s="107" t="s">
        <v>519</v>
      </c>
      <c r="J46" s="108" t="s">
        <v>519</v>
      </c>
      <c r="K46" s="108" t="s">
        <v>519</v>
      </c>
      <c r="L46" s="108" t="s">
        <v>519</v>
      </c>
      <c r="M46" s="109" t="s">
        <v>519</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2084</v>
      </c>
      <c r="J50" s="108">
        <v>2073</v>
      </c>
      <c r="K50" s="108">
        <v>2064</v>
      </c>
      <c r="L50" s="108">
        <v>2111</v>
      </c>
      <c r="M50" s="109">
        <v>2034</v>
      </c>
    </row>
    <row r="51" spans="2:13" ht="27.75" customHeight="1" x14ac:dyDescent="0.15">
      <c r="B51" s="1278"/>
      <c r="C51" s="1279"/>
      <c r="D51" s="106"/>
      <c r="E51" s="1282" t="s">
        <v>41</v>
      </c>
      <c r="F51" s="1282"/>
      <c r="G51" s="1282"/>
      <c r="H51" s="1283"/>
      <c r="I51" s="107">
        <v>3</v>
      </c>
      <c r="J51" s="108">
        <v>34</v>
      </c>
      <c r="K51" s="108">
        <v>19</v>
      </c>
      <c r="L51" s="108" t="s">
        <v>519</v>
      </c>
      <c r="M51" s="109">
        <v>67</v>
      </c>
    </row>
    <row r="52" spans="2:13" ht="27.75" customHeight="1" x14ac:dyDescent="0.15">
      <c r="B52" s="1280"/>
      <c r="C52" s="1281"/>
      <c r="D52" s="106"/>
      <c r="E52" s="1282" t="s">
        <v>42</v>
      </c>
      <c r="F52" s="1282"/>
      <c r="G52" s="1282"/>
      <c r="H52" s="1283"/>
      <c r="I52" s="107">
        <v>3440</v>
      </c>
      <c r="J52" s="108">
        <v>3334</v>
      </c>
      <c r="K52" s="108">
        <v>3361</v>
      </c>
      <c r="L52" s="108">
        <v>3584</v>
      </c>
      <c r="M52" s="109">
        <v>3721</v>
      </c>
    </row>
    <row r="53" spans="2:13" ht="27.75" customHeight="1" thickBot="1" x14ac:dyDescent="0.2">
      <c r="B53" s="1284" t="s">
        <v>43</v>
      </c>
      <c r="C53" s="1285"/>
      <c r="D53" s="113"/>
      <c r="E53" s="1286" t="s">
        <v>44</v>
      </c>
      <c r="F53" s="1286"/>
      <c r="G53" s="1286"/>
      <c r="H53" s="1287"/>
      <c r="I53" s="114">
        <v>-146</v>
      </c>
      <c r="J53" s="115">
        <v>-200</v>
      </c>
      <c r="K53" s="115">
        <v>-68</v>
      </c>
      <c r="L53" s="115">
        <v>5</v>
      </c>
      <c r="M53" s="116">
        <v>-67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5uTSTlOqa4+YGrzYbFpSUoVxsb9KH9eKvL0V+6rglS3IT+jxvtloWX09mM3VWLH/8VJ58hsm4gF3yJTIGhzVA==" saltValue="Jogn1mXm/hnRNJcmnkRR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47</v>
      </c>
      <c r="D55" s="1303"/>
      <c r="E55" s="1304"/>
      <c r="F55" s="128">
        <v>1185</v>
      </c>
      <c r="G55" s="128">
        <v>1186</v>
      </c>
      <c r="H55" s="129">
        <v>1069</v>
      </c>
    </row>
    <row r="56" spans="2:8" ht="52.5" customHeight="1" x14ac:dyDescent="0.15">
      <c r="B56" s="130"/>
      <c r="C56" s="1305" t="s">
        <v>48</v>
      </c>
      <c r="D56" s="1305"/>
      <c r="E56" s="1306"/>
      <c r="F56" s="131">
        <v>135</v>
      </c>
      <c r="G56" s="131">
        <v>135</v>
      </c>
      <c r="H56" s="132">
        <v>135</v>
      </c>
    </row>
    <row r="57" spans="2:8" ht="53.25" customHeight="1" x14ac:dyDescent="0.15">
      <c r="B57" s="130"/>
      <c r="C57" s="1307" t="s">
        <v>49</v>
      </c>
      <c r="D57" s="1307"/>
      <c r="E57" s="1308"/>
      <c r="F57" s="133">
        <v>612</v>
      </c>
      <c r="G57" s="133">
        <v>618</v>
      </c>
      <c r="H57" s="134">
        <v>632</v>
      </c>
    </row>
    <row r="58" spans="2:8" ht="45.75" customHeight="1" x14ac:dyDescent="0.15">
      <c r="B58" s="135"/>
      <c r="C58" s="1295" t="s">
        <v>50</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50</v>
      </c>
      <c r="D60" s="1296"/>
      <c r="E60" s="1297"/>
      <c r="F60" s="136"/>
      <c r="G60" s="136"/>
      <c r="H60" s="137"/>
    </row>
    <row r="61" spans="2:8" ht="45.75" customHeight="1" x14ac:dyDescent="0.15">
      <c r="B61" s="135"/>
      <c r="C61" s="1295" t="s">
        <v>51</v>
      </c>
      <c r="D61" s="1296"/>
      <c r="E61" s="1297"/>
      <c r="F61" s="136"/>
      <c r="G61" s="136"/>
      <c r="H61" s="137"/>
    </row>
    <row r="62" spans="2:8" ht="45.75" customHeight="1" thickBot="1" x14ac:dyDescent="0.2">
      <c r="B62" s="138"/>
      <c r="C62" s="1298" t="s">
        <v>51</v>
      </c>
      <c r="D62" s="1299"/>
      <c r="E62" s="1300"/>
      <c r="F62" s="139"/>
      <c r="G62" s="139"/>
      <c r="H62" s="140"/>
    </row>
    <row r="63" spans="2:8" ht="52.5" customHeight="1" thickBot="1" x14ac:dyDescent="0.2">
      <c r="B63" s="141"/>
      <c r="C63" s="1301" t="s">
        <v>52</v>
      </c>
      <c r="D63" s="1301"/>
      <c r="E63" s="1302"/>
      <c r="F63" s="142">
        <v>1931</v>
      </c>
      <c r="G63" s="142">
        <v>1938</v>
      </c>
      <c r="H63" s="143">
        <v>1836</v>
      </c>
    </row>
    <row r="64" spans="2:8" ht="15" customHeight="1" x14ac:dyDescent="0.15"/>
  </sheetData>
  <sheetProtection algorithmName="SHA-512" hashValue="Fov1O3n6pLaLllrI3+7Dtg5rxwTFRbRjnCUnKpSI3RY2DPSUgcfaFmQU8xw2zrkRrPQCTH5Y+u9Jg/OPN47Ebw==" saltValue="2Sa9EtFuRONESCI0LkKH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v>0.2</v>
      </c>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55.7</v>
      </c>
      <c r="BY53" s="1323"/>
      <c r="BZ53" s="1323"/>
      <c r="CA53" s="1323"/>
      <c r="CB53" s="1323"/>
      <c r="CC53" s="1323"/>
      <c r="CD53" s="1323"/>
      <c r="CE53" s="1323"/>
      <c r="CF53" s="1323">
        <v>57.1</v>
      </c>
      <c r="CG53" s="1323"/>
      <c r="CH53" s="1323"/>
      <c r="CI53" s="1323"/>
      <c r="CJ53" s="1323"/>
      <c r="CK53" s="1323"/>
      <c r="CL53" s="1323"/>
      <c r="CM53" s="1323"/>
      <c r="CN53" s="1323">
        <v>58.8</v>
      </c>
      <c r="CO53" s="1323"/>
      <c r="CP53" s="1323"/>
      <c r="CQ53" s="1323"/>
      <c r="CR53" s="1323"/>
      <c r="CS53" s="1323"/>
      <c r="CT53" s="1323"/>
      <c r="CU53" s="1323"/>
      <c r="CV53" s="1323">
        <v>60.8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57.5</v>
      </c>
      <c r="BY57" s="1323"/>
      <c r="BZ57" s="1323"/>
      <c r="CA57" s="1323"/>
      <c r="CB57" s="1323"/>
      <c r="CC57" s="1323"/>
      <c r="CD57" s="1323"/>
      <c r="CE57" s="1323"/>
      <c r="CF57" s="1323">
        <v>58.4</v>
      </c>
      <c r="CG57" s="1323"/>
      <c r="CH57" s="1323"/>
      <c r="CI57" s="1323"/>
      <c r="CJ57" s="1323"/>
      <c r="CK57" s="1323"/>
      <c r="CL57" s="1323"/>
      <c r="CM57" s="1323"/>
      <c r="CN57" s="1323">
        <v>61.8</v>
      </c>
      <c r="CO57" s="1323"/>
      <c r="CP57" s="1323"/>
      <c r="CQ57" s="1323"/>
      <c r="CR57" s="1323"/>
      <c r="CS57" s="1323"/>
      <c r="CT57" s="1323"/>
      <c r="CU57" s="1323"/>
      <c r="CV57" s="1323">
        <v>62.3</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9"/>
      <c r="H73" s="1329"/>
      <c r="I73" s="1329"/>
      <c r="J73" s="1329"/>
      <c r="K73" s="1338"/>
      <c r="L73" s="1338"/>
      <c r="M73" s="1338"/>
      <c r="N73" s="1338"/>
      <c r="AM73" s="404"/>
      <c r="AN73" s="1325" t="s">
        <v>598</v>
      </c>
      <c r="AO73" s="1325"/>
      <c r="AP73" s="1325"/>
      <c r="AQ73" s="1325"/>
      <c r="AR73" s="1325"/>
      <c r="AS73" s="1325"/>
      <c r="AT73" s="1325"/>
      <c r="AU73" s="1325"/>
      <c r="AV73" s="1325"/>
      <c r="AW73" s="1325"/>
      <c r="AX73" s="1325"/>
      <c r="AY73" s="1325"/>
      <c r="AZ73" s="1325"/>
      <c r="BA73" s="1325"/>
      <c r="BB73" s="1325" t="s">
        <v>599</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v>0.2</v>
      </c>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6.4</v>
      </c>
      <c r="BQ75" s="1323"/>
      <c r="BR75" s="1323"/>
      <c r="BS75" s="1323"/>
      <c r="BT75" s="1323"/>
      <c r="BU75" s="1323"/>
      <c r="BV75" s="1323"/>
      <c r="BW75" s="1323"/>
      <c r="BX75" s="1323">
        <v>6.1</v>
      </c>
      <c r="BY75" s="1323"/>
      <c r="BZ75" s="1323"/>
      <c r="CA75" s="1323"/>
      <c r="CB75" s="1323"/>
      <c r="CC75" s="1323"/>
      <c r="CD75" s="1323"/>
      <c r="CE75" s="1323"/>
      <c r="CF75" s="1323">
        <v>6.3</v>
      </c>
      <c r="CG75" s="1323"/>
      <c r="CH75" s="1323"/>
      <c r="CI75" s="1323"/>
      <c r="CJ75" s="1323"/>
      <c r="CK75" s="1323"/>
      <c r="CL75" s="1323"/>
      <c r="CM75" s="1323"/>
      <c r="CN75" s="1323">
        <v>6.7</v>
      </c>
      <c r="CO75" s="1323"/>
      <c r="CP75" s="1323"/>
      <c r="CQ75" s="1323"/>
      <c r="CR75" s="1323"/>
      <c r="CS75" s="1323"/>
      <c r="CT75" s="1323"/>
      <c r="CU75" s="1323"/>
      <c r="CV75" s="1323">
        <v>6.8</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8"/>
      <c r="L77" s="1338"/>
      <c r="M77" s="1338"/>
      <c r="N77" s="1338"/>
      <c r="AN77" s="1322" t="s">
        <v>601</v>
      </c>
      <c r="AO77" s="1322"/>
      <c r="AP77" s="1322"/>
      <c r="AQ77" s="1322"/>
      <c r="AR77" s="1322"/>
      <c r="AS77" s="1322"/>
      <c r="AT77" s="1322"/>
      <c r="AU77" s="1322"/>
      <c r="AV77" s="1322"/>
      <c r="AW77" s="1322"/>
      <c r="AX77" s="1322"/>
      <c r="AY77" s="1322"/>
      <c r="AZ77" s="1322"/>
      <c r="BA77" s="1322"/>
      <c r="BB77" s="1325" t="s">
        <v>599</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9"/>
      <c r="L79" s="1339"/>
      <c r="M79" s="1339"/>
      <c r="N79" s="1339"/>
      <c r="AN79" s="1322"/>
      <c r="AO79" s="1322"/>
      <c r="AP79" s="1322"/>
      <c r="AQ79" s="1322"/>
      <c r="AR79" s="1322"/>
      <c r="AS79" s="1322"/>
      <c r="AT79" s="1322"/>
      <c r="AU79" s="1322"/>
      <c r="AV79" s="1322"/>
      <c r="AW79" s="1322"/>
      <c r="AX79" s="1322"/>
      <c r="AY79" s="1322"/>
      <c r="AZ79" s="1322"/>
      <c r="BA79" s="1322"/>
      <c r="BB79" s="1325" t="s">
        <v>605</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6</v>
      </c>
      <c r="BY79" s="1323"/>
      <c r="BZ79" s="1323"/>
      <c r="CA79" s="1323"/>
      <c r="CB79" s="1323"/>
      <c r="CC79" s="1323"/>
      <c r="CD79" s="1323"/>
      <c r="CE79" s="1323"/>
      <c r="CF79" s="1323">
        <v>5.6</v>
      </c>
      <c r="CG79" s="1323"/>
      <c r="CH79" s="1323"/>
      <c r="CI79" s="1323"/>
      <c r="CJ79" s="1323"/>
      <c r="CK79" s="1323"/>
      <c r="CL79" s="1323"/>
      <c r="CM79" s="1323"/>
      <c r="CN79" s="1323">
        <v>5.3</v>
      </c>
      <c r="CO79" s="1323"/>
      <c r="CP79" s="1323"/>
      <c r="CQ79" s="1323"/>
      <c r="CR79" s="1323"/>
      <c r="CS79" s="1323"/>
      <c r="CT79" s="1323"/>
      <c r="CU79" s="1323"/>
      <c r="CV79" s="1323">
        <v>5.8</v>
      </c>
      <c r="CW79" s="1323"/>
      <c r="CX79" s="1323"/>
      <c r="CY79" s="1323"/>
      <c r="CZ79" s="1323"/>
      <c r="DA79" s="1323"/>
      <c r="DB79" s="1323"/>
      <c r="DC79" s="1323"/>
    </row>
    <row r="80" spans="2:107" x14ac:dyDescent="0.15">
      <c r="B80" s="395"/>
      <c r="G80" s="1318"/>
      <c r="H80" s="1318"/>
      <c r="I80" s="1328"/>
      <c r="J80" s="1328"/>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WT+6VgkdMTqm/lCNTnP+XqsUcS96qJq/M9unNAUQd/Oeq2ma6EJWBSjMHwxge7cEVfnjszXbvYqJHWyyESPYQ==" saltValue="GWS0yPmh/GwGh91Hvebr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snJFxSbBqUJA+zMT2ES4tz5tJ1V7ow/ZIxGX+K2oelSNPJV9TxiFhmU6DEc8rjc/5BEkJQaufII76VzDJ3SzwA==" saltValue="/sHB5tjnfpXeUonevoAG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5i3dtzX5P13CNg6SiEweyGDBHUu9BFgzrXMj+fxbfxSqZKTqFf5uWdpTKbeVnH0NrM3I6e8F5UlQT3QLftkFRw==" saltValue="bJcNB5GdbtIbn8MYAhz5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558</v>
      </c>
      <c r="G2" s="157"/>
      <c r="H2" s="158"/>
    </row>
    <row r="3" spans="1:8" x14ac:dyDescent="0.15">
      <c r="A3" s="154" t="s">
        <v>551</v>
      </c>
      <c r="B3" s="159"/>
      <c r="C3" s="160"/>
      <c r="D3" s="161">
        <v>167046</v>
      </c>
      <c r="E3" s="162"/>
      <c r="F3" s="163">
        <v>245039</v>
      </c>
      <c r="G3" s="164"/>
      <c r="H3" s="165"/>
    </row>
    <row r="4" spans="1:8" x14ac:dyDescent="0.15">
      <c r="A4" s="166"/>
      <c r="B4" s="167"/>
      <c r="C4" s="168"/>
      <c r="D4" s="169">
        <v>46559</v>
      </c>
      <c r="E4" s="170"/>
      <c r="F4" s="171">
        <v>108922</v>
      </c>
      <c r="G4" s="172"/>
      <c r="H4" s="173"/>
    </row>
    <row r="5" spans="1:8" x14ac:dyDescent="0.15">
      <c r="A5" s="154" t="s">
        <v>553</v>
      </c>
      <c r="B5" s="159"/>
      <c r="C5" s="160"/>
      <c r="D5" s="161">
        <v>176641</v>
      </c>
      <c r="E5" s="162"/>
      <c r="F5" s="163">
        <v>237994</v>
      </c>
      <c r="G5" s="164"/>
      <c r="H5" s="165"/>
    </row>
    <row r="6" spans="1:8" x14ac:dyDescent="0.15">
      <c r="A6" s="166"/>
      <c r="B6" s="167"/>
      <c r="C6" s="168"/>
      <c r="D6" s="169">
        <v>112839</v>
      </c>
      <c r="E6" s="170"/>
      <c r="F6" s="171">
        <v>110361</v>
      </c>
      <c r="G6" s="172"/>
      <c r="H6" s="173"/>
    </row>
    <row r="7" spans="1:8" x14ac:dyDescent="0.15">
      <c r="A7" s="154" t="s">
        <v>554</v>
      </c>
      <c r="B7" s="159"/>
      <c r="C7" s="160"/>
      <c r="D7" s="161">
        <v>199937</v>
      </c>
      <c r="E7" s="162"/>
      <c r="F7" s="163">
        <v>267911</v>
      </c>
      <c r="G7" s="164"/>
      <c r="H7" s="165"/>
    </row>
    <row r="8" spans="1:8" x14ac:dyDescent="0.15">
      <c r="A8" s="166"/>
      <c r="B8" s="167"/>
      <c r="C8" s="168"/>
      <c r="D8" s="169">
        <v>119717</v>
      </c>
      <c r="E8" s="170"/>
      <c r="F8" s="171">
        <v>106425</v>
      </c>
      <c r="G8" s="172"/>
      <c r="H8" s="173"/>
    </row>
    <row r="9" spans="1:8" x14ac:dyDescent="0.15">
      <c r="A9" s="154" t="s">
        <v>555</v>
      </c>
      <c r="B9" s="159"/>
      <c r="C9" s="160"/>
      <c r="D9" s="161">
        <v>188652</v>
      </c>
      <c r="E9" s="162"/>
      <c r="F9" s="163">
        <v>228215</v>
      </c>
      <c r="G9" s="164"/>
      <c r="H9" s="165"/>
    </row>
    <row r="10" spans="1:8" x14ac:dyDescent="0.15">
      <c r="A10" s="166"/>
      <c r="B10" s="167"/>
      <c r="C10" s="168"/>
      <c r="D10" s="169">
        <v>117334</v>
      </c>
      <c r="E10" s="170"/>
      <c r="F10" s="171">
        <v>117571</v>
      </c>
      <c r="G10" s="172"/>
      <c r="H10" s="173"/>
    </row>
    <row r="11" spans="1:8" x14ac:dyDescent="0.15">
      <c r="A11" s="154" t="s">
        <v>556</v>
      </c>
      <c r="B11" s="159"/>
      <c r="C11" s="160"/>
      <c r="D11" s="161">
        <v>184433</v>
      </c>
      <c r="E11" s="162"/>
      <c r="F11" s="163">
        <v>264232</v>
      </c>
      <c r="G11" s="164"/>
      <c r="H11" s="165"/>
    </row>
    <row r="12" spans="1:8" x14ac:dyDescent="0.15">
      <c r="A12" s="166"/>
      <c r="B12" s="167"/>
      <c r="C12" s="174"/>
      <c r="D12" s="169">
        <v>68231</v>
      </c>
      <c r="E12" s="170"/>
      <c r="F12" s="171">
        <v>133959</v>
      </c>
      <c r="G12" s="172"/>
      <c r="H12" s="173"/>
    </row>
    <row r="13" spans="1:8" x14ac:dyDescent="0.15">
      <c r="A13" s="154"/>
      <c r="B13" s="159"/>
      <c r="C13" s="175"/>
      <c r="D13" s="176">
        <v>183342</v>
      </c>
      <c r="E13" s="177"/>
      <c r="F13" s="178">
        <v>248678</v>
      </c>
      <c r="G13" s="179"/>
      <c r="H13" s="165"/>
    </row>
    <row r="14" spans="1:8" x14ac:dyDescent="0.15">
      <c r="A14" s="166"/>
      <c r="B14" s="167"/>
      <c r="C14" s="168"/>
      <c r="D14" s="169">
        <v>92936</v>
      </c>
      <c r="E14" s="170"/>
      <c r="F14" s="171">
        <v>115448</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8.17</v>
      </c>
      <c r="C19" s="180">
        <f>ROUND(VALUE(SUBSTITUTE(実質収支比率等に係る経年分析!G$48,"▲","-")),2)</f>
        <v>7.73</v>
      </c>
      <c r="D19" s="180">
        <f>ROUND(VALUE(SUBSTITUTE(実質収支比率等に係る経年分析!H$48,"▲","-")),2)</f>
        <v>10.26</v>
      </c>
      <c r="E19" s="180">
        <f>ROUND(VALUE(SUBSTITUTE(実質収支比率等に係る経年分析!I$48,"▲","-")),2)</f>
        <v>7.39</v>
      </c>
      <c r="F19" s="180">
        <f>ROUND(VALUE(SUBSTITUTE(実質収支比率等に係る経年分析!J$48,"▲","-")),2)</f>
        <v>9.8000000000000007</v>
      </c>
    </row>
    <row r="20" spans="1:11" x14ac:dyDescent="0.15">
      <c r="A20" s="180" t="s">
        <v>56</v>
      </c>
      <c r="B20" s="180">
        <f>ROUND(VALUE(SUBSTITUTE(実質収支比率等に係る経年分析!F$47,"▲","-")),2)</f>
        <v>53.87</v>
      </c>
      <c r="C20" s="180">
        <f>ROUND(VALUE(SUBSTITUTE(実質収支比率等に係る経年分析!G$47,"▲","-")),2)</f>
        <v>56.12</v>
      </c>
      <c r="D20" s="180">
        <f>ROUND(VALUE(SUBSTITUTE(実質収支比率等に係る経年分析!H$47,"▲","-")),2)</f>
        <v>55.43</v>
      </c>
      <c r="E20" s="180">
        <f>ROUND(VALUE(SUBSTITUTE(実質収支比率等に係る経年分析!I$47,"▲","-")),2)</f>
        <v>55.67</v>
      </c>
      <c r="F20" s="180">
        <f>ROUND(VALUE(SUBSTITUTE(実質収支比率等に係る経年分析!J$47,"▲","-")),2)</f>
        <v>50.26</v>
      </c>
    </row>
    <row r="21" spans="1:11" x14ac:dyDescent="0.15">
      <c r="A21" s="180" t="s">
        <v>57</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2.1</v>
      </c>
      <c r="E21" s="180">
        <f>IF(ISNUMBER(VALUE(SUBSTITUTE(実質収支比率等に係る経年分析!I$49,"▲","-"))),ROUND(VALUE(SUBSTITUTE(実質収支比率等に係る経年分析!I$49,"▲","-")),2),NA())</f>
        <v>-2.86</v>
      </c>
      <c r="F21" s="180">
        <f>IF(ISNUMBER(VALUE(SUBSTITUTE(実質収支比率等に係る経年分析!J$49,"▲","-"))),ROUND(VALUE(SUBSTITUTE(実質収支比率等に係る経年分析!J$49,"▲","-")),2),NA())</f>
        <v>-3.08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索道事業</v>
      </c>
      <c r="B32" s="181">
        <f>IF(ROUND(VALUE(SUBSTITUTE(連結実質赤字比率に係る赤字・黒字の構成分析!F$38,"▲", "-")), 2) &lt; 0, ABS(ROUND(VALUE(SUBSTITUTE(連結実質赤字比率に係る赤字・黒字の構成分析!F$38,"▲", "-")), 2)), NA())</f>
        <v>0.25</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赤松団地造成事業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9.8000000000000007</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392</v>
      </c>
      <c r="E42" s="182"/>
      <c r="F42" s="182"/>
      <c r="G42" s="182">
        <f>'実質公債費比率（分子）の構造'!L$52</f>
        <v>359</v>
      </c>
      <c r="H42" s="182"/>
      <c r="I42" s="182"/>
      <c r="J42" s="182">
        <f>'実質公債費比率（分子）の構造'!M$52</f>
        <v>362</v>
      </c>
      <c r="K42" s="182"/>
      <c r="L42" s="182"/>
      <c r="M42" s="182">
        <f>'実質公債費比率（分子）の構造'!N$52</f>
        <v>355</v>
      </c>
      <c r="N42" s="182"/>
      <c r="O42" s="182"/>
      <c r="P42" s="182">
        <f>'実質公債費比率（分子）の構造'!O$52</f>
        <v>372</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4</v>
      </c>
      <c r="L45" s="182"/>
      <c r="M45" s="182"/>
      <c r="N45" s="182">
        <f>'実質公債費比率（分子）の構造'!O$49</f>
        <v>3</v>
      </c>
      <c r="O45" s="182"/>
      <c r="P45" s="182"/>
    </row>
    <row r="46" spans="1:16" x14ac:dyDescent="0.15">
      <c r="A46" s="182" t="s">
        <v>68</v>
      </c>
      <c r="B46" s="182">
        <f>'実質公債費比率（分子）の構造'!K$48</f>
        <v>175</v>
      </c>
      <c r="C46" s="182"/>
      <c r="D46" s="182"/>
      <c r="E46" s="182">
        <f>'実質公債費比率（分子）の構造'!L$48</f>
        <v>157</v>
      </c>
      <c r="F46" s="182"/>
      <c r="G46" s="182"/>
      <c r="H46" s="182">
        <f>'実質公債費比率（分子）の構造'!M$48</f>
        <v>147</v>
      </c>
      <c r="I46" s="182"/>
      <c r="J46" s="182"/>
      <c r="K46" s="182">
        <f>'実質公債費比率（分子）の構造'!N$48</f>
        <v>141</v>
      </c>
      <c r="L46" s="182"/>
      <c r="M46" s="182"/>
      <c r="N46" s="182">
        <f>'実質公債費比率（分子）の構造'!O$48</f>
        <v>140</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316</v>
      </c>
      <c r="C49" s="182"/>
      <c r="D49" s="182"/>
      <c r="E49" s="182">
        <f>'実質公債費比率（分子）の構造'!L$45</f>
        <v>318</v>
      </c>
      <c r="F49" s="182"/>
      <c r="G49" s="182"/>
      <c r="H49" s="182">
        <f>'実質公債費比率（分子）の構造'!M$45</f>
        <v>328</v>
      </c>
      <c r="I49" s="182"/>
      <c r="J49" s="182"/>
      <c r="K49" s="182">
        <f>'実質公債費比率（分子）の構造'!N$45</f>
        <v>335</v>
      </c>
      <c r="L49" s="182"/>
      <c r="M49" s="182"/>
      <c r="N49" s="182">
        <f>'実質公債費比率（分子）の構造'!O$45</f>
        <v>351</v>
      </c>
      <c r="O49" s="182"/>
      <c r="P49" s="182"/>
    </row>
    <row r="50" spans="1:16" x14ac:dyDescent="0.15">
      <c r="A50" s="182" t="s">
        <v>72</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119</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125</v>
      </c>
      <c r="M50" s="182" t="e">
        <f>NA()</f>
        <v>#N/A</v>
      </c>
      <c r="N50" s="182" t="e">
        <f>NA()</f>
        <v>#N/A</v>
      </c>
      <c r="O50" s="182">
        <f>IF(ISNUMBER('実質公債費比率（分子）の構造'!O$53),'実質公債費比率（分子）の構造'!O$53,NA())</f>
        <v>122</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42</v>
      </c>
      <c r="B56" s="181"/>
      <c r="C56" s="181"/>
      <c r="D56" s="181">
        <f>'将来負担比率（分子）の構造'!I$52</f>
        <v>3440</v>
      </c>
      <c r="E56" s="181"/>
      <c r="F56" s="181"/>
      <c r="G56" s="181">
        <f>'将来負担比率（分子）の構造'!J$52</f>
        <v>3334</v>
      </c>
      <c r="H56" s="181"/>
      <c r="I56" s="181"/>
      <c r="J56" s="181">
        <f>'将来負担比率（分子）の構造'!K$52</f>
        <v>3361</v>
      </c>
      <c r="K56" s="181"/>
      <c r="L56" s="181"/>
      <c r="M56" s="181">
        <f>'将来負担比率（分子）の構造'!L$52</f>
        <v>3584</v>
      </c>
      <c r="N56" s="181"/>
      <c r="O56" s="181"/>
      <c r="P56" s="181">
        <f>'将来負担比率（分子）の構造'!M$52</f>
        <v>3721</v>
      </c>
    </row>
    <row r="57" spans="1:16" x14ac:dyDescent="0.15">
      <c r="A57" s="181" t="s">
        <v>41</v>
      </c>
      <c r="B57" s="181"/>
      <c r="C57" s="181"/>
      <c r="D57" s="181">
        <f>'将来負担比率（分子）の構造'!I$51</f>
        <v>3</v>
      </c>
      <c r="E57" s="181"/>
      <c r="F57" s="181"/>
      <c r="G57" s="181">
        <f>'将来負担比率（分子）の構造'!J$51</f>
        <v>34</v>
      </c>
      <c r="H57" s="181"/>
      <c r="I57" s="181"/>
      <c r="J57" s="181">
        <f>'将来負担比率（分子）の構造'!K$51</f>
        <v>19</v>
      </c>
      <c r="K57" s="181"/>
      <c r="L57" s="181"/>
      <c r="M57" s="181" t="str">
        <f>'将来負担比率（分子）の構造'!L$51</f>
        <v>-</v>
      </c>
      <c r="N57" s="181"/>
      <c r="O57" s="181"/>
      <c r="P57" s="181">
        <f>'将来負担比率（分子）の構造'!M$51</f>
        <v>67</v>
      </c>
    </row>
    <row r="58" spans="1:16" x14ac:dyDescent="0.15">
      <c r="A58" s="181" t="s">
        <v>40</v>
      </c>
      <c r="B58" s="181"/>
      <c r="C58" s="181"/>
      <c r="D58" s="181">
        <f>'将来負担比率（分子）の構造'!I$50</f>
        <v>2084</v>
      </c>
      <c r="E58" s="181"/>
      <c r="F58" s="181"/>
      <c r="G58" s="181">
        <f>'将来負担比率（分子）の構造'!J$50</f>
        <v>2073</v>
      </c>
      <c r="H58" s="181"/>
      <c r="I58" s="181"/>
      <c r="J58" s="181">
        <f>'将来負担比率（分子）の構造'!K$50</f>
        <v>2064</v>
      </c>
      <c r="K58" s="181"/>
      <c r="L58" s="181"/>
      <c r="M58" s="181">
        <f>'将来負担比率（分子）の構造'!L$50</f>
        <v>2111</v>
      </c>
      <c r="N58" s="181"/>
      <c r="O58" s="181"/>
      <c r="P58" s="181">
        <f>'将来負担比率（分子）の構造'!M$50</f>
        <v>2034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512</v>
      </c>
      <c r="C62" s="181"/>
      <c r="D62" s="181"/>
      <c r="E62" s="181">
        <f>'将来負担比率（分子）の構造'!J$45</f>
        <v>457</v>
      </c>
      <c r="F62" s="181"/>
      <c r="G62" s="181"/>
      <c r="H62" s="181">
        <f>'将来負担比率（分子）の構造'!K$45</f>
        <v>500</v>
      </c>
      <c r="I62" s="181"/>
      <c r="J62" s="181"/>
      <c r="K62" s="181">
        <f>'将来負担比率（分子）の構造'!L$45</f>
        <v>463</v>
      </c>
      <c r="L62" s="181"/>
      <c r="M62" s="181"/>
      <c r="N62" s="181">
        <f>'将来負担比率（分子）の構造'!M$45</f>
        <v>435</v>
      </c>
      <c r="O62" s="181"/>
      <c r="P62" s="181"/>
    </row>
    <row r="63" spans="1:16" x14ac:dyDescent="0.15">
      <c r="A63" s="181" t="s">
        <v>33</v>
      </c>
      <c r="B63" s="181">
        <f>'将来負担比率（分子）の構造'!I$44</f>
        <v>44</v>
      </c>
      <c r="C63" s="181"/>
      <c r="D63" s="181"/>
      <c r="E63" s="181">
        <f>'将来負担比率（分子）の構造'!J$44</f>
        <v>37</v>
      </c>
      <c r="F63" s="181"/>
      <c r="G63" s="181"/>
      <c r="H63" s="181">
        <f>'将来負担比率（分子）の構造'!K$44</f>
        <v>35</v>
      </c>
      <c r="I63" s="181"/>
      <c r="J63" s="181"/>
      <c r="K63" s="181">
        <f>'将来負担比率（分子）の構造'!L$44</f>
        <v>32</v>
      </c>
      <c r="L63" s="181"/>
      <c r="M63" s="181"/>
      <c r="N63" s="181">
        <f>'将来負担比率（分子）の構造'!M$44</f>
        <v>38</v>
      </c>
      <c r="O63" s="181"/>
      <c r="P63" s="181"/>
    </row>
    <row r="64" spans="1:16" x14ac:dyDescent="0.15">
      <c r="A64" s="181" t="s">
        <v>32</v>
      </c>
      <c r="B64" s="181">
        <f>'将来負担比率（分子）の構造'!I$43</f>
        <v>1512</v>
      </c>
      <c r="C64" s="181"/>
      <c r="D64" s="181"/>
      <c r="E64" s="181">
        <f>'将来負担比率（分子）の構造'!J$43</f>
        <v>1559</v>
      </c>
      <c r="F64" s="181"/>
      <c r="G64" s="181"/>
      <c r="H64" s="181">
        <f>'将来負担比率（分子）の構造'!K$43</f>
        <v>1494</v>
      </c>
      <c r="I64" s="181"/>
      <c r="J64" s="181"/>
      <c r="K64" s="181">
        <f>'将来負担比率（分子）の構造'!L$43</f>
        <v>1532</v>
      </c>
      <c r="L64" s="181"/>
      <c r="M64" s="181"/>
      <c r="N64" s="181">
        <f>'将来負担比率（分子）の構造'!M$43</f>
        <v>1483</v>
      </c>
      <c r="O64" s="181"/>
      <c r="P64" s="181"/>
    </row>
    <row r="65" spans="1:16" x14ac:dyDescent="0.15">
      <c r="A65" s="181" t="s">
        <v>31</v>
      </c>
      <c r="B65" s="181">
        <f>'将来負担比率（分子）の構造'!I$42</f>
        <v>144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3169</v>
      </c>
      <c r="C66" s="181"/>
      <c r="D66" s="181"/>
      <c r="E66" s="181">
        <f>'将来負担比率（分子）の構造'!J$41</f>
        <v>3188</v>
      </c>
      <c r="F66" s="181"/>
      <c r="G66" s="181"/>
      <c r="H66" s="181">
        <f>'将来負担比率（分子）の構造'!K$41</f>
        <v>3346</v>
      </c>
      <c r="I66" s="181"/>
      <c r="J66" s="181"/>
      <c r="K66" s="181">
        <f>'将来負担比率（分子）の構造'!L$41</f>
        <v>3674</v>
      </c>
      <c r="L66" s="181"/>
      <c r="M66" s="181"/>
      <c r="N66" s="181">
        <f>'将来負担比率（分子）の構造'!M$41</f>
        <v>3800</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1185</v>
      </c>
      <c r="C72" s="185">
        <f>基金残高に係る経年分析!G55</f>
        <v>1186</v>
      </c>
      <c r="D72" s="185">
        <f>基金残高に係る経年分析!H55</f>
        <v>1069</v>
      </c>
    </row>
    <row r="73" spans="1:16" x14ac:dyDescent="0.15">
      <c r="A73" s="184" t="s">
        <v>79</v>
      </c>
      <c r="B73" s="185">
        <f>基金残高に係る経年分析!F56</f>
        <v>135</v>
      </c>
      <c r="C73" s="185">
        <f>基金残高に係る経年分析!G56</f>
        <v>135</v>
      </c>
      <c r="D73" s="185">
        <f>基金残高に係る経年分析!H56</f>
        <v>135</v>
      </c>
    </row>
    <row r="74" spans="1:16" x14ac:dyDescent="0.15">
      <c r="A74" s="184" t="s">
        <v>80</v>
      </c>
      <c r="B74" s="185">
        <f>基金残高に係る経年分析!F57</f>
        <v>612</v>
      </c>
      <c r="C74" s="185">
        <f>基金残高に係る経年分析!G57</f>
        <v>618</v>
      </c>
      <c r="D74" s="185">
        <f>基金残高に係る経年分析!H57</f>
        <v>632</v>
      </c>
    </row>
  </sheetData>
  <sheetProtection algorithmName="SHA-512" hashValue="wPH93vfW9AREiqK1/N30LvPLHTsaLf5RutbaQ8R3gMp+CHUky8TK0wF0QrE4idNCR5mhpo4RJtNqKi5Q1Br8mQ==" saltValue="FdWfxgb2VFh0OzvnIE1Z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242798</v>
      </c>
      <c r="S5" s="734"/>
      <c r="T5" s="734"/>
      <c r="U5" s="734"/>
      <c r="V5" s="734"/>
      <c r="W5" s="734"/>
      <c r="X5" s="734"/>
      <c r="Y5" s="777"/>
      <c r="Z5" s="795">
        <v>6.3</v>
      </c>
      <c r="AA5" s="795"/>
      <c r="AB5" s="795"/>
      <c r="AC5" s="795"/>
      <c r="AD5" s="796">
        <v>242798</v>
      </c>
      <c r="AE5" s="796"/>
      <c r="AF5" s="796"/>
      <c r="AG5" s="796"/>
      <c r="AH5" s="796"/>
      <c r="AI5" s="796"/>
      <c r="AJ5" s="796"/>
      <c r="AK5" s="796"/>
      <c r="AL5" s="778">
        <v>11.6</v>
      </c>
      <c r="AM5" s="749"/>
      <c r="AN5" s="749"/>
      <c r="AO5" s="779"/>
      <c r="AP5" s="744" t="s">
        <v>226</v>
      </c>
      <c r="AQ5" s="745"/>
      <c r="AR5" s="745"/>
      <c r="AS5" s="745"/>
      <c r="AT5" s="745"/>
      <c r="AU5" s="745"/>
      <c r="AV5" s="745"/>
      <c r="AW5" s="745"/>
      <c r="AX5" s="745"/>
      <c r="AY5" s="745"/>
      <c r="AZ5" s="745"/>
      <c r="BA5" s="745"/>
      <c r="BB5" s="745"/>
      <c r="BC5" s="745"/>
      <c r="BD5" s="745"/>
      <c r="BE5" s="745"/>
      <c r="BF5" s="746"/>
      <c r="BG5" s="678">
        <v>242798</v>
      </c>
      <c r="BH5" s="679"/>
      <c r="BI5" s="679"/>
      <c r="BJ5" s="679"/>
      <c r="BK5" s="679"/>
      <c r="BL5" s="679"/>
      <c r="BM5" s="679"/>
      <c r="BN5" s="680"/>
      <c r="BO5" s="715">
        <v>100</v>
      </c>
      <c r="BP5" s="715"/>
      <c r="BQ5" s="715"/>
      <c r="BR5" s="715"/>
      <c r="BS5" s="716" t="s">
        <v>185</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29204</v>
      </c>
      <c r="S6" s="679"/>
      <c r="T6" s="679"/>
      <c r="U6" s="679"/>
      <c r="V6" s="679"/>
      <c r="W6" s="679"/>
      <c r="X6" s="679"/>
      <c r="Y6" s="680"/>
      <c r="Z6" s="715">
        <v>0.8</v>
      </c>
      <c r="AA6" s="715"/>
      <c r="AB6" s="715"/>
      <c r="AC6" s="715"/>
      <c r="AD6" s="716">
        <v>29204</v>
      </c>
      <c r="AE6" s="716"/>
      <c r="AF6" s="716"/>
      <c r="AG6" s="716"/>
      <c r="AH6" s="716"/>
      <c r="AI6" s="716"/>
      <c r="AJ6" s="716"/>
      <c r="AK6" s="716"/>
      <c r="AL6" s="681">
        <v>1.4</v>
      </c>
      <c r="AM6" s="682"/>
      <c r="AN6" s="682"/>
      <c r="AO6" s="717"/>
      <c r="AP6" s="675" t="s">
        <v>231</v>
      </c>
      <c r="AQ6" s="676"/>
      <c r="AR6" s="676"/>
      <c r="AS6" s="676"/>
      <c r="AT6" s="676"/>
      <c r="AU6" s="676"/>
      <c r="AV6" s="676"/>
      <c r="AW6" s="676"/>
      <c r="AX6" s="676"/>
      <c r="AY6" s="676"/>
      <c r="AZ6" s="676"/>
      <c r="BA6" s="676"/>
      <c r="BB6" s="676"/>
      <c r="BC6" s="676"/>
      <c r="BD6" s="676"/>
      <c r="BE6" s="676"/>
      <c r="BF6" s="677"/>
      <c r="BG6" s="678">
        <v>242798</v>
      </c>
      <c r="BH6" s="679"/>
      <c r="BI6" s="679"/>
      <c r="BJ6" s="679"/>
      <c r="BK6" s="679"/>
      <c r="BL6" s="679"/>
      <c r="BM6" s="679"/>
      <c r="BN6" s="680"/>
      <c r="BO6" s="715">
        <v>100</v>
      </c>
      <c r="BP6" s="715"/>
      <c r="BQ6" s="715"/>
      <c r="BR6" s="715"/>
      <c r="BS6" s="716" t="s">
        <v>185</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53695</v>
      </c>
      <c r="CS6" s="679"/>
      <c r="CT6" s="679"/>
      <c r="CU6" s="679"/>
      <c r="CV6" s="679"/>
      <c r="CW6" s="679"/>
      <c r="CX6" s="679"/>
      <c r="CY6" s="680"/>
      <c r="CZ6" s="778">
        <v>1.5</v>
      </c>
      <c r="DA6" s="749"/>
      <c r="DB6" s="749"/>
      <c r="DC6" s="781"/>
      <c r="DD6" s="684" t="s">
        <v>185</v>
      </c>
      <c r="DE6" s="679"/>
      <c r="DF6" s="679"/>
      <c r="DG6" s="679"/>
      <c r="DH6" s="679"/>
      <c r="DI6" s="679"/>
      <c r="DJ6" s="679"/>
      <c r="DK6" s="679"/>
      <c r="DL6" s="679"/>
      <c r="DM6" s="679"/>
      <c r="DN6" s="679"/>
      <c r="DO6" s="679"/>
      <c r="DP6" s="680"/>
      <c r="DQ6" s="684">
        <v>53695</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309</v>
      </c>
      <c r="S7" s="679"/>
      <c r="T7" s="679"/>
      <c r="U7" s="679"/>
      <c r="V7" s="679"/>
      <c r="W7" s="679"/>
      <c r="X7" s="679"/>
      <c r="Y7" s="680"/>
      <c r="Z7" s="715">
        <v>0</v>
      </c>
      <c r="AA7" s="715"/>
      <c r="AB7" s="715"/>
      <c r="AC7" s="715"/>
      <c r="AD7" s="716">
        <v>309</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106708</v>
      </c>
      <c r="BH7" s="679"/>
      <c r="BI7" s="679"/>
      <c r="BJ7" s="679"/>
      <c r="BK7" s="679"/>
      <c r="BL7" s="679"/>
      <c r="BM7" s="679"/>
      <c r="BN7" s="680"/>
      <c r="BO7" s="715">
        <v>43.9</v>
      </c>
      <c r="BP7" s="715"/>
      <c r="BQ7" s="715"/>
      <c r="BR7" s="715"/>
      <c r="BS7" s="716" t="s">
        <v>185</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840947</v>
      </c>
      <c r="CS7" s="679"/>
      <c r="CT7" s="679"/>
      <c r="CU7" s="679"/>
      <c r="CV7" s="679"/>
      <c r="CW7" s="679"/>
      <c r="CX7" s="679"/>
      <c r="CY7" s="680"/>
      <c r="CZ7" s="715">
        <v>23.2</v>
      </c>
      <c r="DA7" s="715"/>
      <c r="DB7" s="715"/>
      <c r="DC7" s="715"/>
      <c r="DD7" s="684">
        <v>251120</v>
      </c>
      <c r="DE7" s="679"/>
      <c r="DF7" s="679"/>
      <c r="DG7" s="679"/>
      <c r="DH7" s="679"/>
      <c r="DI7" s="679"/>
      <c r="DJ7" s="679"/>
      <c r="DK7" s="679"/>
      <c r="DL7" s="679"/>
      <c r="DM7" s="679"/>
      <c r="DN7" s="679"/>
      <c r="DO7" s="679"/>
      <c r="DP7" s="680"/>
      <c r="DQ7" s="684">
        <v>465754</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1098</v>
      </c>
      <c r="S8" s="679"/>
      <c r="T8" s="679"/>
      <c r="U8" s="679"/>
      <c r="V8" s="679"/>
      <c r="W8" s="679"/>
      <c r="X8" s="679"/>
      <c r="Y8" s="680"/>
      <c r="Z8" s="715">
        <v>0</v>
      </c>
      <c r="AA8" s="715"/>
      <c r="AB8" s="715"/>
      <c r="AC8" s="715"/>
      <c r="AD8" s="716">
        <v>1098</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5834</v>
      </c>
      <c r="BH8" s="679"/>
      <c r="BI8" s="679"/>
      <c r="BJ8" s="679"/>
      <c r="BK8" s="679"/>
      <c r="BL8" s="679"/>
      <c r="BM8" s="679"/>
      <c r="BN8" s="680"/>
      <c r="BO8" s="715">
        <v>2.4</v>
      </c>
      <c r="BP8" s="715"/>
      <c r="BQ8" s="715"/>
      <c r="BR8" s="715"/>
      <c r="BS8" s="684" t="s">
        <v>185</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720885</v>
      </c>
      <c r="CS8" s="679"/>
      <c r="CT8" s="679"/>
      <c r="CU8" s="679"/>
      <c r="CV8" s="679"/>
      <c r="CW8" s="679"/>
      <c r="CX8" s="679"/>
      <c r="CY8" s="680"/>
      <c r="CZ8" s="715">
        <v>19.899999999999999</v>
      </c>
      <c r="DA8" s="715"/>
      <c r="DB8" s="715"/>
      <c r="DC8" s="715"/>
      <c r="DD8" s="684">
        <v>2206</v>
      </c>
      <c r="DE8" s="679"/>
      <c r="DF8" s="679"/>
      <c r="DG8" s="679"/>
      <c r="DH8" s="679"/>
      <c r="DI8" s="679"/>
      <c r="DJ8" s="679"/>
      <c r="DK8" s="679"/>
      <c r="DL8" s="679"/>
      <c r="DM8" s="679"/>
      <c r="DN8" s="679"/>
      <c r="DO8" s="679"/>
      <c r="DP8" s="680"/>
      <c r="DQ8" s="684">
        <v>475312</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770</v>
      </c>
      <c r="S9" s="679"/>
      <c r="T9" s="679"/>
      <c r="U9" s="679"/>
      <c r="V9" s="679"/>
      <c r="W9" s="679"/>
      <c r="X9" s="679"/>
      <c r="Y9" s="680"/>
      <c r="Z9" s="715">
        <v>0</v>
      </c>
      <c r="AA9" s="715"/>
      <c r="AB9" s="715"/>
      <c r="AC9" s="715"/>
      <c r="AD9" s="716">
        <v>770</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90238</v>
      </c>
      <c r="BH9" s="679"/>
      <c r="BI9" s="679"/>
      <c r="BJ9" s="679"/>
      <c r="BK9" s="679"/>
      <c r="BL9" s="679"/>
      <c r="BM9" s="679"/>
      <c r="BN9" s="680"/>
      <c r="BO9" s="715">
        <v>37.200000000000003</v>
      </c>
      <c r="BP9" s="715"/>
      <c r="BQ9" s="715"/>
      <c r="BR9" s="715"/>
      <c r="BS9" s="684" t="s">
        <v>185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181475</v>
      </c>
      <c r="CS9" s="679"/>
      <c r="CT9" s="679"/>
      <c r="CU9" s="679"/>
      <c r="CV9" s="679"/>
      <c r="CW9" s="679"/>
      <c r="CX9" s="679"/>
      <c r="CY9" s="680"/>
      <c r="CZ9" s="715">
        <v>5</v>
      </c>
      <c r="DA9" s="715"/>
      <c r="DB9" s="715"/>
      <c r="DC9" s="715"/>
      <c r="DD9" s="684">
        <v>2128</v>
      </c>
      <c r="DE9" s="679"/>
      <c r="DF9" s="679"/>
      <c r="DG9" s="679"/>
      <c r="DH9" s="679"/>
      <c r="DI9" s="679"/>
      <c r="DJ9" s="679"/>
      <c r="DK9" s="679"/>
      <c r="DL9" s="679"/>
      <c r="DM9" s="679"/>
      <c r="DN9" s="679"/>
      <c r="DO9" s="679"/>
      <c r="DP9" s="680"/>
      <c r="DQ9" s="684">
        <v>162300</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185</v>
      </c>
      <c r="S10" s="679"/>
      <c r="T10" s="679"/>
      <c r="U10" s="679"/>
      <c r="V10" s="679"/>
      <c r="W10" s="679"/>
      <c r="X10" s="679"/>
      <c r="Y10" s="680"/>
      <c r="Z10" s="715" t="s">
        <v>185</v>
      </c>
      <c r="AA10" s="715"/>
      <c r="AB10" s="715"/>
      <c r="AC10" s="715"/>
      <c r="AD10" s="716" t="s">
        <v>185</v>
      </c>
      <c r="AE10" s="716"/>
      <c r="AF10" s="716"/>
      <c r="AG10" s="716"/>
      <c r="AH10" s="716"/>
      <c r="AI10" s="716"/>
      <c r="AJ10" s="716"/>
      <c r="AK10" s="716"/>
      <c r="AL10" s="681" t="s">
        <v>243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7792</v>
      </c>
      <c r="BH10" s="679"/>
      <c r="BI10" s="679"/>
      <c r="BJ10" s="679"/>
      <c r="BK10" s="679"/>
      <c r="BL10" s="679"/>
      <c r="BM10" s="679"/>
      <c r="BN10" s="680"/>
      <c r="BO10" s="715">
        <v>3.2</v>
      </c>
      <c r="BP10" s="715"/>
      <c r="BQ10" s="715"/>
      <c r="BR10" s="715"/>
      <c r="BS10" s="684" t="s">
        <v>174</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185</v>
      </c>
      <c r="CS10" s="679"/>
      <c r="CT10" s="679"/>
      <c r="CU10" s="679"/>
      <c r="CV10" s="679"/>
      <c r="CW10" s="679"/>
      <c r="CX10" s="679"/>
      <c r="CY10" s="680"/>
      <c r="CZ10" s="715" t="s">
        <v>185</v>
      </c>
      <c r="DA10" s="715"/>
      <c r="DB10" s="715"/>
      <c r="DC10" s="715"/>
      <c r="DD10" s="684" t="s">
        <v>185</v>
      </c>
      <c r="DE10" s="679"/>
      <c r="DF10" s="679"/>
      <c r="DG10" s="679"/>
      <c r="DH10" s="679"/>
      <c r="DI10" s="679"/>
      <c r="DJ10" s="679"/>
      <c r="DK10" s="679"/>
      <c r="DL10" s="679"/>
      <c r="DM10" s="679"/>
      <c r="DN10" s="679"/>
      <c r="DO10" s="679"/>
      <c r="DP10" s="680"/>
      <c r="DQ10" s="684" t="s">
        <v>185</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51815</v>
      </c>
      <c r="S11" s="679"/>
      <c r="T11" s="679"/>
      <c r="U11" s="679"/>
      <c r="V11" s="679"/>
      <c r="W11" s="679"/>
      <c r="X11" s="679"/>
      <c r="Y11" s="680"/>
      <c r="Z11" s="681">
        <v>1.3</v>
      </c>
      <c r="AA11" s="682"/>
      <c r="AB11" s="682"/>
      <c r="AC11" s="683"/>
      <c r="AD11" s="684">
        <v>51815</v>
      </c>
      <c r="AE11" s="679"/>
      <c r="AF11" s="679"/>
      <c r="AG11" s="679"/>
      <c r="AH11" s="679"/>
      <c r="AI11" s="679"/>
      <c r="AJ11" s="679"/>
      <c r="AK11" s="680"/>
      <c r="AL11" s="681">
        <v>2.5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2844</v>
      </c>
      <c r="BH11" s="679"/>
      <c r="BI11" s="679"/>
      <c r="BJ11" s="679"/>
      <c r="BK11" s="679"/>
      <c r="BL11" s="679"/>
      <c r="BM11" s="679"/>
      <c r="BN11" s="680"/>
      <c r="BO11" s="715">
        <v>1.2</v>
      </c>
      <c r="BP11" s="715"/>
      <c r="BQ11" s="715"/>
      <c r="BR11" s="715"/>
      <c r="BS11" s="684" t="s">
        <v>185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447089</v>
      </c>
      <c r="CS11" s="679"/>
      <c r="CT11" s="679"/>
      <c r="CU11" s="679"/>
      <c r="CV11" s="679"/>
      <c r="CW11" s="679"/>
      <c r="CX11" s="679"/>
      <c r="CY11" s="680"/>
      <c r="CZ11" s="715">
        <v>12.3</v>
      </c>
      <c r="DA11" s="715"/>
      <c r="DB11" s="715"/>
      <c r="DC11" s="715"/>
      <c r="DD11" s="684">
        <v>175989</v>
      </c>
      <c r="DE11" s="679"/>
      <c r="DF11" s="679"/>
      <c r="DG11" s="679"/>
      <c r="DH11" s="679"/>
      <c r="DI11" s="679"/>
      <c r="DJ11" s="679"/>
      <c r="DK11" s="679"/>
      <c r="DL11" s="679"/>
      <c r="DM11" s="679"/>
      <c r="DN11" s="679"/>
      <c r="DO11" s="679"/>
      <c r="DP11" s="680"/>
      <c r="DQ11" s="684">
        <v>227169</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174</v>
      </c>
      <c r="S12" s="679"/>
      <c r="T12" s="679"/>
      <c r="U12" s="679"/>
      <c r="V12" s="679"/>
      <c r="W12" s="679"/>
      <c r="X12" s="679"/>
      <c r="Y12" s="680"/>
      <c r="Z12" s="715" t="s">
        <v>185</v>
      </c>
      <c r="AA12" s="715"/>
      <c r="AB12" s="715"/>
      <c r="AC12" s="715"/>
      <c r="AD12" s="716" t="s">
        <v>174</v>
      </c>
      <c r="AE12" s="716"/>
      <c r="AF12" s="716"/>
      <c r="AG12" s="716"/>
      <c r="AH12" s="716"/>
      <c r="AI12" s="716"/>
      <c r="AJ12" s="716"/>
      <c r="AK12" s="716"/>
      <c r="AL12" s="681" t="s">
        <v>185</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116216</v>
      </c>
      <c r="BH12" s="679"/>
      <c r="BI12" s="679"/>
      <c r="BJ12" s="679"/>
      <c r="BK12" s="679"/>
      <c r="BL12" s="679"/>
      <c r="BM12" s="679"/>
      <c r="BN12" s="680"/>
      <c r="BO12" s="715">
        <v>47.9</v>
      </c>
      <c r="BP12" s="715"/>
      <c r="BQ12" s="715"/>
      <c r="BR12" s="715"/>
      <c r="BS12" s="684" t="s">
        <v>243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173478</v>
      </c>
      <c r="CS12" s="679"/>
      <c r="CT12" s="679"/>
      <c r="CU12" s="679"/>
      <c r="CV12" s="679"/>
      <c r="CW12" s="679"/>
      <c r="CX12" s="679"/>
      <c r="CY12" s="680"/>
      <c r="CZ12" s="715">
        <v>4.8</v>
      </c>
      <c r="DA12" s="715"/>
      <c r="DB12" s="715"/>
      <c r="DC12" s="715"/>
      <c r="DD12" s="684">
        <v>31427</v>
      </c>
      <c r="DE12" s="679"/>
      <c r="DF12" s="679"/>
      <c r="DG12" s="679"/>
      <c r="DH12" s="679"/>
      <c r="DI12" s="679"/>
      <c r="DJ12" s="679"/>
      <c r="DK12" s="679"/>
      <c r="DL12" s="679"/>
      <c r="DM12" s="679"/>
      <c r="DN12" s="679"/>
      <c r="DO12" s="679"/>
      <c r="DP12" s="680"/>
      <c r="DQ12" s="684">
        <v>142035</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185</v>
      </c>
      <c r="S13" s="679"/>
      <c r="T13" s="679"/>
      <c r="U13" s="679"/>
      <c r="V13" s="679"/>
      <c r="W13" s="679"/>
      <c r="X13" s="679"/>
      <c r="Y13" s="680"/>
      <c r="Z13" s="715" t="s">
        <v>185</v>
      </c>
      <c r="AA13" s="715"/>
      <c r="AB13" s="715"/>
      <c r="AC13" s="715"/>
      <c r="AD13" s="716" t="s">
        <v>185</v>
      </c>
      <c r="AE13" s="716"/>
      <c r="AF13" s="716"/>
      <c r="AG13" s="716"/>
      <c r="AH13" s="716"/>
      <c r="AI13" s="716"/>
      <c r="AJ13" s="716"/>
      <c r="AK13" s="716"/>
      <c r="AL13" s="681" t="s">
        <v>185</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94417</v>
      </c>
      <c r="BH13" s="679"/>
      <c r="BI13" s="679"/>
      <c r="BJ13" s="679"/>
      <c r="BK13" s="679"/>
      <c r="BL13" s="679"/>
      <c r="BM13" s="679"/>
      <c r="BN13" s="680"/>
      <c r="BO13" s="715">
        <v>38.9</v>
      </c>
      <c r="BP13" s="715"/>
      <c r="BQ13" s="715"/>
      <c r="BR13" s="715"/>
      <c r="BS13" s="684" t="s">
        <v>174</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215158</v>
      </c>
      <c r="CS13" s="679"/>
      <c r="CT13" s="679"/>
      <c r="CU13" s="679"/>
      <c r="CV13" s="679"/>
      <c r="CW13" s="679"/>
      <c r="CX13" s="679"/>
      <c r="CY13" s="680"/>
      <c r="CZ13" s="715">
        <v>5.9</v>
      </c>
      <c r="DA13" s="715"/>
      <c r="DB13" s="715"/>
      <c r="DC13" s="715"/>
      <c r="DD13" s="684">
        <v>83584</v>
      </c>
      <c r="DE13" s="679"/>
      <c r="DF13" s="679"/>
      <c r="DG13" s="679"/>
      <c r="DH13" s="679"/>
      <c r="DI13" s="679"/>
      <c r="DJ13" s="679"/>
      <c r="DK13" s="679"/>
      <c r="DL13" s="679"/>
      <c r="DM13" s="679"/>
      <c r="DN13" s="679"/>
      <c r="DO13" s="679"/>
      <c r="DP13" s="680"/>
      <c r="DQ13" s="684">
        <v>127764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2639</v>
      </c>
      <c r="S14" s="679"/>
      <c r="T14" s="679"/>
      <c r="U14" s="679"/>
      <c r="V14" s="679"/>
      <c r="W14" s="679"/>
      <c r="X14" s="679"/>
      <c r="Y14" s="680"/>
      <c r="Z14" s="715">
        <v>0.1</v>
      </c>
      <c r="AA14" s="715"/>
      <c r="AB14" s="715"/>
      <c r="AC14" s="715"/>
      <c r="AD14" s="716">
        <v>2639</v>
      </c>
      <c r="AE14" s="716"/>
      <c r="AF14" s="716"/>
      <c r="AG14" s="716"/>
      <c r="AH14" s="716"/>
      <c r="AI14" s="716"/>
      <c r="AJ14" s="716"/>
      <c r="AK14" s="716"/>
      <c r="AL14" s="681">
        <v>0.1</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11845</v>
      </c>
      <c r="BH14" s="679"/>
      <c r="BI14" s="679"/>
      <c r="BJ14" s="679"/>
      <c r="BK14" s="679"/>
      <c r="BL14" s="679"/>
      <c r="BM14" s="679"/>
      <c r="BN14" s="680"/>
      <c r="BO14" s="715">
        <v>4.9000000000000004</v>
      </c>
      <c r="BP14" s="715"/>
      <c r="BQ14" s="715"/>
      <c r="BR14" s="715"/>
      <c r="BS14" s="684" t="s">
        <v>243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100136</v>
      </c>
      <c r="CS14" s="679"/>
      <c r="CT14" s="679"/>
      <c r="CU14" s="679"/>
      <c r="CV14" s="679"/>
      <c r="CW14" s="679"/>
      <c r="CX14" s="679"/>
      <c r="CY14" s="680"/>
      <c r="CZ14" s="715">
        <v>2.8</v>
      </c>
      <c r="DA14" s="715"/>
      <c r="DB14" s="715"/>
      <c r="DC14" s="715"/>
      <c r="DD14" s="684">
        <v>246</v>
      </c>
      <c r="DE14" s="679"/>
      <c r="DF14" s="679"/>
      <c r="DG14" s="679"/>
      <c r="DH14" s="679"/>
      <c r="DI14" s="679"/>
      <c r="DJ14" s="679"/>
      <c r="DK14" s="679"/>
      <c r="DL14" s="679"/>
      <c r="DM14" s="679"/>
      <c r="DN14" s="679"/>
      <c r="DO14" s="679"/>
      <c r="DP14" s="680"/>
      <c r="DQ14" s="684">
        <v>90749</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185</v>
      </c>
      <c r="AA15" s="715"/>
      <c r="AB15" s="715"/>
      <c r="AC15" s="715"/>
      <c r="AD15" s="716" t="s">
        <v>185</v>
      </c>
      <c r="AE15" s="716"/>
      <c r="AF15" s="716"/>
      <c r="AG15" s="716"/>
      <c r="AH15" s="716"/>
      <c r="AI15" s="716"/>
      <c r="AJ15" s="716"/>
      <c r="AK15" s="716"/>
      <c r="AL15" s="681" t="s">
        <v>185</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8029</v>
      </c>
      <c r="BH15" s="679"/>
      <c r="BI15" s="679"/>
      <c r="BJ15" s="679"/>
      <c r="BK15" s="679"/>
      <c r="BL15" s="679"/>
      <c r="BM15" s="679"/>
      <c r="BN15" s="680"/>
      <c r="BO15" s="715">
        <v>3.3</v>
      </c>
      <c r="BP15" s="715"/>
      <c r="BQ15" s="715"/>
      <c r="BR15" s="715"/>
      <c r="BS15" s="684" t="s">
        <v>174</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315923</v>
      </c>
      <c r="CS15" s="679"/>
      <c r="CT15" s="679"/>
      <c r="CU15" s="679"/>
      <c r="CV15" s="679"/>
      <c r="CW15" s="679"/>
      <c r="CX15" s="679"/>
      <c r="CY15" s="680"/>
      <c r="CZ15" s="715">
        <v>8.6999999999999993</v>
      </c>
      <c r="DA15" s="715"/>
      <c r="DB15" s="715"/>
      <c r="DC15" s="715"/>
      <c r="DD15" s="684">
        <v>31314</v>
      </c>
      <c r="DE15" s="679"/>
      <c r="DF15" s="679"/>
      <c r="DG15" s="679"/>
      <c r="DH15" s="679"/>
      <c r="DI15" s="679"/>
      <c r="DJ15" s="679"/>
      <c r="DK15" s="679"/>
      <c r="DL15" s="679"/>
      <c r="DM15" s="679"/>
      <c r="DN15" s="679"/>
      <c r="DO15" s="679"/>
      <c r="DP15" s="680"/>
      <c r="DQ15" s="684">
        <v>281793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595</v>
      </c>
      <c r="S16" s="679"/>
      <c r="T16" s="679"/>
      <c r="U16" s="679"/>
      <c r="V16" s="679"/>
      <c r="W16" s="679"/>
      <c r="X16" s="679"/>
      <c r="Y16" s="680"/>
      <c r="Z16" s="715">
        <v>0</v>
      </c>
      <c r="AA16" s="715"/>
      <c r="AB16" s="715"/>
      <c r="AC16" s="715"/>
      <c r="AD16" s="716">
        <v>595</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185</v>
      </c>
      <c r="BH16" s="679"/>
      <c r="BI16" s="679"/>
      <c r="BJ16" s="679"/>
      <c r="BK16" s="679"/>
      <c r="BL16" s="679"/>
      <c r="BM16" s="679"/>
      <c r="BN16" s="680"/>
      <c r="BO16" s="715" t="s">
        <v>185</v>
      </c>
      <c r="BP16" s="715"/>
      <c r="BQ16" s="715"/>
      <c r="BR16" s="715"/>
      <c r="BS16" s="684" t="s">
        <v>185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224234</v>
      </c>
      <c r="CS16" s="679"/>
      <c r="CT16" s="679"/>
      <c r="CU16" s="679"/>
      <c r="CV16" s="679"/>
      <c r="CW16" s="679"/>
      <c r="CX16" s="679"/>
      <c r="CY16" s="680"/>
      <c r="CZ16" s="715">
        <v>6.2</v>
      </c>
      <c r="DA16" s="715"/>
      <c r="DB16" s="715"/>
      <c r="DC16" s="715"/>
      <c r="DD16" s="684" t="s">
        <v>174</v>
      </c>
      <c r="DE16" s="679"/>
      <c r="DF16" s="679"/>
      <c r="DG16" s="679"/>
      <c r="DH16" s="679"/>
      <c r="DI16" s="679"/>
      <c r="DJ16" s="679"/>
      <c r="DK16" s="679"/>
      <c r="DL16" s="679"/>
      <c r="DM16" s="679"/>
      <c r="DN16" s="679"/>
      <c r="DO16" s="679"/>
      <c r="DP16" s="680"/>
      <c r="DQ16" s="684">
        <v>6454</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5081</v>
      </c>
      <c r="S17" s="679"/>
      <c r="T17" s="679"/>
      <c r="U17" s="679"/>
      <c r="V17" s="679"/>
      <c r="W17" s="679"/>
      <c r="X17" s="679"/>
      <c r="Y17" s="680"/>
      <c r="Z17" s="715">
        <v>0.1</v>
      </c>
      <c r="AA17" s="715"/>
      <c r="AB17" s="715"/>
      <c r="AC17" s="715"/>
      <c r="AD17" s="716">
        <v>5081</v>
      </c>
      <c r="AE17" s="716"/>
      <c r="AF17" s="716"/>
      <c r="AG17" s="716"/>
      <c r="AH17" s="716"/>
      <c r="AI17" s="716"/>
      <c r="AJ17" s="716"/>
      <c r="AK17" s="716"/>
      <c r="AL17" s="681">
        <v>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185</v>
      </c>
      <c r="BH17" s="679"/>
      <c r="BI17" s="679"/>
      <c r="BJ17" s="679"/>
      <c r="BK17" s="679"/>
      <c r="BL17" s="679"/>
      <c r="BM17" s="679"/>
      <c r="BN17" s="680"/>
      <c r="BO17" s="715" t="s">
        <v>243</v>
      </c>
      <c r="BP17" s="715"/>
      <c r="BQ17" s="715"/>
      <c r="BR17" s="715"/>
      <c r="BS17" s="684" t="s">
        <v>185</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351274</v>
      </c>
      <c r="CS17" s="679"/>
      <c r="CT17" s="679"/>
      <c r="CU17" s="679"/>
      <c r="CV17" s="679"/>
      <c r="CW17" s="679"/>
      <c r="CX17" s="679"/>
      <c r="CY17" s="680"/>
      <c r="CZ17" s="715">
        <v>9.6999999999999993</v>
      </c>
      <c r="DA17" s="715"/>
      <c r="DB17" s="715"/>
      <c r="DC17" s="715"/>
      <c r="DD17" s="684" t="s">
        <v>185</v>
      </c>
      <c r="DE17" s="679"/>
      <c r="DF17" s="679"/>
      <c r="DG17" s="679"/>
      <c r="DH17" s="679"/>
      <c r="DI17" s="679"/>
      <c r="DJ17" s="679"/>
      <c r="DK17" s="679"/>
      <c r="DL17" s="679"/>
      <c r="DM17" s="679"/>
      <c r="DN17" s="679"/>
      <c r="DO17" s="679"/>
      <c r="DP17" s="680"/>
      <c r="DQ17" s="684">
        <v>346012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417</v>
      </c>
      <c r="S18" s="679"/>
      <c r="T18" s="679"/>
      <c r="U18" s="679"/>
      <c r="V18" s="679"/>
      <c r="W18" s="679"/>
      <c r="X18" s="679"/>
      <c r="Y18" s="680"/>
      <c r="Z18" s="715">
        <v>0</v>
      </c>
      <c r="AA18" s="715"/>
      <c r="AB18" s="715"/>
      <c r="AC18" s="715"/>
      <c r="AD18" s="716">
        <v>417</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185</v>
      </c>
      <c r="BP18" s="715"/>
      <c r="BQ18" s="715"/>
      <c r="BR18" s="715"/>
      <c r="BS18" s="684" t="s">
        <v>185</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185</v>
      </c>
      <c r="CS18" s="679"/>
      <c r="CT18" s="679"/>
      <c r="CU18" s="679"/>
      <c r="CV18" s="679"/>
      <c r="CW18" s="679"/>
      <c r="CX18" s="679"/>
      <c r="CY18" s="680"/>
      <c r="CZ18" s="715" t="s">
        <v>243</v>
      </c>
      <c r="DA18" s="715"/>
      <c r="DB18" s="715"/>
      <c r="DC18" s="715"/>
      <c r="DD18" s="684" t="s">
        <v>185</v>
      </c>
      <c r="DE18" s="679"/>
      <c r="DF18" s="679"/>
      <c r="DG18" s="679"/>
      <c r="DH18" s="679"/>
      <c r="DI18" s="679"/>
      <c r="DJ18" s="679"/>
      <c r="DK18" s="679"/>
      <c r="DL18" s="679"/>
      <c r="DM18" s="679"/>
      <c r="DN18" s="679"/>
      <c r="DO18" s="679"/>
      <c r="DP18" s="680"/>
      <c r="DQ18" s="684" t="s">
        <v>185</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345</v>
      </c>
      <c r="S19" s="679"/>
      <c r="T19" s="679"/>
      <c r="U19" s="679"/>
      <c r="V19" s="679"/>
      <c r="W19" s="679"/>
      <c r="X19" s="679"/>
      <c r="Y19" s="680"/>
      <c r="Z19" s="715">
        <v>0</v>
      </c>
      <c r="AA19" s="715"/>
      <c r="AB19" s="715"/>
      <c r="AC19" s="715"/>
      <c r="AD19" s="716">
        <v>345</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185</v>
      </c>
      <c r="BH19" s="679"/>
      <c r="BI19" s="679"/>
      <c r="BJ19" s="679"/>
      <c r="BK19" s="679"/>
      <c r="BL19" s="679"/>
      <c r="BM19" s="679"/>
      <c r="BN19" s="680"/>
      <c r="BO19" s="715" t="s">
        <v>185</v>
      </c>
      <c r="BP19" s="715"/>
      <c r="BQ19" s="715"/>
      <c r="BR19" s="715"/>
      <c r="BS19" s="684" t="s">
        <v>243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174</v>
      </c>
      <c r="CS19" s="679"/>
      <c r="CT19" s="679"/>
      <c r="CU19" s="679"/>
      <c r="CV19" s="679"/>
      <c r="CW19" s="679"/>
      <c r="CX19" s="679"/>
      <c r="CY19" s="680"/>
      <c r="CZ19" s="715" t="s">
        <v>185</v>
      </c>
      <c r="DA19" s="715"/>
      <c r="DB19" s="715"/>
      <c r="DC19" s="715"/>
      <c r="DD19" s="684" t="s">
        <v>185</v>
      </c>
      <c r="DE19" s="679"/>
      <c r="DF19" s="679"/>
      <c r="DG19" s="679"/>
      <c r="DH19" s="679"/>
      <c r="DI19" s="679"/>
      <c r="DJ19" s="679"/>
      <c r="DK19" s="679"/>
      <c r="DL19" s="679"/>
      <c r="DM19" s="679"/>
      <c r="DN19" s="679"/>
      <c r="DO19" s="679"/>
      <c r="DP19" s="680"/>
      <c r="DQ19" s="684" t="s">
        <v>185</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78</v>
      </c>
      <c r="S20" s="679"/>
      <c r="T20" s="679"/>
      <c r="U20" s="679"/>
      <c r="V20" s="679"/>
      <c r="W20" s="679"/>
      <c r="X20" s="679"/>
      <c r="Y20" s="680"/>
      <c r="Z20" s="715">
        <v>0</v>
      </c>
      <c r="AA20" s="715"/>
      <c r="AB20" s="715"/>
      <c r="AC20" s="715"/>
      <c r="AD20" s="716">
        <v>78</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185</v>
      </c>
      <c r="BH20" s="679"/>
      <c r="BI20" s="679"/>
      <c r="BJ20" s="679"/>
      <c r="BK20" s="679"/>
      <c r="BL20" s="679"/>
      <c r="BM20" s="679"/>
      <c r="BN20" s="680"/>
      <c r="BO20" s="715" t="s">
        <v>174</v>
      </c>
      <c r="BP20" s="715"/>
      <c r="BQ20" s="715"/>
      <c r="BR20" s="715"/>
      <c r="BS20" s="684" t="s">
        <v>185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3624294</v>
      </c>
      <c r="CS20" s="679"/>
      <c r="CT20" s="679"/>
      <c r="CU20" s="679"/>
      <c r="CV20" s="679"/>
      <c r="CW20" s="679"/>
      <c r="CX20" s="679"/>
      <c r="CY20" s="680"/>
      <c r="CZ20" s="715">
        <v>100</v>
      </c>
      <c r="DA20" s="715"/>
      <c r="DB20" s="715"/>
      <c r="DC20" s="715"/>
      <c r="DD20" s="684">
        <v>578014</v>
      </c>
      <c r="DE20" s="679"/>
      <c r="DF20" s="679"/>
      <c r="DG20" s="679"/>
      <c r="DH20" s="679"/>
      <c r="DI20" s="679"/>
      <c r="DJ20" s="679"/>
      <c r="DK20" s="679"/>
      <c r="DL20" s="679"/>
      <c r="DM20" s="679"/>
      <c r="DN20" s="679"/>
      <c r="DO20" s="679"/>
      <c r="DP20" s="680"/>
      <c r="DQ20" s="684">
        <v>2379037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4241</v>
      </c>
      <c r="S21" s="679"/>
      <c r="T21" s="679"/>
      <c r="U21" s="679"/>
      <c r="V21" s="679"/>
      <c r="W21" s="679"/>
      <c r="X21" s="679"/>
      <c r="Y21" s="680"/>
      <c r="Z21" s="715">
        <v>0.1</v>
      </c>
      <c r="AA21" s="715"/>
      <c r="AB21" s="715"/>
      <c r="AC21" s="715"/>
      <c r="AD21" s="716">
        <v>4241</v>
      </c>
      <c r="AE21" s="716"/>
      <c r="AF21" s="716"/>
      <c r="AG21" s="716"/>
      <c r="AH21" s="716"/>
      <c r="AI21" s="716"/>
      <c r="AJ21" s="716"/>
      <c r="AK21" s="716"/>
      <c r="AL21" s="681">
        <v>0.2</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174</v>
      </c>
      <c r="BH21" s="679"/>
      <c r="BI21" s="679"/>
      <c r="BJ21" s="679"/>
      <c r="BK21" s="679"/>
      <c r="BL21" s="679"/>
      <c r="BM21" s="679"/>
      <c r="BN21" s="680"/>
      <c r="BO21" s="715" t="s">
        <v>174</v>
      </c>
      <c r="BP21" s="715"/>
      <c r="BQ21" s="715"/>
      <c r="BR21" s="715"/>
      <c r="BS21" s="684" t="s">
        <v>185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1894545</v>
      </c>
      <c r="S22" s="679"/>
      <c r="T22" s="679"/>
      <c r="U22" s="679"/>
      <c r="V22" s="679"/>
      <c r="W22" s="679"/>
      <c r="X22" s="679"/>
      <c r="Y22" s="680"/>
      <c r="Z22" s="715">
        <v>49</v>
      </c>
      <c r="AA22" s="715"/>
      <c r="AB22" s="715"/>
      <c r="AC22" s="715"/>
      <c r="AD22" s="716">
        <v>1738148</v>
      </c>
      <c r="AE22" s="716"/>
      <c r="AF22" s="716"/>
      <c r="AG22" s="716"/>
      <c r="AH22" s="716"/>
      <c r="AI22" s="716"/>
      <c r="AJ22" s="716"/>
      <c r="AK22" s="716"/>
      <c r="AL22" s="681">
        <v>83.3</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243</v>
      </c>
      <c r="BH22" s="679"/>
      <c r="BI22" s="679"/>
      <c r="BJ22" s="679"/>
      <c r="BK22" s="679"/>
      <c r="BL22" s="679"/>
      <c r="BM22" s="679"/>
      <c r="BN22" s="680"/>
      <c r="BO22" s="715" t="s">
        <v>185</v>
      </c>
      <c r="BP22" s="715"/>
      <c r="BQ22" s="715"/>
      <c r="BR22" s="715"/>
      <c r="BS22" s="684" t="s">
        <v>185</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1738148</v>
      </c>
      <c r="S23" s="679"/>
      <c r="T23" s="679"/>
      <c r="U23" s="679"/>
      <c r="V23" s="679"/>
      <c r="W23" s="679"/>
      <c r="X23" s="679"/>
      <c r="Y23" s="680"/>
      <c r="Z23" s="715">
        <v>44.9</v>
      </c>
      <c r="AA23" s="715"/>
      <c r="AB23" s="715"/>
      <c r="AC23" s="715"/>
      <c r="AD23" s="716">
        <v>1738148</v>
      </c>
      <c r="AE23" s="716"/>
      <c r="AF23" s="716"/>
      <c r="AG23" s="716"/>
      <c r="AH23" s="716"/>
      <c r="AI23" s="716"/>
      <c r="AJ23" s="716"/>
      <c r="AK23" s="716"/>
      <c r="AL23" s="681">
        <v>83.3</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243</v>
      </c>
      <c r="BH23" s="679"/>
      <c r="BI23" s="679"/>
      <c r="BJ23" s="679"/>
      <c r="BK23" s="679"/>
      <c r="BL23" s="679"/>
      <c r="BM23" s="679"/>
      <c r="BN23" s="680"/>
      <c r="BO23" s="715" t="s">
        <v>185</v>
      </c>
      <c r="BP23" s="715"/>
      <c r="BQ23" s="715"/>
      <c r="BR23" s="715"/>
      <c r="BS23" s="684" t="s">
        <v>243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156397</v>
      </c>
      <c r="S24" s="679"/>
      <c r="T24" s="679"/>
      <c r="U24" s="679"/>
      <c r="V24" s="679"/>
      <c r="W24" s="679"/>
      <c r="X24" s="679"/>
      <c r="Y24" s="680"/>
      <c r="Z24" s="715">
        <v>4</v>
      </c>
      <c r="AA24" s="715"/>
      <c r="AB24" s="715"/>
      <c r="AC24" s="715"/>
      <c r="AD24" s="716" t="s">
        <v>185</v>
      </c>
      <c r="AE24" s="716"/>
      <c r="AF24" s="716"/>
      <c r="AG24" s="716"/>
      <c r="AH24" s="716"/>
      <c r="AI24" s="716"/>
      <c r="AJ24" s="716"/>
      <c r="AK24" s="716"/>
      <c r="AL24" s="681" t="s">
        <v>185</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185</v>
      </c>
      <c r="BH24" s="679"/>
      <c r="BI24" s="679"/>
      <c r="BJ24" s="679"/>
      <c r="BK24" s="679"/>
      <c r="BL24" s="679"/>
      <c r="BM24" s="679"/>
      <c r="BN24" s="680"/>
      <c r="BO24" s="715" t="s">
        <v>185</v>
      </c>
      <c r="BP24" s="715"/>
      <c r="BQ24" s="715"/>
      <c r="BR24" s="715"/>
      <c r="BS24" s="684" t="s">
        <v>174</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1195136</v>
      </c>
      <c r="CS24" s="734"/>
      <c r="CT24" s="734"/>
      <c r="CU24" s="734"/>
      <c r="CV24" s="734"/>
      <c r="CW24" s="734"/>
      <c r="CX24" s="734"/>
      <c r="CY24" s="777"/>
      <c r="CZ24" s="778">
        <v>33</v>
      </c>
      <c r="DA24" s="749"/>
      <c r="DB24" s="749"/>
      <c r="DC24" s="781"/>
      <c r="DD24" s="776">
        <v>985319</v>
      </c>
      <c r="DE24" s="734"/>
      <c r="DF24" s="734"/>
      <c r="DG24" s="734"/>
      <c r="DH24" s="734"/>
      <c r="DI24" s="734"/>
      <c r="DJ24" s="734"/>
      <c r="DK24" s="777"/>
      <c r="DL24" s="776">
        <v>976350</v>
      </c>
      <c r="DM24" s="734"/>
      <c r="DN24" s="734"/>
      <c r="DO24" s="734"/>
      <c r="DP24" s="734"/>
      <c r="DQ24" s="734"/>
      <c r="DR24" s="734"/>
      <c r="DS24" s="734"/>
      <c r="DT24" s="734"/>
      <c r="DU24" s="734"/>
      <c r="DV24" s="777"/>
      <c r="DW24" s="778">
        <v>45.5</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185</v>
      </c>
      <c r="S25" s="679"/>
      <c r="T25" s="679"/>
      <c r="U25" s="679"/>
      <c r="V25" s="679"/>
      <c r="W25" s="679"/>
      <c r="X25" s="679"/>
      <c r="Y25" s="680"/>
      <c r="Z25" s="715" t="s">
        <v>185</v>
      </c>
      <c r="AA25" s="715"/>
      <c r="AB25" s="715"/>
      <c r="AC25" s="715"/>
      <c r="AD25" s="716" t="s">
        <v>243</v>
      </c>
      <c r="AE25" s="716"/>
      <c r="AF25" s="716"/>
      <c r="AG25" s="716"/>
      <c r="AH25" s="716"/>
      <c r="AI25" s="716"/>
      <c r="AJ25" s="716"/>
      <c r="AK25" s="716"/>
      <c r="AL25" s="681" t="s">
        <v>185</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243</v>
      </c>
      <c r="BH25" s="679"/>
      <c r="BI25" s="679"/>
      <c r="BJ25" s="679"/>
      <c r="BK25" s="679"/>
      <c r="BL25" s="679"/>
      <c r="BM25" s="679"/>
      <c r="BN25" s="680"/>
      <c r="BO25" s="715" t="s">
        <v>185</v>
      </c>
      <c r="BP25" s="715"/>
      <c r="BQ25" s="715"/>
      <c r="BR25" s="715"/>
      <c r="BS25" s="684" t="s">
        <v>185</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570929</v>
      </c>
      <c r="CS25" s="697"/>
      <c r="CT25" s="697"/>
      <c r="CU25" s="697"/>
      <c r="CV25" s="697"/>
      <c r="CW25" s="697"/>
      <c r="CX25" s="697"/>
      <c r="CY25" s="698"/>
      <c r="CZ25" s="681">
        <v>15.8</v>
      </c>
      <c r="DA25" s="699"/>
      <c r="DB25" s="699"/>
      <c r="DC25" s="700"/>
      <c r="DD25" s="684">
        <v>543983</v>
      </c>
      <c r="DE25" s="697"/>
      <c r="DF25" s="697"/>
      <c r="DG25" s="697"/>
      <c r="DH25" s="697"/>
      <c r="DI25" s="697"/>
      <c r="DJ25" s="697"/>
      <c r="DK25" s="698"/>
      <c r="DL25" s="684">
        <v>542005</v>
      </c>
      <c r="DM25" s="697"/>
      <c r="DN25" s="697"/>
      <c r="DO25" s="697"/>
      <c r="DP25" s="697"/>
      <c r="DQ25" s="697"/>
      <c r="DR25" s="697"/>
      <c r="DS25" s="697"/>
      <c r="DT25" s="697"/>
      <c r="DU25" s="697"/>
      <c r="DV25" s="698"/>
      <c r="DW25" s="681">
        <v>25.3</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2228854</v>
      </c>
      <c r="S26" s="679"/>
      <c r="T26" s="679"/>
      <c r="U26" s="679"/>
      <c r="V26" s="679"/>
      <c r="W26" s="679"/>
      <c r="X26" s="679"/>
      <c r="Y26" s="680"/>
      <c r="Z26" s="715">
        <v>57.6</v>
      </c>
      <c r="AA26" s="715"/>
      <c r="AB26" s="715"/>
      <c r="AC26" s="715"/>
      <c r="AD26" s="716">
        <v>2072457</v>
      </c>
      <c r="AE26" s="716"/>
      <c r="AF26" s="716"/>
      <c r="AG26" s="716"/>
      <c r="AH26" s="716"/>
      <c r="AI26" s="716"/>
      <c r="AJ26" s="716"/>
      <c r="AK26" s="716"/>
      <c r="AL26" s="681">
        <v>99.3</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185</v>
      </c>
      <c r="BH26" s="679"/>
      <c r="BI26" s="679"/>
      <c r="BJ26" s="679"/>
      <c r="BK26" s="679"/>
      <c r="BL26" s="679"/>
      <c r="BM26" s="679"/>
      <c r="BN26" s="680"/>
      <c r="BO26" s="715" t="s">
        <v>185</v>
      </c>
      <c r="BP26" s="715"/>
      <c r="BQ26" s="715"/>
      <c r="BR26" s="715"/>
      <c r="BS26" s="684" t="s">
        <v>243</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341301</v>
      </c>
      <c r="CS26" s="679"/>
      <c r="CT26" s="679"/>
      <c r="CU26" s="679"/>
      <c r="CV26" s="679"/>
      <c r="CW26" s="679"/>
      <c r="CX26" s="679"/>
      <c r="CY26" s="680"/>
      <c r="CZ26" s="681">
        <v>9.4</v>
      </c>
      <c r="DA26" s="699"/>
      <c r="DB26" s="699"/>
      <c r="DC26" s="700"/>
      <c r="DD26" s="684">
        <v>322218</v>
      </c>
      <c r="DE26" s="679"/>
      <c r="DF26" s="679"/>
      <c r="DG26" s="679"/>
      <c r="DH26" s="679"/>
      <c r="DI26" s="679"/>
      <c r="DJ26" s="679"/>
      <c r="DK26" s="680"/>
      <c r="DL26" s="684" t="s">
        <v>243</v>
      </c>
      <c r="DM26" s="679"/>
      <c r="DN26" s="679"/>
      <c r="DO26" s="679"/>
      <c r="DP26" s="679"/>
      <c r="DQ26" s="679"/>
      <c r="DR26" s="679"/>
      <c r="DS26" s="679"/>
      <c r="DT26" s="679"/>
      <c r="DU26" s="679"/>
      <c r="DV26" s="680"/>
      <c r="DW26" s="681" t="s">
        <v>185</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185</v>
      </c>
      <c r="S27" s="679"/>
      <c r="T27" s="679"/>
      <c r="U27" s="679"/>
      <c r="V27" s="679"/>
      <c r="W27" s="679"/>
      <c r="X27" s="679"/>
      <c r="Y27" s="680"/>
      <c r="Z27" s="715" t="s">
        <v>185</v>
      </c>
      <c r="AA27" s="715"/>
      <c r="AB27" s="715"/>
      <c r="AC27" s="715"/>
      <c r="AD27" s="716" t="s">
        <v>185</v>
      </c>
      <c r="AE27" s="716"/>
      <c r="AF27" s="716"/>
      <c r="AG27" s="716"/>
      <c r="AH27" s="716"/>
      <c r="AI27" s="716"/>
      <c r="AJ27" s="716"/>
      <c r="AK27" s="716"/>
      <c r="AL27" s="681" t="s">
        <v>243</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242798</v>
      </c>
      <c r="BH27" s="679"/>
      <c r="BI27" s="679"/>
      <c r="BJ27" s="679"/>
      <c r="BK27" s="679"/>
      <c r="BL27" s="679"/>
      <c r="BM27" s="679"/>
      <c r="BN27" s="680"/>
      <c r="BO27" s="715">
        <v>100</v>
      </c>
      <c r="BP27" s="715"/>
      <c r="BQ27" s="715"/>
      <c r="BR27" s="715"/>
      <c r="BS27" s="684" t="s">
        <v>174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272933</v>
      </c>
      <c r="CS27" s="697"/>
      <c r="CT27" s="697"/>
      <c r="CU27" s="697"/>
      <c r="CV27" s="697"/>
      <c r="CW27" s="697"/>
      <c r="CX27" s="697"/>
      <c r="CY27" s="698"/>
      <c r="CZ27" s="681">
        <v>7.5</v>
      </c>
      <c r="DA27" s="699"/>
      <c r="DB27" s="699"/>
      <c r="DC27" s="700"/>
      <c r="DD27" s="684">
        <v>95324</v>
      </c>
      <c r="DE27" s="697"/>
      <c r="DF27" s="697"/>
      <c r="DG27" s="697"/>
      <c r="DH27" s="697"/>
      <c r="DI27" s="697"/>
      <c r="DJ27" s="697"/>
      <c r="DK27" s="698"/>
      <c r="DL27" s="684">
        <v>88333</v>
      </c>
      <c r="DM27" s="697"/>
      <c r="DN27" s="697"/>
      <c r="DO27" s="697"/>
      <c r="DP27" s="697"/>
      <c r="DQ27" s="697"/>
      <c r="DR27" s="697"/>
      <c r="DS27" s="697"/>
      <c r="DT27" s="697"/>
      <c r="DU27" s="697"/>
      <c r="DV27" s="698"/>
      <c r="DW27" s="681">
        <v>4.0999999999999996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23068</v>
      </c>
      <c r="S28" s="679"/>
      <c r="T28" s="679"/>
      <c r="U28" s="679"/>
      <c r="V28" s="679"/>
      <c r="W28" s="679"/>
      <c r="X28" s="679"/>
      <c r="Y28" s="680"/>
      <c r="Z28" s="715">
        <v>0.6</v>
      </c>
      <c r="AA28" s="715"/>
      <c r="AB28" s="715"/>
      <c r="AC28" s="715"/>
      <c r="AD28" s="716" t="s">
        <v>174</v>
      </c>
      <c r="AE28" s="716"/>
      <c r="AF28" s="716"/>
      <c r="AG28" s="716"/>
      <c r="AH28" s="716"/>
      <c r="AI28" s="716"/>
      <c r="AJ28" s="716"/>
      <c r="AK28" s="716"/>
      <c r="AL28" s="681" t="s">
        <v>185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351274</v>
      </c>
      <c r="CS28" s="679"/>
      <c r="CT28" s="679"/>
      <c r="CU28" s="679"/>
      <c r="CV28" s="679"/>
      <c r="CW28" s="679"/>
      <c r="CX28" s="679"/>
      <c r="CY28" s="680"/>
      <c r="CZ28" s="681">
        <v>9.6999999999999993</v>
      </c>
      <c r="DA28" s="699"/>
      <c r="DB28" s="699"/>
      <c r="DC28" s="700"/>
      <c r="DD28" s="684">
        <v>346012</v>
      </c>
      <c r="DE28" s="679"/>
      <c r="DF28" s="679"/>
      <c r="DG28" s="679"/>
      <c r="DH28" s="679"/>
      <c r="DI28" s="679"/>
      <c r="DJ28" s="679"/>
      <c r="DK28" s="680"/>
      <c r="DL28" s="684">
        <v>346012</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30053</v>
      </c>
      <c r="S29" s="679"/>
      <c r="T29" s="679"/>
      <c r="U29" s="679"/>
      <c r="V29" s="679"/>
      <c r="W29" s="679"/>
      <c r="X29" s="679"/>
      <c r="Y29" s="680"/>
      <c r="Z29" s="715">
        <v>0.8</v>
      </c>
      <c r="AA29" s="715"/>
      <c r="AB29" s="715"/>
      <c r="AC29" s="715"/>
      <c r="AD29" s="716">
        <v>12357</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351272</v>
      </c>
      <c r="CS29" s="697"/>
      <c r="CT29" s="697"/>
      <c r="CU29" s="697"/>
      <c r="CV29" s="697"/>
      <c r="CW29" s="697"/>
      <c r="CX29" s="697"/>
      <c r="CY29" s="698"/>
      <c r="CZ29" s="681">
        <v>9.6999999999999993</v>
      </c>
      <c r="DA29" s="699"/>
      <c r="DB29" s="699"/>
      <c r="DC29" s="700"/>
      <c r="DD29" s="684">
        <v>346010</v>
      </c>
      <c r="DE29" s="697"/>
      <c r="DF29" s="697"/>
      <c r="DG29" s="697"/>
      <c r="DH29" s="697"/>
      <c r="DI29" s="697"/>
      <c r="DJ29" s="697"/>
      <c r="DK29" s="698"/>
      <c r="DL29" s="684">
        <v>346010</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7060</v>
      </c>
      <c r="S30" s="679"/>
      <c r="T30" s="679"/>
      <c r="U30" s="679"/>
      <c r="V30" s="679"/>
      <c r="W30" s="679"/>
      <c r="X30" s="679"/>
      <c r="Y30" s="680"/>
      <c r="Z30" s="715">
        <v>0.2</v>
      </c>
      <c r="AA30" s="715"/>
      <c r="AB30" s="715"/>
      <c r="AC30" s="715"/>
      <c r="AD30" s="716" t="s">
        <v>185</v>
      </c>
      <c r="AE30" s="716"/>
      <c r="AF30" s="716"/>
      <c r="AG30" s="716"/>
      <c r="AH30" s="716"/>
      <c r="AI30" s="716"/>
      <c r="AJ30" s="716"/>
      <c r="AK30" s="716"/>
      <c r="AL30" s="681" t="s">
        <v>174</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334068</v>
      </c>
      <c r="CS30" s="679"/>
      <c r="CT30" s="679"/>
      <c r="CU30" s="679"/>
      <c r="CV30" s="679"/>
      <c r="CW30" s="679"/>
      <c r="CX30" s="679"/>
      <c r="CY30" s="680"/>
      <c r="CZ30" s="681">
        <v>9.1999999999999993</v>
      </c>
      <c r="DA30" s="699"/>
      <c r="DB30" s="699"/>
      <c r="DC30" s="700"/>
      <c r="DD30" s="684">
        <v>328806</v>
      </c>
      <c r="DE30" s="679"/>
      <c r="DF30" s="679"/>
      <c r="DG30" s="679"/>
      <c r="DH30" s="679"/>
      <c r="DI30" s="679"/>
      <c r="DJ30" s="679"/>
      <c r="DK30" s="680"/>
      <c r="DL30" s="684">
        <v>328806</v>
      </c>
      <c r="DM30" s="679"/>
      <c r="DN30" s="679"/>
      <c r="DO30" s="679"/>
      <c r="DP30" s="679"/>
      <c r="DQ30" s="679"/>
      <c r="DR30" s="679"/>
      <c r="DS30" s="679"/>
      <c r="DT30" s="679"/>
      <c r="DU30" s="679"/>
      <c r="DV30" s="680"/>
      <c r="DW30" s="681">
        <v>15.3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297568</v>
      </c>
      <c r="S31" s="679"/>
      <c r="T31" s="679"/>
      <c r="U31" s="679"/>
      <c r="V31" s="679"/>
      <c r="W31" s="679"/>
      <c r="X31" s="679"/>
      <c r="Y31" s="680"/>
      <c r="Z31" s="715">
        <v>7.7</v>
      </c>
      <c r="AA31" s="715"/>
      <c r="AB31" s="715"/>
      <c r="AC31" s="715"/>
      <c r="AD31" s="716" t="s">
        <v>185</v>
      </c>
      <c r="AE31" s="716"/>
      <c r="AF31" s="716"/>
      <c r="AG31" s="716"/>
      <c r="AH31" s="716"/>
      <c r="AI31" s="716"/>
      <c r="AJ31" s="716"/>
      <c r="AK31" s="716"/>
      <c r="AL31" s="681" t="s">
        <v>243</v>
      </c>
      <c r="AM31" s="682"/>
      <c r="AN31" s="682"/>
      <c r="AO31" s="717"/>
      <c r="AP31" s="752" t="s">
        <v>310</v>
      </c>
      <c r="AQ31" s="753"/>
      <c r="AR31" s="753"/>
      <c r="AS31" s="753"/>
      <c r="AT31" s="758" t="s">
        <v>311</v>
      </c>
      <c r="AU31" s="231"/>
      <c r="AV31" s="231"/>
      <c r="AW31" s="231"/>
      <c r="AX31" s="744" t="s">
        <v>188</v>
      </c>
      <c r="AY31" s="745"/>
      <c r="AZ31" s="745"/>
      <c r="BA31" s="745"/>
      <c r="BB31" s="745"/>
      <c r="BC31" s="745"/>
      <c r="BD31" s="745"/>
      <c r="BE31" s="745"/>
      <c r="BF31" s="746"/>
      <c r="BG31" s="747">
        <v>99.7</v>
      </c>
      <c r="BH31" s="748"/>
      <c r="BI31" s="748"/>
      <c r="BJ31" s="748"/>
      <c r="BK31" s="748"/>
      <c r="BL31" s="748"/>
      <c r="BM31" s="749">
        <v>97</v>
      </c>
      <c r="BN31" s="748"/>
      <c r="BO31" s="748"/>
      <c r="BP31" s="748"/>
      <c r="BQ31" s="750"/>
      <c r="BR31" s="747">
        <v>99.7</v>
      </c>
      <c r="BS31" s="748"/>
      <c r="BT31" s="748"/>
      <c r="BU31" s="748"/>
      <c r="BV31" s="748"/>
      <c r="BW31" s="748"/>
      <c r="BX31" s="749">
        <v>97</v>
      </c>
      <c r="BY31" s="748"/>
      <c r="BZ31" s="748"/>
      <c r="CA31" s="748"/>
      <c r="CB31" s="750"/>
      <c r="CD31" s="769"/>
      <c r="CE31" s="770"/>
      <c r="CF31" s="711" t="s">
        <v>312</v>
      </c>
      <c r="CG31" s="712"/>
      <c r="CH31" s="712"/>
      <c r="CI31" s="712"/>
      <c r="CJ31" s="712"/>
      <c r="CK31" s="712"/>
      <c r="CL31" s="712"/>
      <c r="CM31" s="712"/>
      <c r="CN31" s="712"/>
      <c r="CO31" s="712"/>
      <c r="CP31" s="712"/>
      <c r="CQ31" s="713"/>
      <c r="CR31" s="678">
        <v>17204</v>
      </c>
      <c r="CS31" s="697"/>
      <c r="CT31" s="697"/>
      <c r="CU31" s="697"/>
      <c r="CV31" s="697"/>
      <c r="CW31" s="697"/>
      <c r="CX31" s="697"/>
      <c r="CY31" s="698"/>
      <c r="CZ31" s="681">
        <v>0.5</v>
      </c>
      <c r="DA31" s="699"/>
      <c r="DB31" s="699"/>
      <c r="DC31" s="700"/>
      <c r="DD31" s="684">
        <v>17204</v>
      </c>
      <c r="DE31" s="697"/>
      <c r="DF31" s="697"/>
      <c r="DG31" s="697"/>
      <c r="DH31" s="697"/>
      <c r="DI31" s="697"/>
      <c r="DJ31" s="697"/>
      <c r="DK31" s="698"/>
      <c r="DL31" s="684">
        <v>17204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174</v>
      </c>
      <c r="S32" s="679"/>
      <c r="T32" s="679"/>
      <c r="U32" s="679"/>
      <c r="V32" s="679"/>
      <c r="W32" s="679"/>
      <c r="X32" s="679"/>
      <c r="Y32" s="680"/>
      <c r="Z32" s="715" t="s">
        <v>185</v>
      </c>
      <c r="AA32" s="715"/>
      <c r="AB32" s="715"/>
      <c r="AC32" s="715"/>
      <c r="AD32" s="716" t="s">
        <v>185</v>
      </c>
      <c r="AE32" s="716"/>
      <c r="AF32" s="716"/>
      <c r="AG32" s="716"/>
      <c r="AH32" s="716"/>
      <c r="AI32" s="716"/>
      <c r="AJ32" s="716"/>
      <c r="AK32" s="716"/>
      <c r="AL32" s="681" t="s">
        <v>243</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99.8</v>
      </c>
      <c r="BH32" s="697"/>
      <c r="BI32" s="697"/>
      <c r="BJ32" s="697"/>
      <c r="BK32" s="697"/>
      <c r="BL32" s="697"/>
      <c r="BM32" s="682">
        <v>99.6</v>
      </c>
      <c r="BN32" s="743"/>
      <c r="BO32" s="743"/>
      <c r="BP32" s="743"/>
      <c r="BQ32" s="721"/>
      <c r="BR32" s="751">
        <v>99.7</v>
      </c>
      <c r="BS32" s="697"/>
      <c r="BT32" s="697"/>
      <c r="BU32" s="697"/>
      <c r="BV32" s="697"/>
      <c r="BW32" s="697"/>
      <c r="BX32" s="682">
        <v>99.6</v>
      </c>
      <c r="BY32" s="743"/>
      <c r="BZ32" s="743"/>
      <c r="CA32" s="743"/>
      <c r="CB32" s="721"/>
      <c r="CD32" s="771"/>
      <c r="CE32" s="772"/>
      <c r="CF32" s="711" t="s">
        <v>316</v>
      </c>
      <c r="CG32" s="712"/>
      <c r="CH32" s="712"/>
      <c r="CI32" s="712"/>
      <c r="CJ32" s="712"/>
      <c r="CK32" s="712"/>
      <c r="CL32" s="712"/>
      <c r="CM32" s="712"/>
      <c r="CN32" s="712"/>
      <c r="CO32" s="712"/>
      <c r="CP32" s="712"/>
      <c r="CQ32" s="713"/>
      <c r="CR32" s="678">
        <v>2</v>
      </c>
      <c r="CS32" s="679"/>
      <c r="CT32" s="679"/>
      <c r="CU32" s="679"/>
      <c r="CV32" s="679"/>
      <c r="CW32" s="679"/>
      <c r="CX32" s="679"/>
      <c r="CY32" s="680"/>
      <c r="CZ32" s="681">
        <v>0</v>
      </c>
      <c r="DA32" s="699"/>
      <c r="DB32" s="699"/>
      <c r="DC32" s="700"/>
      <c r="DD32" s="684">
        <v>2</v>
      </c>
      <c r="DE32" s="679"/>
      <c r="DF32" s="679"/>
      <c r="DG32" s="679"/>
      <c r="DH32" s="679"/>
      <c r="DI32" s="679"/>
      <c r="DJ32" s="679"/>
      <c r="DK32" s="680"/>
      <c r="DL32" s="684">
        <v>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397494</v>
      </c>
      <c r="S33" s="679"/>
      <c r="T33" s="679"/>
      <c r="U33" s="679"/>
      <c r="V33" s="679"/>
      <c r="W33" s="679"/>
      <c r="X33" s="679"/>
      <c r="Y33" s="680"/>
      <c r="Z33" s="715">
        <v>10.3</v>
      </c>
      <c r="AA33" s="715"/>
      <c r="AB33" s="715"/>
      <c r="AC33" s="715"/>
      <c r="AD33" s="716" t="s">
        <v>185</v>
      </c>
      <c r="AE33" s="716"/>
      <c r="AF33" s="716"/>
      <c r="AG33" s="716"/>
      <c r="AH33" s="716"/>
      <c r="AI33" s="716"/>
      <c r="AJ33" s="716"/>
      <c r="AK33" s="716"/>
      <c r="AL33" s="681" t="s">
        <v>174</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99.6</v>
      </c>
      <c r="BH33" s="663"/>
      <c r="BI33" s="663"/>
      <c r="BJ33" s="663"/>
      <c r="BK33" s="663"/>
      <c r="BL33" s="663"/>
      <c r="BM33" s="706">
        <v>93.2</v>
      </c>
      <c r="BN33" s="663"/>
      <c r="BO33" s="663"/>
      <c r="BP33" s="663"/>
      <c r="BQ33" s="727"/>
      <c r="BR33" s="742">
        <v>99.5</v>
      </c>
      <c r="BS33" s="663"/>
      <c r="BT33" s="663"/>
      <c r="BU33" s="663"/>
      <c r="BV33" s="663"/>
      <c r="BW33" s="663"/>
      <c r="BX33" s="706">
        <v>93.1</v>
      </c>
      <c r="BY33" s="663"/>
      <c r="BZ33" s="663"/>
      <c r="CA33" s="663"/>
      <c r="CB33" s="727"/>
      <c r="CD33" s="711" t="s">
        <v>319</v>
      </c>
      <c r="CE33" s="712"/>
      <c r="CF33" s="712"/>
      <c r="CG33" s="712"/>
      <c r="CH33" s="712"/>
      <c r="CI33" s="712"/>
      <c r="CJ33" s="712"/>
      <c r="CK33" s="712"/>
      <c r="CL33" s="712"/>
      <c r="CM33" s="712"/>
      <c r="CN33" s="712"/>
      <c r="CO33" s="712"/>
      <c r="CP33" s="712"/>
      <c r="CQ33" s="713"/>
      <c r="CR33" s="678">
        <v>1626910</v>
      </c>
      <c r="CS33" s="697"/>
      <c r="CT33" s="697"/>
      <c r="CU33" s="697"/>
      <c r="CV33" s="697"/>
      <c r="CW33" s="697"/>
      <c r="CX33" s="697"/>
      <c r="CY33" s="698"/>
      <c r="CZ33" s="681">
        <v>44.9</v>
      </c>
      <c r="DA33" s="699"/>
      <c r="DB33" s="699"/>
      <c r="DC33" s="700"/>
      <c r="DD33" s="684">
        <v>1301040</v>
      </c>
      <c r="DE33" s="697"/>
      <c r="DF33" s="697"/>
      <c r="DG33" s="697"/>
      <c r="DH33" s="697"/>
      <c r="DI33" s="697"/>
      <c r="DJ33" s="697"/>
      <c r="DK33" s="698"/>
      <c r="DL33" s="684">
        <v>920034</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14098</v>
      </c>
      <c r="S34" s="679"/>
      <c r="T34" s="679"/>
      <c r="U34" s="679"/>
      <c r="V34" s="679"/>
      <c r="W34" s="679"/>
      <c r="X34" s="679"/>
      <c r="Y34" s="680"/>
      <c r="Z34" s="715">
        <v>0.4</v>
      </c>
      <c r="AA34" s="715"/>
      <c r="AB34" s="715"/>
      <c r="AC34" s="715"/>
      <c r="AD34" s="716">
        <v>1950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718014</v>
      </c>
      <c r="CS34" s="679"/>
      <c r="CT34" s="679"/>
      <c r="CU34" s="679"/>
      <c r="CV34" s="679"/>
      <c r="CW34" s="679"/>
      <c r="CX34" s="679"/>
      <c r="CY34" s="680"/>
      <c r="CZ34" s="681">
        <v>19.8</v>
      </c>
      <c r="DA34" s="699"/>
      <c r="DB34" s="699"/>
      <c r="DC34" s="700"/>
      <c r="DD34" s="684">
        <v>581570</v>
      </c>
      <c r="DE34" s="679"/>
      <c r="DF34" s="679"/>
      <c r="DG34" s="679"/>
      <c r="DH34" s="679"/>
      <c r="DI34" s="679"/>
      <c r="DJ34" s="679"/>
      <c r="DK34" s="680"/>
      <c r="DL34" s="684">
        <v>444855</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12437</v>
      </c>
      <c r="S35" s="679"/>
      <c r="T35" s="679"/>
      <c r="U35" s="679"/>
      <c r="V35" s="679"/>
      <c r="W35" s="679"/>
      <c r="X35" s="679"/>
      <c r="Y35" s="680"/>
      <c r="Z35" s="715">
        <v>0.3</v>
      </c>
      <c r="AA35" s="715"/>
      <c r="AB35" s="715"/>
      <c r="AC35" s="715"/>
      <c r="AD35" s="716" t="s">
        <v>185</v>
      </c>
      <c r="AE35" s="716"/>
      <c r="AF35" s="716"/>
      <c r="AG35" s="716"/>
      <c r="AH35" s="716"/>
      <c r="AI35" s="716"/>
      <c r="AJ35" s="716"/>
      <c r="AK35" s="716"/>
      <c r="AL35" s="681" t="s">
        <v>185</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28700</v>
      </c>
      <c r="CS35" s="697"/>
      <c r="CT35" s="697"/>
      <c r="CU35" s="697"/>
      <c r="CV35" s="697"/>
      <c r="CW35" s="697"/>
      <c r="CX35" s="697"/>
      <c r="CY35" s="698"/>
      <c r="CZ35" s="681">
        <v>0.8</v>
      </c>
      <c r="DA35" s="699"/>
      <c r="DB35" s="699"/>
      <c r="DC35" s="700"/>
      <c r="DD35" s="684">
        <v>15702</v>
      </c>
      <c r="DE35" s="697"/>
      <c r="DF35" s="697"/>
      <c r="DG35" s="697"/>
      <c r="DH35" s="697"/>
      <c r="DI35" s="697"/>
      <c r="DJ35" s="697"/>
      <c r="DK35" s="698"/>
      <c r="DL35" s="684">
        <v>10452</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126644</v>
      </c>
      <c r="S36" s="679"/>
      <c r="T36" s="679"/>
      <c r="U36" s="679"/>
      <c r="V36" s="679"/>
      <c r="W36" s="679"/>
      <c r="X36" s="679"/>
      <c r="Y36" s="680"/>
      <c r="Z36" s="715">
        <v>3.3</v>
      </c>
      <c r="AA36" s="715"/>
      <c r="AB36" s="715"/>
      <c r="AC36" s="715"/>
      <c r="AD36" s="716" t="s">
        <v>243</v>
      </c>
      <c r="AE36" s="716"/>
      <c r="AF36" s="716"/>
      <c r="AG36" s="716"/>
      <c r="AH36" s="716"/>
      <c r="AI36" s="716"/>
      <c r="AJ36" s="716"/>
      <c r="AK36" s="716"/>
      <c r="AL36" s="681" t="s">
        <v>185</v>
      </c>
      <c r="AM36" s="682"/>
      <c r="AN36" s="682"/>
      <c r="AO36" s="717"/>
      <c r="AP36" s="235"/>
      <c r="AQ36" s="730" t="s">
        <v>327</v>
      </c>
      <c r="AR36" s="731"/>
      <c r="AS36" s="731"/>
      <c r="AT36" s="731"/>
      <c r="AU36" s="731"/>
      <c r="AV36" s="731"/>
      <c r="AW36" s="731"/>
      <c r="AX36" s="731"/>
      <c r="AY36" s="732"/>
      <c r="AZ36" s="733">
        <v>403892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21851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450748</v>
      </c>
      <c r="CS36" s="679"/>
      <c r="CT36" s="679"/>
      <c r="CU36" s="679"/>
      <c r="CV36" s="679"/>
      <c r="CW36" s="679"/>
      <c r="CX36" s="679"/>
      <c r="CY36" s="680"/>
      <c r="CZ36" s="681">
        <v>12.4</v>
      </c>
      <c r="DA36" s="699"/>
      <c r="DB36" s="699"/>
      <c r="DC36" s="700"/>
      <c r="DD36" s="684">
        <v>320409</v>
      </c>
      <c r="DE36" s="679"/>
      <c r="DF36" s="679"/>
      <c r="DG36" s="679"/>
      <c r="DH36" s="679"/>
      <c r="DI36" s="679"/>
      <c r="DJ36" s="679"/>
      <c r="DK36" s="680"/>
      <c r="DL36" s="684">
        <v>170012</v>
      </c>
      <c r="DM36" s="679"/>
      <c r="DN36" s="679"/>
      <c r="DO36" s="679"/>
      <c r="DP36" s="679"/>
      <c r="DQ36" s="679"/>
      <c r="DR36" s="679"/>
      <c r="DS36" s="679"/>
      <c r="DT36" s="679"/>
      <c r="DU36" s="679"/>
      <c r="DV36" s="680"/>
      <c r="DW36" s="681">
        <v>7.9</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235158</v>
      </c>
      <c r="S37" s="679"/>
      <c r="T37" s="679"/>
      <c r="U37" s="679"/>
      <c r="V37" s="679"/>
      <c r="W37" s="679"/>
      <c r="X37" s="679"/>
      <c r="Y37" s="680"/>
      <c r="Z37" s="715">
        <v>6.1</v>
      </c>
      <c r="AA37" s="715"/>
      <c r="AB37" s="715"/>
      <c r="AC37" s="715"/>
      <c r="AD37" s="716" t="s">
        <v>185</v>
      </c>
      <c r="AE37" s="716"/>
      <c r="AF37" s="716"/>
      <c r="AG37" s="716"/>
      <c r="AH37" s="716"/>
      <c r="AI37" s="716"/>
      <c r="AJ37" s="716"/>
      <c r="AK37" s="716"/>
      <c r="AL37" s="681" t="s">
        <v>185</v>
      </c>
      <c r="AM37" s="682"/>
      <c r="AN37" s="682"/>
      <c r="AO37" s="717"/>
      <c r="AQ37" s="718" t="s">
        <v>331</v>
      </c>
      <c r="AR37" s="719"/>
      <c r="AS37" s="719"/>
      <c r="AT37" s="719"/>
      <c r="AU37" s="719"/>
      <c r="AV37" s="719"/>
      <c r="AW37" s="719"/>
      <c r="AX37" s="719"/>
      <c r="AY37" s="720"/>
      <c r="AZ37" s="678">
        <v>133188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6862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89553</v>
      </c>
      <c r="CS37" s="697"/>
      <c r="CT37" s="697"/>
      <c r="CU37" s="697"/>
      <c r="CV37" s="697"/>
      <c r="CW37" s="697"/>
      <c r="CX37" s="697"/>
      <c r="CY37" s="698"/>
      <c r="CZ37" s="681">
        <v>2.5</v>
      </c>
      <c r="DA37" s="699"/>
      <c r="DB37" s="699"/>
      <c r="DC37" s="700"/>
      <c r="DD37" s="684">
        <v>77953</v>
      </c>
      <c r="DE37" s="697"/>
      <c r="DF37" s="697"/>
      <c r="DG37" s="697"/>
      <c r="DH37" s="697"/>
      <c r="DI37" s="697"/>
      <c r="DJ37" s="697"/>
      <c r="DK37" s="698"/>
      <c r="DL37" s="684">
        <v>73576</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36629</v>
      </c>
      <c r="S38" s="679"/>
      <c r="T38" s="679"/>
      <c r="U38" s="679"/>
      <c r="V38" s="679"/>
      <c r="W38" s="679"/>
      <c r="X38" s="679"/>
      <c r="Y38" s="680"/>
      <c r="Z38" s="715">
        <v>0.9</v>
      </c>
      <c r="AA38" s="715"/>
      <c r="AB38" s="715"/>
      <c r="AC38" s="715"/>
      <c r="AD38" s="716">
        <v>819</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34196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474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403892</v>
      </c>
      <c r="CS38" s="679"/>
      <c r="CT38" s="679"/>
      <c r="CU38" s="679"/>
      <c r="CV38" s="679"/>
      <c r="CW38" s="679"/>
      <c r="CX38" s="679"/>
      <c r="CY38" s="680"/>
      <c r="CZ38" s="681">
        <v>11.1</v>
      </c>
      <c r="DA38" s="699"/>
      <c r="DB38" s="699"/>
      <c r="DC38" s="700"/>
      <c r="DD38" s="684">
        <v>370607</v>
      </c>
      <c r="DE38" s="679"/>
      <c r="DF38" s="679"/>
      <c r="DG38" s="679"/>
      <c r="DH38" s="679"/>
      <c r="DI38" s="679"/>
      <c r="DJ38" s="679"/>
      <c r="DK38" s="680"/>
      <c r="DL38" s="684">
        <v>294715</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460313</v>
      </c>
      <c r="S39" s="679"/>
      <c r="T39" s="679"/>
      <c r="U39" s="679"/>
      <c r="V39" s="679"/>
      <c r="W39" s="679"/>
      <c r="X39" s="679"/>
      <c r="Y39" s="680"/>
      <c r="Z39" s="715">
        <v>11.9</v>
      </c>
      <c r="AA39" s="715"/>
      <c r="AB39" s="715"/>
      <c r="AC39" s="715"/>
      <c r="AD39" s="716" t="s">
        <v>243</v>
      </c>
      <c r="AE39" s="716"/>
      <c r="AF39" s="716"/>
      <c r="AG39" s="716"/>
      <c r="AH39" s="716"/>
      <c r="AI39" s="716"/>
      <c r="AJ39" s="716"/>
      <c r="AK39" s="716"/>
      <c r="AL39" s="681" t="s">
        <v>243</v>
      </c>
      <c r="AM39" s="682"/>
      <c r="AN39" s="682"/>
      <c r="AO39" s="717"/>
      <c r="AQ39" s="718" t="s">
        <v>339</v>
      </c>
      <c r="AR39" s="719"/>
      <c r="AS39" s="719"/>
      <c r="AT39" s="719"/>
      <c r="AU39" s="719"/>
      <c r="AV39" s="719"/>
      <c r="AW39" s="719"/>
      <c r="AX39" s="719"/>
      <c r="AY39" s="720"/>
      <c r="AZ39" s="678">
        <v>1510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703</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24156</v>
      </c>
      <c r="CS39" s="697"/>
      <c r="CT39" s="697"/>
      <c r="CU39" s="697"/>
      <c r="CV39" s="697"/>
      <c r="CW39" s="697"/>
      <c r="CX39" s="697"/>
      <c r="CY39" s="698"/>
      <c r="CZ39" s="681">
        <v>0.7</v>
      </c>
      <c r="DA39" s="699"/>
      <c r="DB39" s="699"/>
      <c r="DC39" s="700"/>
      <c r="DD39" s="684">
        <v>11965</v>
      </c>
      <c r="DE39" s="697"/>
      <c r="DF39" s="697"/>
      <c r="DG39" s="697"/>
      <c r="DH39" s="697"/>
      <c r="DI39" s="697"/>
      <c r="DJ39" s="697"/>
      <c r="DK39" s="698"/>
      <c r="DL39" s="684" t="s">
        <v>185</v>
      </c>
      <c r="DM39" s="697"/>
      <c r="DN39" s="697"/>
      <c r="DO39" s="697"/>
      <c r="DP39" s="697"/>
      <c r="DQ39" s="697"/>
      <c r="DR39" s="697"/>
      <c r="DS39" s="697"/>
      <c r="DT39" s="697"/>
      <c r="DU39" s="697"/>
      <c r="DV39" s="698"/>
      <c r="DW39" s="681" t="s">
        <v>185</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185</v>
      </c>
      <c r="S40" s="679"/>
      <c r="T40" s="679"/>
      <c r="U40" s="679"/>
      <c r="V40" s="679"/>
      <c r="W40" s="679"/>
      <c r="X40" s="679"/>
      <c r="Y40" s="680"/>
      <c r="Z40" s="715" t="s">
        <v>185</v>
      </c>
      <c r="AA40" s="715"/>
      <c r="AB40" s="715"/>
      <c r="AC40" s="715"/>
      <c r="AD40" s="716" t="s">
        <v>185</v>
      </c>
      <c r="AE40" s="716"/>
      <c r="AF40" s="716"/>
      <c r="AG40" s="716"/>
      <c r="AH40" s="716"/>
      <c r="AI40" s="716"/>
      <c r="AJ40" s="716"/>
      <c r="AK40" s="716"/>
      <c r="AL40" s="681" t="s">
        <v>243</v>
      </c>
      <c r="AM40" s="682"/>
      <c r="AN40" s="682"/>
      <c r="AO40" s="717"/>
      <c r="AQ40" s="718" t="s">
        <v>343</v>
      </c>
      <c r="AR40" s="719"/>
      <c r="AS40" s="719"/>
      <c r="AT40" s="719"/>
      <c r="AU40" s="719"/>
      <c r="AV40" s="719"/>
      <c r="AW40" s="719"/>
      <c r="AX40" s="719"/>
      <c r="AY40" s="720"/>
      <c r="AZ40" s="678">
        <v>64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1400</v>
      </c>
      <c r="CS40" s="679"/>
      <c r="CT40" s="679"/>
      <c r="CU40" s="679"/>
      <c r="CV40" s="679"/>
      <c r="CW40" s="679"/>
      <c r="CX40" s="679"/>
      <c r="CY40" s="680"/>
      <c r="CZ40" s="681">
        <v>0</v>
      </c>
      <c r="DA40" s="699"/>
      <c r="DB40" s="699"/>
      <c r="DC40" s="700"/>
      <c r="DD40" s="684">
        <v>787</v>
      </c>
      <c r="DE40" s="679"/>
      <c r="DF40" s="679"/>
      <c r="DG40" s="679"/>
      <c r="DH40" s="679"/>
      <c r="DI40" s="679"/>
      <c r="DJ40" s="679"/>
      <c r="DK40" s="680"/>
      <c r="DL40" s="684" t="s">
        <v>185</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55913</v>
      </c>
      <c r="S41" s="679"/>
      <c r="T41" s="679"/>
      <c r="U41" s="679"/>
      <c r="V41" s="679"/>
      <c r="W41" s="679"/>
      <c r="X41" s="679"/>
      <c r="Y41" s="680"/>
      <c r="Z41" s="715">
        <v>1.4</v>
      </c>
      <c r="AA41" s="715"/>
      <c r="AB41" s="715"/>
      <c r="AC41" s="715"/>
      <c r="AD41" s="716" t="s">
        <v>174</v>
      </c>
      <c r="AE41" s="716"/>
      <c r="AF41" s="716"/>
      <c r="AG41" s="716"/>
      <c r="AH41" s="716"/>
      <c r="AI41" s="716"/>
      <c r="AJ41" s="716"/>
      <c r="AK41" s="716"/>
      <c r="AL41" s="681" t="s">
        <v>185</v>
      </c>
      <c r="AM41" s="682"/>
      <c r="AN41" s="682"/>
      <c r="AO41" s="717"/>
      <c r="AQ41" s="718" t="s">
        <v>348</v>
      </c>
      <c r="AR41" s="719"/>
      <c r="AS41" s="719"/>
      <c r="AT41" s="719"/>
      <c r="AU41" s="719"/>
      <c r="AV41" s="719"/>
      <c r="AW41" s="719"/>
      <c r="AX41" s="719"/>
      <c r="AY41" s="720"/>
      <c r="AZ41" s="678">
        <v>56462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185</v>
      </c>
      <c r="CS41" s="697"/>
      <c r="CT41" s="697"/>
      <c r="CU41" s="697"/>
      <c r="CV41" s="697"/>
      <c r="CW41" s="697"/>
      <c r="CX41" s="697"/>
      <c r="CY41" s="698"/>
      <c r="CZ41" s="681" t="s">
        <v>185</v>
      </c>
      <c r="DA41" s="699"/>
      <c r="DB41" s="699"/>
      <c r="DC41" s="700"/>
      <c r="DD41" s="684" t="s">
        <v>185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3869376</v>
      </c>
      <c r="S42" s="701"/>
      <c r="T42" s="701"/>
      <c r="U42" s="701"/>
      <c r="V42" s="701"/>
      <c r="W42" s="701"/>
      <c r="X42" s="701"/>
      <c r="Y42" s="703"/>
      <c r="Z42" s="704">
        <v>100</v>
      </c>
      <c r="AA42" s="704"/>
      <c r="AB42" s="704"/>
      <c r="AC42" s="704"/>
      <c r="AD42" s="705">
        <v>2087583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178472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460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802248</v>
      </c>
      <c r="CS42" s="679"/>
      <c r="CT42" s="679"/>
      <c r="CU42" s="679"/>
      <c r="CV42" s="679"/>
      <c r="CW42" s="679"/>
      <c r="CX42" s="679"/>
      <c r="CY42" s="680"/>
      <c r="CZ42" s="681">
        <v>22.1</v>
      </c>
      <c r="DA42" s="682"/>
      <c r="DB42" s="682"/>
      <c r="DC42" s="683"/>
      <c r="DD42" s="684">
        <v>92678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17948</v>
      </c>
      <c r="CS43" s="697"/>
      <c r="CT43" s="697"/>
      <c r="CU43" s="697"/>
      <c r="CV43" s="697"/>
      <c r="CW43" s="697"/>
      <c r="CX43" s="697"/>
      <c r="CY43" s="698"/>
      <c r="CZ43" s="681">
        <v>0.5</v>
      </c>
      <c r="DA43" s="699"/>
      <c r="DB43" s="699"/>
      <c r="DC43" s="700"/>
      <c r="DD43" s="684">
        <v>17948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578014</v>
      </c>
      <c r="CS44" s="679"/>
      <c r="CT44" s="679"/>
      <c r="CU44" s="679"/>
      <c r="CV44" s="679"/>
      <c r="CW44" s="679"/>
      <c r="CX44" s="679"/>
      <c r="CY44" s="680"/>
      <c r="CZ44" s="681">
        <v>15.9</v>
      </c>
      <c r="DA44" s="682"/>
      <c r="DB44" s="682"/>
      <c r="DC44" s="683"/>
      <c r="DD44" s="684">
        <v>86224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364166</v>
      </c>
      <c r="CS45" s="697"/>
      <c r="CT45" s="697"/>
      <c r="CU45" s="697"/>
      <c r="CV45" s="697"/>
      <c r="CW45" s="697"/>
      <c r="CX45" s="697"/>
      <c r="CY45" s="698"/>
      <c r="CZ45" s="681">
        <v>10</v>
      </c>
      <c r="DA45" s="699"/>
      <c r="DB45" s="699"/>
      <c r="DC45" s="700"/>
      <c r="DD45" s="684">
        <v>34859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213836</v>
      </c>
      <c r="CS46" s="679"/>
      <c r="CT46" s="679"/>
      <c r="CU46" s="679"/>
      <c r="CV46" s="679"/>
      <c r="CW46" s="679"/>
      <c r="CX46" s="679"/>
      <c r="CY46" s="680"/>
      <c r="CZ46" s="681">
        <v>5.9</v>
      </c>
      <c r="DA46" s="682"/>
      <c r="DB46" s="682"/>
      <c r="DC46" s="683"/>
      <c r="DD46" s="684">
        <v>51365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224234</v>
      </c>
      <c r="CS47" s="697"/>
      <c r="CT47" s="697"/>
      <c r="CU47" s="697"/>
      <c r="CV47" s="697"/>
      <c r="CW47" s="697"/>
      <c r="CX47" s="697"/>
      <c r="CY47" s="698"/>
      <c r="CZ47" s="681">
        <v>6.2</v>
      </c>
      <c r="DA47" s="699"/>
      <c r="DB47" s="699"/>
      <c r="DC47" s="700"/>
      <c r="DD47" s="684">
        <v>6454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185</v>
      </c>
      <c r="CS48" s="679"/>
      <c r="CT48" s="679"/>
      <c r="CU48" s="679"/>
      <c r="CV48" s="679"/>
      <c r="CW48" s="679"/>
      <c r="CX48" s="679"/>
      <c r="CY48" s="680"/>
      <c r="CZ48" s="681" t="s">
        <v>243</v>
      </c>
      <c r="DA48" s="682"/>
      <c r="DB48" s="682"/>
      <c r="DC48" s="683"/>
      <c r="DD48" s="684" t="s">
        <v>185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3624294</v>
      </c>
      <c r="CS49" s="663"/>
      <c r="CT49" s="663"/>
      <c r="CU49" s="663"/>
      <c r="CV49" s="663"/>
      <c r="CW49" s="663"/>
      <c r="CX49" s="663"/>
      <c r="CY49" s="664"/>
      <c r="CZ49" s="665">
        <v>100</v>
      </c>
      <c r="DA49" s="666"/>
      <c r="DB49" s="666"/>
      <c r="DC49" s="667"/>
      <c r="DD49" s="668">
        <v>2379037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Oh4FdRFsQCtwC7a+22mQmNgA1tK3FGPKwiwB5w5n8cXOm6os3/8Nn3UDVWNI+4ZXSnFjov9oceJQeskz1rgtA==" saltValue="DaVs+UtcFaZn4AjTMAYI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3870</v>
      </c>
      <c r="R7" s="1198"/>
      <c r="S7" s="1198"/>
      <c r="T7" s="1198"/>
      <c r="U7" s="1198"/>
      <c r="V7" s="1198">
        <v>3625</v>
      </c>
      <c r="W7" s="1198"/>
      <c r="X7" s="1198"/>
      <c r="Y7" s="1198"/>
      <c r="Z7" s="1198"/>
      <c r="AA7" s="1198">
        <v>245</v>
      </c>
      <c r="AB7" s="1198"/>
      <c r="AC7" s="1198"/>
      <c r="AD7" s="1198"/>
      <c r="AE7" s="1199"/>
      <c r="AF7" s="1200">
        <v>208</v>
      </c>
      <c r="AG7" s="1201"/>
      <c r="AH7" s="1201"/>
      <c r="AI7" s="1201"/>
      <c r="AJ7" s="1202"/>
      <c r="AK7" s="1184" t="s">
        <v>588</v>
      </c>
      <c r="AL7" s="1185"/>
      <c r="AM7" s="1185"/>
      <c r="AN7" s="1185"/>
      <c r="AO7" s="1185"/>
      <c r="AP7" s="1185">
        <v>3800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0</v>
      </c>
      <c r="CI7" s="1182"/>
      <c r="CJ7" s="1182"/>
      <c r="CK7" s="1182"/>
      <c r="CL7" s="1183"/>
      <c r="CM7" s="1181">
        <v>3</v>
      </c>
      <c r="CN7" s="1182"/>
      <c r="CO7" s="1182"/>
      <c r="CP7" s="1182"/>
      <c r="CQ7" s="1183"/>
      <c r="CR7" s="1181">
        <v>3</v>
      </c>
      <c r="CS7" s="1182"/>
      <c r="CT7" s="1182"/>
      <c r="CU7" s="1182"/>
      <c r="CV7" s="1183"/>
      <c r="CW7" s="1181" t="s">
        <v>588</v>
      </c>
      <c r="CX7" s="1182"/>
      <c r="CY7" s="1182"/>
      <c r="CZ7" s="1182"/>
      <c r="DA7" s="1183"/>
      <c r="DB7" s="1181" t="s">
        <v>519</v>
      </c>
      <c r="DC7" s="1182"/>
      <c r="DD7" s="1182"/>
      <c r="DE7" s="1182"/>
      <c r="DF7" s="1183"/>
      <c r="DG7" s="1181" t="s">
        <v>519</v>
      </c>
      <c r="DH7" s="1182"/>
      <c r="DI7" s="1182"/>
      <c r="DJ7" s="1182"/>
      <c r="DK7" s="1183"/>
      <c r="DL7" s="1181" t="s">
        <v>519</v>
      </c>
      <c r="DM7" s="1182"/>
      <c r="DN7" s="1182"/>
      <c r="DO7" s="1182"/>
      <c r="DP7" s="1183"/>
      <c r="DQ7" s="1181" t="s">
        <v>519</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588</v>
      </c>
      <c r="AB8" s="1137"/>
      <c r="AC8" s="1137"/>
      <c r="AD8" s="1137"/>
      <c r="AE8" s="1138"/>
      <c r="AF8" s="1112" t="s">
        <v>185</v>
      </c>
      <c r="AG8" s="1113"/>
      <c r="AH8" s="1113"/>
      <c r="AI8" s="1113"/>
      <c r="AJ8" s="1114"/>
      <c r="AK8" s="1179" t="s">
        <v>588</v>
      </c>
      <c r="AL8" s="1180"/>
      <c r="AM8" s="1180"/>
      <c r="AN8" s="1180"/>
      <c r="AO8" s="1180"/>
      <c r="AP8" s="1180" t="s">
        <v>588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586</v>
      </c>
      <c r="BT8" s="1108"/>
      <c r="BU8" s="1108"/>
      <c r="BV8" s="1108"/>
      <c r="BW8" s="1108"/>
      <c r="BX8" s="1108"/>
      <c r="BY8" s="1108"/>
      <c r="BZ8" s="1108"/>
      <c r="CA8" s="1108"/>
      <c r="CB8" s="1108"/>
      <c r="CC8" s="1108"/>
      <c r="CD8" s="1108"/>
      <c r="CE8" s="1108"/>
      <c r="CF8" s="1108"/>
      <c r="CG8" s="1109"/>
      <c r="CH8" s="1082">
        <v>-3</v>
      </c>
      <c r="CI8" s="1083"/>
      <c r="CJ8" s="1083"/>
      <c r="CK8" s="1083"/>
      <c r="CL8" s="1084"/>
      <c r="CM8" s="1082">
        <v>6</v>
      </c>
      <c r="CN8" s="1083"/>
      <c r="CO8" s="1083"/>
      <c r="CP8" s="1083"/>
      <c r="CQ8" s="1084"/>
      <c r="CR8" s="1082">
        <v>10</v>
      </c>
      <c r="CS8" s="1083"/>
      <c r="CT8" s="1083"/>
      <c r="CU8" s="1083"/>
      <c r="CV8" s="1084"/>
      <c r="CW8" s="1082" t="s">
        <v>588</v>
      </c>
      <c r="CX8" s="1083"/>
      <c r="CY8" s="1083"/>
      <c r="CZ8" s="1083"/>
      <c r="DA8" s="1084"/>
      <c r="DB8" s="1082" t="s">
        <v>588</v>
      </c>
      <c r="DC8" s="1083"/>
      <c r="DD8" s="1083"/>
      <c r="DE8" s="1083"/>
      <c r="DF8" s="1084"/>
      <c r="DG8" s="1082" t="s">
        <v>588</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587</v>
      </c>
      <c r="BT9" s="1108"/>
      <c r="BU9" s="1108"/>
      <c r="BV9" s="1108"/>
      <c r="BW9" s="1108"/>
      <c r="BX9" s="1108"/>
      <c r="BY9" s="1108"/>
      <c r="BZ9" s="1108"/>
      <c r="CA9" s="1108"/>
      <c r="CB9" s="1108"/>
      <c r="CC9" s="1108"/>
      <c r="CD9" s="1108"/>
      <c r="CE9" s="1108"/>
      <c r="CF9" s="1108"/>
      <c r="CG9" s="1109"/>
      <c r="CH9" s="1082">
        <v>0</v>
      </c>
      <c r="CI9" s="1083"/>
      <c r="CJ9" s="1083"/>
      <c r="CK9" s="1083"/>
      <c r="CL9" s="1084"/>
      <c r="CM9" s="1082">
        <v>108</v>
      </c>
      <c r="CN9" s="1083"/>
      <c r="CO9" s="1083"/>
      <c r="CP9" s="1083"/>
      <c r="CQ9" s="1084"/>
      <c r="CR9" s="1082">
        <v>33</v>
      </c>
      <c r="CS9" s="1083"/>
      <c r="CT9" s="1083"/>
      <c r="CU9" s="1083"/>
      <c r="CV9" s="1084"/>
      <c r="CW9" s="1082" t="s">
        <v>588</v>
      </c>
      <c r="CX9" s="1083"/>
      <c r="CY9" s="1083"/>
      <c r="CZ9" s="1083"/>
      <c r="DA9" s="1084"/>
      <c r="DB9" s="1082" t="s">
        <v>588</v>
      </c>
      <c r="DC9" s="1083"/>
      <c r="DD9" s="1083"/>
      <c r="DE9" s="1083"/>
      <c r="DF9" s="1084"/>
      <c r="DG9" s="1082" t="s">
        <v>588</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3871</v>
      </c>
      <c r="R23" s="1162"/>
      <c r="S23" s="1162"/>
      <c r="T23" s="1162"/>
      <c r="U23" s="1162"/>
      <c r="V23" s="1162">
        <v>3626</v>
      </c>
      <c r="W23" s="1162"/>
      <c r="X23" s="1162"/>
      <c r="Y23" s="1162"/>
      <c r="Z23" s="1162"/>
      <c r="AA23" s="1162">
        <v>245</v>
      </c>
      <c r="AB23" s="1162"/>
      <c r="AC23" s="1162"/>
      <c r="AD23" s="1162"/>
      <c r="AE23" s="1163"/>
      <c r="AF23" s="1164">
        <v>208</v>
      </c>
      <c r="AG23" s="1162"/>
      <c r="AH23" s="1162"/>
      <c r="AI23" s="1162"/>
      <c r="AJ23" s="1165"/>
      <c r="AK23" s="1166"/>
      <c r="AL23" s="1167"/>
      <c r="AM23" s="1167"/>
      <c r="AN23" s="1167"/>
      <c r="AO23" s="1167"/>
      <c r="AP23" s="1162">
        <v>3800</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495</v>
      </c>
      <c r="R28" s="1147"/>
      <c r="S28" s="1147"/>
      <c r="T28" s="1147"/>
      <c r="U28" s="1147"/>
      <c r="V28" s="1147">
        <v>473</v>
      </c>
      <c r="W28" s="1147"/>
      <c r="X28" s="1147"/>
      <c r="Y28" s="1147"/>
      <c r="Z28" s="1147"/>
      <c r="AA28" s="1147">
        <v>22</v>
      </c>
      <c r="AB28" s="1147"/>
      <c r="AC28" s="1147"/>
      <c r="AD28" s="1147"/>
      <c r="AE28" s="1148"/>
      <c r="AF28" s="1149">
        <v>22</v>
      </c>
      <c r="AG28" s="1147"/>
      <c r="AH28" s="1147"/>
      <c r="AI28" s="1147"/>
      <c r="AJ28" s="1150"/>
      <c r="AK28" s="1151">
        <v>38</v>
      </c>
      <c r="AL28" s="1139"/>
      <c r="AM28" s="1139"/>
      <c r="AN28" s="1139"/>
      <c r="AO28" s="1139"/>
      <c r="AP28" s="1139" t="s">
        <v>519</v>
      </c>
      <c r="AQ28" s="1139"/>
      <c r="AR28" s="1139"/>
      <c r="AS28" s="1139"/>
      <c r="AT28" s="1139"/>
      <c r="AU28" s="1139" t="s">
        <v>519</v>
      </c>
      <c r="AV28" s="1139"/>
      <c r="AW28" s="1139"/>
      <c r="AX28" s="1139"/>
      <c r="AY28" s="1139"/>
      <c r="AZ28" s="1140" t="s">
        <v>519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641</v>
      </c>
      <c r="R29" s="1137"/>
      <c r="S29" s="1137"/>
      <c r="T29" s="1137"/>
      <c r="U29" s="1137"/>
      <c r="V29" s="1137">
        <v>627</v>
      </c>
      <c r="W29" s="1137"/>
      <c r="X29" s="1137"/>
      <c r="Y29" s="1137"/>
      <c r="Z29" s="1137"/>
      <c r="AA29" s="1137">
        <v>14</v>
      </c>
      <c r="AB29" s="1137"/>
      <c r="AC29" s="1137"/>
      <c r="AD29" s="1137"/>
      <c r="AE29" s="1138"/>
      <c r="AF29" s="1112">
        <v>14</v>
      </c>
      <c r="AG29" s="1113"/>
      <c r="AH29" s="1113"/>
      <c r="AI29" s="1113"/>
      <c r="AJ29" s="1114"/>
      <c r="AK29" s="1073">
        <v>87</v>
      </c>
      <c r="AL29" s="1064"/>
      <c r="AM29" s="1064"/>
      <c r="AN29" s="1064"/>
      <c r="AO29" s="1064"/>
      <c r="AP29" s="1064" t="s">
        <v>519</v>
      </c>
      <c r="AQ29" s="1064"/>
      <c r="AR29" s="1064"/>
      <c r="AS29" s="1064"/>
      <c r="AT29" s="1064"/>
      <c r="AU29" s="1064" t="s">
        <v>519</v>
      </c>
      <c r="AV29" s="1064"/>
      <c r="AW29" s="1064"/>
      <c r="AX29" s="1064"/>
      <c r="AY29" s="1064"/>
      <c r="AZ29" s="1064" t="s">
        <v>519</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61</v>
      </c>
      <c r="R30" s="1137"/>
      <c r="S30" s="1137"/>
      <c r="T30" s="1137"/>
      <c r="U30" s="1137"/>
      <c r="V30" s="1137">
        <v>61</v>
      </c>
      <c r="W30" s="1137"/>
      <c r="X30" s="1137"/>
      <c r="Y30" s="1137"/>
      <c r="Z30" s="1137"/>
      <c r="AA30" s="1137">
        <v>0</v>
      </c>
      <c r="AB30" s="1137"/>
      <c r="AC30" s="1137"/>
      <c r="AD30" s="1137"/>
      <c r="AE30" s="1138"/>
      <c r="AF30" s="1112">
        <v>0</v>
      </c>
      <c r="AG30" s="1113"/>
      <c r="AH30" s="1113"/>
      <c r="AI30" s="1113"/>
      <c r="AJ30" s="1114"/>
      <c r="AK30" s="1073">
        <v>19</v>
      </c>
      <c r="AL30" s="1064"/>
      <c r="AM30" s="1064"/>
      <c r="AN30" s="1064"/>
      <c r="AO30" s="1064"/>
      <c r="AP30" s="1064" t="s">
        <v>519</v>
      </c>
      <c r="AQ30" s="1064"/>
      <c r="AR30" s="1064"/>
      <c r="AS30" s="1064"/>
      <c r="AT30" s="1064"/>
      <c r="AU30" s="1064" t="s">
        <v>519</v>
      </c>
      <c r="AV30" s="1064"/>
      <c r="AW30" s="1064"/>
      <c r="AX30" s="1064"/>
      <c r="AY30" s="1064"/>
      <c r="AZ30" s="1064" t="s">
        <v>519</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172</v>
      </c>
      <c r="R31" s="1137"/>
      <c r="S31" s="1137"/>
      <c r="T31" s="1137"/>
      <c r="U31" s="1137"/>
      <c r="V31" s="1137">
        <v>172</v>
      </c>
      <c r="W31" s="1137"/>
      <c r="X31" s="1137"/>
      <c r="Y31" s="1137"/>
      <c r="Z31" s="1137"/>
      <c r="AA31" s="1137" t="s">
        <v>588</v>
      </c>
      <c r="AB31" s="1137"/>
      <c r="AC31" s="1137"/>
      <c r="AD31" s="1137"/>
      <c r="AE31" s="1138"/>
      <c r="AF31" s="1112" t="s">
        <v>185</v>
      </c>
      <c r="AG31" s="1113"/>
      <c r="AH31" s="1113"/>
      <c r="AI31" s="1113"/>
      <c r="AJ31" s="1114"/>
      <c r="AK31" s="1073">
        <v>34</v>
      </c>
      <c r="AL31" s="1064"/>
      <c r="AM31" s="1064"/>
      <c r="AN31" s="1064"/>
      <c r="AO31" s="1064"/>
      <c r="AP31" s="1064">
        <v>585</v>
      </c>
      <c r="AQ31" s="1064"/>
      <c r="AR31" s="1064"/>
      <c r="AS31" s="1064"/>
      <c r="AT31" s="1064"/>
      <c r="AU31" s="1064">
        <v>384</v>
      </c>
      <c r="AV31" s="1064"/>
      <c r="AW31" s="1064"/>
      <c r="AX31" s="1064"/>
      <c r="AY31" s="1064"/>
      <c r="AZ31" s="1135" t="s">
        <v>588</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125</v>
      </c>
      <c r="R32" s="1137"/>
      <c r="S32" s="1137"/>
      <c r="T32" s="1137"/>
      <c r="U32" s="1137"/>
      <c r="V32" s="1137">
        <v>125</v>
      </c>
      <c r="W32" s="1137"/>
      <c r="X32" s="1137"/>
      <c r="Y32" s="1137"/>
      <c r="Z32" s="1137"/>
      <c r="AA32" s="1137" t="s">
        <v>588</v>
      </c>
      <c r="AB32" s="1137"/>
      <c r="AC32" s="1137"/>
      <c r="AD32" s="1137"/>
      <c r="AE32" s="1138"/>
      <c r="AF32" s="1112" t="s">
        <v>409</v>
      </c>
      <c r="AG32" s="1113"/>
      <c r="AH32" s="1113"/>
      <c r="AI32" s="1113"/>
      <c r="AJ32" s="1114"/>
      <c r="AK32" s="1073">
        <v>78</v>
      </c>
      <c r="AL32" s="1064"/>
      <c r="AM32" s="1064"/>
      <c r="AN32" s="1064"/>
      <c r="AO32" s="1064"/>
      <c r="AP32" s="1064">
        <v>650</v>
      </c>
      <c r="AQ32" s="1064"/>
      <c r="AR32" s="1064"/>
      <c r="AS32" s="1064"/>
      <c r="AT32" s="1064"/>
      <c r="AU32" s="1064">
        <v>643</v>
      </c>
      <c r="AV32" s="1064"/>
      <c r="AW32" s="1064"/>
      <c r="AX32" s="1064"/>
      <c r="AY32" s="1064"/>
      <c r="AZ32" s="1135" t="s">
        <v>588</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103</v>
      </c>
      <c r="R33" s="1137"/>
      <c r="S33" s="1137"/>
      <c r="T33" s="1137"/>
      <c r="U33" s="1137"/>
      <c r="V33" s="1137">
        <v>103</v>
      </c>
      <c r="W33" s="1137"/>
      <c r="X33" s="1137"/>
      <c r="Y33" s="1137"/>
      <c r="Z33" s="1137"/>
      <c r="AA33" s="1137" t="s">
        <v>588</v>
      </c>
      <c r="AB33" s="1137"/>
      <c r="AC33" s="1137"/>
      <c r="AD33" s="1137"/>
      <c r="AE33" s="1138"/>
      <c r="AF33" s="1112" t="s">
        <v>185</v>
      </c>
      <c r="AG33" s="1113"/>
      <c r="AH33" s="1113"/>
      <c r="AI33" s="1113"/>
      <c r="AJ33" s="1114"/>
      <c r="AK33" s="1073">
        <v>56</v>
      </c>
      <c r="AL33" s="1064"/>
      <c r="AM33" s="1064"/>
      <c r="AN33" s="1064"/>
      <c r="AO33" s="1064"/>
      <c r="AP33" s="1064">
        <v>456</v>
      </c>
      <c r="AQ33" s="1064"/>
      <c r="AR33" s="1064"/>
      <c r="AS33" s="1064"/>
      <c r="AT33" s="1064"/>
      <c r="AU33" s="1064">
        <v>456</v>
      </c>
      <c r="AV33" s="1064"/>
      <c r="AW33" s="1064"/>
      <c r="AX33" s="1064"/>
      <c r="AY33" s="1064"/>
      <c r="AZ33" s="1135" t="s">
        <v>588</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29</v>
      </c>
      <c r="R34" s="1137"/>
      <c r="S34" s="1137"/>
      <c r="T34" s="1137"/>
      <c r="U34" s="1137"/>
      <c r="V34" s="1137">
        <v>22</v>
      </c>
      <c r="W34" s="1137"/>
      <c r="X34" s="1137"/>
      <c r="Y34" s="1137"/>
      <c r="Z34" s="1137"/>
      <c r="AA34" s="1137">
        <v>7</v>
      </c>
      <c r="AB34" s="1137"/>
      <c r="AC34" s="1137"/>
      <c r="AD34" s="1137"/>
      <c r="AE34" s="1138"/>
      <c r="AF34" s="1112">
        <v>7</v>
      </c>
      <c r="AG34" s="1113"/>
      <c r="AH34" s="1113"/>
      <c r="AI34" s="1113"/>
      <c r="AJ34" s="1114"/>
      <c r="AK34" s="1073">
        <v>2</v>
      </c>
      <c r="AL34" s="1064"/>
      <c r="AM34" s="1064"/>
      <c r="AN34" s="1064"/>
      <c r="AO34" s="1064"/>
      <c r="AP34" s="1064" t="s">
        <v>588</v>
      </c>
      <c r="AQ34" s="1064"/>
      <c r="AR34" s="1064"/>
      <c r="AS34" s="1064"/>
      <c r="AT34" s="1064"/>
      <c r="AU34" s="1064" t="s">
        <v>588</v>
      </c>
      <c r="AV34" s="1064"/>
      <c r="AW34" s="1064"/>
      <c r="AX34" s="1064"/>
      <c r="AY34" s="1064"/>
      <c r="AZ34" s="1135" t="s">
        <v>588</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1</v>
      </c>
      <c r="R35" s="1137"/>
      <c r="S35" s="1137"/>
      <c r="T35" s="1137"/>
      <c r="U35" s="1137"/>
      <c r="V35" s="1137">
        <v>1</v>
      </c>
      <c r="W35" s="1137"/>
      <c r="X35" s="1137"/>
      <c r="Y35" s="1137"/>
      <c r="Z35" s="1137"/>
      <c r="AA35" s="1137" t="s">
        <v>588</v>
      </c>
      <c r="AB35" s="1137"/>
      <c r="AC35" s="1137"/>
      <c r="AD35" s="1137"/>
      <c r="AE35" s="1138"/>
      <c r="AF35" s="1112">
        <v>20</v>
      </c>
      <c r="AG35" s="1113"/>
      <c r="AH35" s="1113"/>
      <c r="AI35" s="1113"/>
      <c r="AJ35" s="1114"/>
      <c r="AK35" s="1073">
        <v>0</v>
      </c>
      <c r="AL35" s="1064"/>
      <c r="AM35" s="1064"/>
      <c r="AN35" s="1064"/>
      <c r="AO35" s="1064"/>
      <c r="AP35" s="1064">
        <v>6</v>
      </c>
      <c r="AQ35" s="1064"/>
      <c r="AR35" s="1064"/>
      <c r="AS35" s="1064"/>
      <c r="AT35" s="1064"/>
      <c r="AU35" s="1064" t="s">
        <v>588</v>
      </c>
      <c r="AV35" s="1064"/>
      <c r="AW35" s="1064"/>
      <c r="AX35" s="1064"/>
      <c r="AY35" s="1064"/>
      <c r="AZ35" s="1135" t="s">
        <v>588</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63</v>
      </c>
      <c r="AG63" s="1052"/>
      <c r="AH63" s="1052"/>
      <c r="AI63" s="1052"/>
      <c r="AJ63" s="1123"/>
      <c r="AK63" s="1124"/>
      <c r="AL63" s="1056"/>
      <c r="AM63" s="1056"/>
      <c r="AN63" s="1056"/>
      <c r="AO63" s="1056"/>
      <c r="AP63" s="1052">
        <v>1697</v>
      </c>
      <c r="AQ63" s="1052"/>
      <c r="AR63" s="1052"/>
      <c r="AS63" s="1052"/>
      <c r="AT63" s="1052"/>
      <c r="AU63" s="1052">
        <v>1483</v>
      </c>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398</v>
      </c>
      <c r="AG66" s="1101"/>
      <c r="AH66" s="1101"/>
      <c r="AI66" s="1101"/>
      <c r="AJ66" s="1102"/>
      <c r="AK66" s="1094" t="s">
        <v>420</v>
      </c>
      <c r="AL66" s="1089"/>
      <c r="AM66" s="1089"/>
      <c r="AN66" s="1089"/>
      <c r="AO66" s="1090"/>
      <c r="AP66" s="1094" t="s">
        <v>400</v>
      </c>
      <c r="AQ66" s="1095"/>
      <c r="AR66" s="1095"/>
      <c r="AS66" s="1095"/>
      <c r="AT66" s="1096"/>
      <c r="AU66" s="1094" t="s">
        <v>421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2150</v>
      </c>
      <c r="R68" s="1075"/>
      <c r="S68" s="1075"/>
      <c r="T68" s="1075"/>
      <c r="U68" s="1075"/>
      <c r="V68" s="1075">
        <v>2029</v>
      </c>
      <c r="W68" s="1075"/>
      <c r="X68" s="1075"/>
      <c r="Y68" s="1075"/>
      <c r="Z68" s="1075"/>
      <c r="AA68" s="1075">
        <v>121</v>
      </c>
      <c r="AB68" s="1075"/>
      <c r="AC68" s="1075"/>
      <c r="AD68" s="1075"/>
      <c r="AE68" s="1075"/>
      <c r="AF68" s="1075">
        <v>116</v>
      </c>
      <c r="AG68" s="1075"/>
      <c r="AH68" s="1075"/>
      <c r="AI68" s="1075"/>
      <c r="AJ68" s="1075"/>
      <c r="AK68" s="1075" t="s">
        <v>588</v>
      </c>
      <c r="AL68" s="1075"/>
      <c r="AM68" s="1075"/>
      <c r="AN68" s="1075"/>
      <c r="AO68" s="1075"/>
      <c r="AP68" s="1075" t="s">
        <v>588</v>
      </c>
      <c r="AQ68" s="1075"/>
      <c r="AR68" s="1075"/>
      <c r="AS68" s="1075"/>
      <c r="AT68" s="1075"/>
      <c r="AU68" s="1075" t="s">
        <v>588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6337</v>
      </c>
      <c r="R69" s="1064"/>
      <c r="S69" s="1064"/>
      <c r="T69" s="1064"/>
      <c r="U69" s="1064"/>
      <c r="V69" s="1064">
        <v>6267</v>
      </c>
      <c r="W69" s="1064"/>
      <c r="X69" s="1064"/>
      <c r="Y69" s="1064"/>
      <c r="Z69" s="1064"/>
      <c r="AA69" s="1064">
        <v>70</v>
      </c>
      <c r="AB69" s="1064"/>
      <c r="AC69" s="1064"/>
      <c r="AD69" s="1064"/>
      <c r="AE69" s="1064"/>
      <c r="AF69" s="1064">
        <v>66</v>
      </c>
      <c r="AG69" s="1064"/>
      <c r="AH69" s="1064"/>
      <c r="AI69" s="1064"/>
      <c r="AJ69" s="1064"/>
      <c r="AK69" s="1064">
        <v>98</v>
      </c>
      <c r="AL69" s="1064"/>
      <c r="AM69" s="1064"/>
      <c r="AN69" s="1064"/>
      <c r="AO69" s="1064"/>
      <c r="AP69" s="1064">
        <v>2540</v>
      </c>
      <c r="AQ69" s="1064"/>
      <c r="AR69" s="1064"/>
      <c r="AS69" s="1064"/>
      <c r="AT69" s="1064"/>
      <c r="AU69" s="1064">
        <v>38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3</v>
      </c>
      <c r="R70" s="1064"/>
      <c r="S70" s="1064"/>
      <c r="T70" s="1064"/>
      <c r="U70" s="1064"/>
      <c r="V70" s="1064">
        <v>3</v>
      </c>
      <c r="W70" s="1064"/>
      <c r="X70" s="1064"/>
      <c r="Y70" s="1064"/>
      <c r="Z70" s="1064"/>
      <c r="AA70" s="1064">
        <v>0</v>
      </c>
      <c r="AB70" s="1064"/>
      <c r="AC70" s="1064"/>
      <c r="AD70" s="1064"/>
      <c r="AE70" s="1064"/>
      <c r="AF70" s="1064">
        <v>0</v>
      </c>
      <c r="AG70" s="1064"/>
      <c r="AH70" s="1064"/>
      <c r="AI70" s="1064"/>
      <c r="AJ70" s="1064"/>
      <c r="AK70" s="1064">
        <v>0</v>
      </c>
      <c r="AL70" s="1064"/>
      <c r="AM70" s="1064"/>
      <c r="AN70" s="1064"/>
      <c r="AO70" s="1064"/>
      <c r="AP70" s="1064" t="s">
        <v>588</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373</v>
      </c>
      <c r="R71" s="1064"/>
      <c r="S71" s="1064"/>
      <c r="T71" s="1064"/>
      <c r="U71" s="1064"/>
      <c r="V71" s="1064">
        <v>368</v>
      </c>
      <c r="W71" s="1064"/>
      <c r="X71" s="1064"/>
      <c r="Y71" s="1064"/>
      <c r="Z71" s="1064"/>
      <c r="AA71" s="1064">
        <v>5</v>
      </c>
      <c r="AB71" s="1064"/>
      <c r="AC71" s="1064"/>
      <c r="AD71" s="1064"/>
      <c r="AE71" s="1064"/>
      <c r="AF71" s="1064">
        <v>5</v>
      </c>
      <c r="AG71" s="1064"/>
      <c r="AH71" s="1064"/>
      <c r="AI71" s="1064"/>
      <c r="AJ71" s="1064"/>
      <c r="AK71" s="1064">
        <v>67</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84237</v>
      </c>
      <c r="R72" s="1064"/>
      <c r="S72" s="1064"/>
      <c r="T72" s="1064"/>
      <c r="U72" s="1064"/>
      <c r="V72" s="1064">
        <v>82099</v>
      </c>
      <c r="W72" s="1064"/>
      <c r="X72" s="1064"/>
      <c r="Y72" s="1064"/>
      <c r="Z72" s="1064"/>
      <c r="AA72" s="1064">
        <v>2138</v>
      </c>
      <c r="AB72" s="1064"/>
      <c r="AC72" s="1064"/>
      <c r="AD72" s="1064"/>
      <c r="AE72" s="1064"/>
      <c r="AF72" s="1064">
        <v>2138</v>
      </c>
      <c r="AG72" s="1064"/>
      <c r="AH72" s="1064"/>
      <c r="AI72" s="1064"/>
      <c r="AJ72" s="1064"/>
      <c r="AK72" s="1064">
        <v>950</v>
      </c>
      <c r="AL72" s="1064"/>
      <c r="AM72" s="1064"/>
      <c r="AN72" s="1064"/>
      <c r="AO72" s="1064"/>
      <c r="AP72" s="1064" t="s">
        <v>588</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2325</v>
      </c>
      <c r="AG88" s="1052"/>
      <c r="AH88" s="1052"/>
      <c r="AI88" s="1052"/>
      <c r="AJ88" s="1052"/>
      <c r="AK88" s="1056"/>
      <c r="AL88" s="1056"/>
      <c r="AM88" s="1056"/>
      <c r="AN88" s="1056"/>
      <c r="AO88" s="1056"/>
      <c r="AP88" s="1052">
        <v>2540</v>
      </c>
      <c r="AQ88" s="1052"/>
      <c r="AR88" s="1052"/>
      <c r="AS88" s="1052"/>
      <c r="AT88" s="1052"/>
      <c r="AU88" s="1052">
        <v>38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46</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328256</v>
      </c>
      <c r="AB110" s="980"/>
      <c r="AC110" s="980"/>
      <c r="AD110" s="980"/>
      <c r="AE110" s="981"/>
      <c r="AF110" s="982">
        <v>334746</v>
      </c>
      <c r="AG110" s="980"/>
      <c r="AH110" s="980"/>
      <c r="AI110" s="980"/>
      <c r="AJ110" s="981"/>
      <c r="AK110" s="982">
        <v>351272</v>
      </c>
      <c r="AL110" s="980"/>
      <c r="AM110" s="980"/>
      <c r="AN110" s="980"/>
      <c r="AO110" s="981"/>
      <c r="AP110" s="983">
        <v>20</v>
      </c>
      <c r="AQ110" s="984"/>
      <c r="AR110" s="984"/>
      <c r="AS110" s="984"/>
      <c r="AT110" s="985"/>
      <c r="AU110" s="1019" t="s">
        <v>74</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3346290</v>
      </c>
      <c r="BR110" s="927"/>
      <c r="BS110" s="927"/>
      <c r="BT110" s="927"/>
      <c r="BU110" s="927"/>
      <c r="BV110" s="927">
        <v>3673616</v>
      </c>
      <c r="BW110" s="927"/>
      <c r="BX110" s="927"/>
      <c r="BY110" s="927"/>
      <c r="BZ110" s="927"/>
      <c r="CA110" s="927">
        <v>3799860</v>
      </c>
      <c r="CB110" s="927"/>
      <c r="CC110" s="927"/>
      <c r="CD110" s="927"/>
      <c r="CE110" s="927"/>
      <c r="CF110" s="951">
        <v>215.9</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185</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439</v>
      </c>
      <c r="AG111" s="1008"/>
      <c r="AH111" s="1008"/>
      <c r="AI111" s="1008"/>
      <c r="AJ111" s="1009"/>
      <c r="AK111" s="1010" t="s">
        <v>185</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185</v>
      </c>
      <c r="BR111" s="899"/>
      <c r="BS111" s="899"/>
      <c r="BT111" s="899"/>
      <c r="BU111" s="899"/>
      <c r="BV111" s="899" t="s">
        <v>438</v>
      </c>
      <c r="BW111" s="899"/>
      <c r="BX111" s="899"/>
      <c r="BY111" s="899"/>
      <c r="BZ111" s="899"/>
      <c r="CA111" s="899" t="s">
        <v>185</v>
      </c>
      <c r="CB111" s="899"/>
      <c r="CC111" s="899"/>
      <c r="CD111" s="899"/>
      <c r="CE111" s="899"/>
      <c r="CF111" s="960" t="s">
        <v>439</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185</v>
      </c>
      <c r="DH111" s="899"/>
      <c r="DI111" s="899"/>
      <c r="DJ111" s="899"/>
      <c r="DK111" s="899"/>
      <c r="DL111" s="899" t="s">
        <v>438</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439</v>
      </c>
      <c r="AG112" s="862"/>
      <c r="AH112" s="862"/>
      <c r="AI112" s="862"/>
      <c r="AJ112" s="863"/>
      <c r="AK112" s="864" t="s">
        <v>447</v>
      </c>
      <c r="AL112" s="862"/>
      <c r="AM112" s="862"/>
      <c r="AN112" s="862"/>
      <c r="AO112" s="863"/>
      <c r="AP112" s="909" t="s">
        <v>185</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1494253</v>
      </c>
      <c r="BR112" s="899"/>
      <c r="BS112" s="899"/>
      <c r="BT112" s="899"/>
      <c r="BU112" s="899"/>
      <c r="BV112" s="899">
        <v>1532119</v>
      </c>
      <c r="BW112" s="899"/>
      <c r="BX112" s="899"/>
      <c r="BY112" s="899"/>
      <c r="BZ112" s="899"/>
      <c r="CA112" s="899">
        <v>1482749</v>
      </c>
      <c r="CB112" s="899"/>
      <c r="CC112" s="899"/>
      <c r="CD112" s="899"/>
      <c r="CE112" s="899"/>
      <c r="CF112" s="960">
        <v>84.3</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439</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147122</v>
      </c>
      <c r="AB113" s="1008"/>
      <c r="AC113" s="1008"/>
      <c r="AD113" s="1008"/>
      <c r="AE113" s="1009"/>
      <c r="AF113" s="1010">
        <v>140904</v>
      </c>
      <c r="AG113" s="1008"/>
      <c r="AH113" s="1008"/>
      <c r="AI113" s="1008"/>
      <c r="AJ113" s="1009"/>
      <c r="AK113" s="1010">
        <v>139880</v>
      </c>
      <c r="AL113" s="1008"/>
      <c r="AM113" s="1008"/>
      <c r="AN113" s="1008"/>
      <c r="AO113" s="1009"/>
      <c r="AP113" s="1011">
        <v>7.9</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35395</v>
      </c>
      <c r="BR113" s="899"/>
      <c r="BS113" s="899"/>
      <c r="BT113" s="899"/>
      <c r="BU113" s="899"/>
      <c r="BV113" s="899">
        <v>32229</v>
      </c>
      <c r="BW113" s="899"/>
      <c r="BX113" s="899"/>
      <c r="BY113" s="899"/>
      <c r="BZ113" s="899"/>
      <c r="CA113" s="899">
        <v>37997</v>
      </c>
      <c r="CB113" s="899"/>
      <c r="CC113" s="899"/>
      <c r="CD113" s="899"/>
      <c r="CE113" s="899"/>
      <c r="CF113" s="960">
        <v>2.2000000000000002</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185</v>
      </c>
      <c r="DM113" s="862"/>
      <c r="DN113" s="862"/>
      <c r="DO113" s="862"/>
      <c r="DP113" s="863"/>
      <c r="DQ113" s="864" t="s">
        <v>185</v>
      </c>
      <c r="DR113" s="862"/>
      <c r="DS113" s="862"/>
      <c r="DT113" s="862"/>
      <c r="DU113" s="863"/>
      <c r="DV113" s="909" t="s">
        <v>185</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3452</v>
      </c>
      <c r="AB114" s="862"/>
      <c r="AC114" s="862"/>
      <c r="AD114" s="862"/>
      <c r="AE114" s="863"/>
      <c r="AF114" s="864">
        <v>3699</v>
      </c>
      <c r="AG114" s="862"/>
      <c r="AH114" s="862"/>
      <c r="AI114" s="862"/>
      <c r="AJ114" s="863"/>
      <c r="AK114" s="864">
        <v>3100</v>
      </c>
      <c r="AL114" s="862"/>
      <c r="AM114" s="862"/>
      <c r="AN114" s="862"/>
      <c r="AO114" s="863"/>
      <c r="AP114" s="909">
        <v>0.2</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499822</v>
      </c>
      <c r="BR114" s="899"/>
      <c r="BS114" s="899"/>
      <c r="BT114" s="899"/>
      <c r="BU114" s="899"/>
      <c r="BV114" s="899">
        <v>462734</v>
      </c>
      <c r="BW114" s="899"/>
      <c r="BX114" s="899"/>
      <c r="BY114" s="899"/>
      <c r="BZ114" s="899"/>
      <c r="CA114" s="899">
        <v>434624</v>
      </c>
      <c r="CB114" s="899"/>
      <c r="CC114" s="899"/>
      <c r="CD114" s="899"/>
      <c r="CE114" s="899"/>
      <c r="CF114" s="960">
        <v>24.7</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185</v>
      </c>
      <c r="DM114" s="862"/>
      <c r="DN114" s="862"/>
      <c r="DO114" s="862"/>
      <c r="DP114" s="863"/>
      <c r="DQ114" s="864" t="s">
        <v>185</v>
      </c>
      <c r="DR114" s="862"/>
      <c r="DS114" s="862"/>
      <c r="DT114" s="862"/>
      <c r="DU114" s="863"/>
      <c r="DV114" s="909" t="s">
        <v>442</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439</v>
      </c>
      <c r="AG115" s="1008"/>
      <c r="AH115" s="1008"/>
      <c r="AI115" s="1008"/>
      <c r="AJ115" s="1009"/>
      <c r="AK115" s="1010" t="s">
        <v>439</v>
      </c>
      <c r="AL115" s="1008"/>
      <c r="AM115" s="1008"/>
      <c r="AN115" s="1008"/>
      <c r="AO115" s="1009"/>
      <c r="AP115" s="1011" t="s">
        <v>439</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185</v>
      </c>
      <c r="BW115" s="899"/>
      <c r="BX115" s="899"/>
      <c r="BY115" s="899"/>
      <c r="BZ115" s="899"/>
      <c r="CA115" s="899" t="s">
        <v>439</v>
      </c>
      <c r="CB115" s="899"/>
      <c r="CC115" s="899"/>
      <c r="CD115" s="899"/>
      <c r="CE115" s="899"/>
      <c r="CF115" s="960" t="s">
        <v>439</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185</v>
      </c>
      <c r="DH115" s="862"/>
      <c r="DI115" s="862"/>
      <c r="DJ115" s="862"/>
      <c r="DK115" s="863"/>
      <c r="DL115" s="864" t="s">
        <v>439</v>
      </c>
      <c r="DM115" s="862"/>
      <c r="DN115" s="862"/>
      <c r="DO115" s="862"/>
      <c r="DP115" s="863"/>
      <c r="DQ115" s="864" t="s">
        <v>439</v>
      </c>
      <c r="DR115" s="862"/>
      <c r="DS115" s="862"/>
      <c r="DT115" s="862"/>
      <c r="DU115" s="863"/>
      <c r="DV115" s="909" t="s">
        <v>441</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117</v>
      </c>
      <c r="AB116" s="862"/>
      <c r="AC116" s="862"/>
      <c r="AD116" s="862"/>
      <c r="AE116" s="863"/>
      <c r="AF116" s="864">
        <v>1</v>
      </c>
      <c r="AG116" s="862"/>
      <c r="AH116" s="862"/>
      <c r="AI116" s="862"/>
      <c r="AJ116" s="863"/>
      <c r="AK116" s="864">
        <v>2</v>
      </c>
      <c r="AL116" s="862"/>
      <c r="AM116" s="862"/>
      <c r="AN116" s="862"/>
      <c r="AO116" s="863"/>
      <c r="AP116" s="909">
        <v>0</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185</v>
      </c>
      <c r="BR116" s="899"/>
      <c r="BS116" s="899"/>
      <c r="BT116" s="899"/>
      <c r="BU116" s="899"/>
      <c r="BV116" s="899" t="s">
        <v>439</v>
      </c>
      <c r="BW116" s="899"/>
      <c r="BX116" s="899"/>
      <c r="BY116" s="899"/>
      <c r="BZ116" s="899"/>
      <c r="CA116" s="899" t="s">
        <v>185</v>
      </c>
      <c r="CB116" s="899"/>
      <c r="CC116" s="899"/>
      <c r="CD116" s="899"/>
      <c r="CE116" s="899"/>
      <c r="CF116" s="960" t="s">
        <v>185</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439</v>
      </c>
      <c r="DM116" s="862"/>
      <c r="DN116" s="862"/>
      <c r="DO116" s="862"/>
      <c r="DP116" s="863"/>
      <c r="DQ116" s="864" t="s">
        <v>185</v>
      </c>
      <c r="DR116" s="862"/>
      <c r="DS116" s="862"/>
      <c r="DT116" s="862"/>
      <c r="DU116" s="863"/>
      <c r="DV116" s="909" t="s">
        <v>438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478947</v>
      </c>
      <c r="AB117" s="994"/>
      <c r="AC117" s="994"/>
      <c r="AD117" s="994"/>
      <c r="AE117" s="995"/>
      <c r="AF117" s="996">
        <v>479350</v>
      </c>
      <c r="AG117" s="994"/>
      <c r="AH117" s="994"/>
      <c r="AI117" s="994"/>
      <c r="AJ117" s="995"/>
      <c r="AK117" s="996">
        <v>494254</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447</v>
      </c>
      <c r="BW117" s="899"/>
      <c r="BX117" s="899"/>
      <c r="BY117" s="899"/>
      <c r="BZ117" s="899"/>
      <c r="CA117" s="899" t="s">
        <v>185</v>
      </c>
      <c r="CB117" s="899"/>
      <c r="CC117" s="899"/>
      <c r="CD117" s="899"/>
      <c r="CE117" s="899"/>
      <c r="CF117" s="960" t="s">
        <v>465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465</v>
      </c>
      <c r="DM117" s="862"/>
      <c r="DN117" s="862"/>
      <c r="DO117" s="862"/>
      <c r="DP117" s="863"/>
      <c r="DQ117" s="864" t="s">
        <v>465</v>
      </c>
      <c r="DR117" s="862"/>
      <c r="DS117" s="862"/>
      <c r="DT117" s="862"/>
      <c r="DU117" s="863"/>
      <c r="DV117" s="909" t="s">
        <v>441</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185</v>
      </c>
      <c r="BW118" s="930"/>
      <c r="BX118" s="930"/>
      <c r="BY118" s="930"/>
      <c r="BZ118" s="930"/>
      <c r="CA118" s="930" t="s">
        <v>441</v>
      </c>
      <c r="CB118" s="930"/>
      <c r="CC118" s="930"/>
      <c r="CD118" s="930"/>
      <c r="CE118" s="930"/>
      <c r="CF118" s="960" t="s">
        <v>441</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441</v>
      </c>
      <c r="DR118" s="862"/>
      <c r="DS118" s="862"/>
      <c r="DT118" s="862"/>
      <c r="DU118" s="863"/>
      <c r="DV118" s="909" t="s">
        <v>441</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439</v>
      </c>
      <c r="AG119" s="980"/>
      <c r="AH119" s="980"/>
      <c r="AI119" s="980"/>
      <c r="AJ119" s="981"/>
      <c r="AK119" s="982" t="s">
        <v>441</v>
      </c>
      <c r="AL119" s="980"/>
      <c r="AM119" s="980"/>
      <c r="AN119" s="980"/>
      <c r="AO119" s="981"/>
      <c r="AP119" s="983" t="s">
        <v>438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5375760</v>
      </c>
      <c r="BR119" s="930"/>
      <c r="BS119" s="930"/>
      <c r="BT119" s="930"/>
      <c r="BU119" s="930"/>
      <c r="BV119" s="930">
        <v>5700698</v>
      </c>
      <c r="BW119" s="930"/>
      <c r="BX119" s="930"/>
      <c r="BY119" s="930"/>
      <c r="BZ119" s="930"/>
      <c r="CA119" s="930">
        <v>5755230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441</v>
      </c>
      <c r="DH119" s="845"/>
      <c r="DI119" s="845"/>
      <c r="DJ119" s="845"/>
      <c r="DK119" s="846"/>
      <c r="DL119" s="847" t="s">
        <v>441</v>
      </c>
      <c r="DM119" s="845"/>
      <c r="DN119" s="845"/>
      <c r="DO119" s="845"/>
      <c r="DP119" s="846"/>
      <c r="DQ119" s="847" t="s">
        <v>439</v>
      </c>
      <c r="DR119" s="845"/>
      <c r="DS119" s="845"/>
      <c r="DT119" s="845"/>
      <c r="DU119" s="846"/>
      <c r="DV119" s="933" t="s">
        <v>439</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441</v>
      </c>
      <c r="AG120" s="862"/>
      <c r="AH120" s="862"/>
      <c r="AI120" s="862"/>
      <c r="AJ120" s="863"/>
      <c r="AK120" s="864" t="s">
        <v>441</v>
      </c>
      <c r="AL120" s="862"/>
      <c r="AM120" s="862"/>
      <c r="AN120" s="862"/>
      <c r="AO120" s="863"/>
      <c r="AP120" s="909" t="s">
        <v>438</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2064111</v>
      </c>
      <c r="BR120" s="927"/>
      <c r="BS120" s="927"/>
      <c r="BT120" s="927"/>
      <c r="BU120" s="927"/>
      <c r="BV120" s="927">
        <v>2111259</v>
      </c>
      <c r="BW120" s="927"/>
      <c r="BX120" s="927"/>
      <c r="BY120" s="927"/>
      <c r="BZ120" s="927"/>
      <c r="CA120" s="927">
        <v>2034494</v>
      </c>
      <c r="CB120" s="927"/>
      <c r="CC120" s="927"/>
      <c r="CD120" s="927"/>
      <c r="CE120" s="927"/>
      <c r="CF120" s="951">
        <v>115.6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688138</v>
      </c>
      <c r="DH120" s="927"/>
      <c r="DI120" s="927"/>
      <c r="DJ120" s="927"/>
      <c r="DK120" s="927"/>
      <c r="DL120" s="927">
        <v>703956</v>
      </c>
      <c r="DM120" s="927"/>
      <c r="DN120" s="927"/>
      <c r="DO120" s="927"/>
      <c r="DP120" s="927"/>
      <c r="DQ120" s="927">
        <v>643196</v>
      </c>
      <c r="DR120" s="927"/>
      <c r="DS120" s="927"/>
      <c r="DT120" s="927"/>
      <c r="DU120" s="927"/>
      <c r="DV120" s="928">
        <v>36.5</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441</v>
      </c>
      <c r="AG121" s="862"/>
      <c r="AH121" s="862"/>
      <c r="AI121" s="862"/>
      <c r="AJ121" s="863"/>
      <c r="AK121" s="864" t="s">
        <v>438</v>
      </c>
      <c r="AL121" s="862"/>
      <c r="AM121" s="862"/>
      <c r="AN121" s="862"/>
      <c r="AO121" s="863"/>
      <c r="AP121" s="909" t="s">
        <v>438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18693</v>
      </c>
      <c r="BR121" s="899"/>
      <c r="BS121" s="899"/>
      <c r="BT121" s="899"/>
      <c r="BU121" s="899"/>
      <c r="BV121" s="899" t="s">
        <v>441</v>
      </c>
      <c r="BW121" s="899"/>
      <c r="BX121" s="899"/>
      <c r="BY121" s="899"/>
      <c r="BZ121" s="899"/>
      <c r="CA121" s="899">
        <v>67000</v>
      </c>
      <c r="CB121" s="899"/>
      <c r="CC121" s="899"/>
      <c r="CD121" s="899"/>
      <c r="CE121" s="899"/>
      <c r="CF121" s="960">
        <v>3.8</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509001</v>
      </c>
      <c r="DH121" s="899"/>
      <c r="DI121" s="899"/>
      <c r="DJ121" s="899"/>
      <c r="DK121" s="899"/>
      <c r="DL121" s="899">
        <v>478244</v>
      </c>
      <c r="DM121" s="899"/>
      <c r="DN121" s="899"/>
      <c r="DO121" s="899"/>
      <c r="DP121" s="899"/>
      <c r="DQ121" s="899">
        <v>455696</v>
      </c>
      <c r="DR121" s="899"/>
      <c r="DS121" s="899"/>
      <c r="DT121" s="899"/>
      <c r="DU121" s="899"/>
      <c r="DV121" s="876">
        <v>25.9</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450</v>
      </c>
      <c r="AB122" s="862"/>
      <c r="AC122" s="862"/>
      <c r="AD122" s="862"/>
      <c r="AE122" s="863"/>
      <c r="AF122" s="864" t="s">
        <v>441</v>
      </c>
      <c r="AG122" s="862"/>
      <c r="AH122" s="862"/>
      <c r="AI122" s="862"/>
      <c r="AJ122" s="863"/>
      <c r="AK122" s="864" t="s">
        <v>438</v>
      </c>
      <c r="AL122" s="862"/>
      <c r="AM122" s="862"/>
      <c r="AN122" s="862"/>
      <c r="AO122" s="863"/>
      <c r="AP122" s="909" t="s">
        <v>450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3360907</v>
      </c>
      <c r="BR122" s="930"/>
      <c r="BS122" s="930"/>
      <c r="BT122" s="930"/>
      <c r="BU122" s="930"/>
      <c r="BV122" s="930">
        <v>3584185</v>
      </c>
      <c r="BW122" s="930"/>
      <c r="BX122" s="930"/>
      <c r="BY122" s="930"/>
      <c r="BZ122" s="930"/>
      <c r="CA122" s="930">
        <v>3721146</v>
      </c>
      <c r="CB122" s="930"/>
      <c r="CC122" s="930"/>
      <c r="CD122" s="930"/>
      <c r="CE122" s="930"/>
      <c r="CF122" s="931">
        <v>211.4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297114</v>
      </c>
      <c r="DH122" s="899"/>
      <c r="DI122" s="899"/>
      <c r="DJ122" s="899"/>
      <c r="DK122" s="899"/>
      <c r="DL122" s="899">
        <v>349919</v>
      </c>
      <c r="DM122" s="899"/>
      <c r="DN122" s="899"/>
      <c r="DO122" s="899"/>
      <c r="DP122" s="899"/>
      <c r="DQ122" s="899">
        <v>383857</v>
      </c>
      <c r="DR122" s="899"/>
      <c r="DS122" s="899"/>
      <c r="DT122" s="899"/>
      <c r="DU122" s="899"/>
      <c r="DV122" s="876">
        <v>21.8</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450</v>
      </c>
      <c r="AB123" s="862"/>
      <c r="AC123" s="862"/>
      <c r="AD123" s="862"/>
      <c r="AE123" s="863"/>
      <c r="AF123" s="864" t="s">
        <v>450</v>
      </c>
      <c r="AG123" s="862"/>
      <c r="AH123" s="862"/>
      <c r="AI123" s="862"/>
      <c r="AJ123" s="863"/>
      <c r="AK123" s="864" t="s">
        <v>441</v>
      </c>
      <c r="AL123" s="862"/>
      <c r="AM123" s="862"/>
      <c r="AN123" s="862"/>
      <c r="AO123" s="863"/>
      <c r="AP123" s="909" t="s">
        <v>450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480</v>
      </c>
      <c r="BP123" s="963"/>
      <c r="BQ123" s="917">
        <v>5443711</v>
      </c>
      <c r="BR123" s="918"/>
      <c r="BS123" s="918"/>
      <c r="BT123" s="918"/>
      <c r="BU123" s="918"/>
      <c r="BV123" s="918">
        <v>5695444</v>
      </c>
      <c r="BW123" s="918"/>
      <c r="BX123" s="918"/>
      <c r="BY123" s="918"/>
      <c r="BZ123" s="918"/>
      <c r="CA123" s="918">
        <v>5822640</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439</v>
      </c>
      <c r="DH123" s="862"/>
      <c r="DI123" s="862"/>
      <c r="DJ123" s="862"/>
      <c r="DK123" s="863"/>
      <c r="DL123" s="864" t="s">
        <v>439</v>
      </c>
      <c r="DM123" s="862"/>
      <c r="DN123" s="862"/>
      <c r="DO123" s="862"/>
      <c r="DP123" s="863"/>
      <c r="DQ123" s="864" t="s">
        <v>450</v>
      </c>
      <c r="DR123" s="862"/>
      <c r="DS123" s="862"/>
      <c r="DT123" s="862"/>
      <c r="DU123" s="863"/>
      <c r="DV123" s="909" t="s">
        <v>450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450</v>
      </c>
      <c r="AB124" s="862"/>
      <c r="AC124" s="862"/>
      <c r="AD124" s="862"/>
      <c r="AE124" s="863"/>
      <c r="AF124" s="864" t="s">
        <v>441</v>
      </c>
      <c r="AG124" s="862"/>
      <c r="AH124" s="862"/>
      <c r="AI124" s="862"/>
      <c r="AJ124" s="863"/>
      <c r="AK124" s="864" t="s">
        <v>441</v>
      </c>
      <c r="AL124" s="862"/>
      <c r="AM124" s="862"/>
      <c r="AN124" s="862"/>
      <c r="AO124" s="863"/>
      <c r="AP124" s="909" t="s">
        <v>441</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439</v>
      </c>
      <c r="BR124" s="916"/>
      <c r="BS124" s="916"/>
      <c r="BT124" s="916"/>
      <c r="BU124" s="916"/>
      <c r="BV124" s="916">
        <v>0.2</v>
      </c>
      <c r="BW124" s="916"/>
      <c r="BX124" s="916"/>
      <c r="BY124" s="916"/>
      <c r="BZ124" s="916"/>
      <c r="CA124" s="916" t="s">
        <v>441</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439</v>
      </c>
      <c r="DH124" s="845"/>
      <c r="DI124" s="845"/>
      <c r="DJ124" s="845"/>
      <c r="DK124" s="846"/>
      <c r="DL124" s="847" t="s">
        <v>439</v>
      </c>
      <c r="DM124" s="845"/>
      <c r="DN124" s="845"/>
      <c r="DO124" s="845"/>
      <c r="DP124" s="846"/>
      <c r="DQ124" s="847" t="s">
        <v>185</v>
      </c>
      <c r="DR124" s="845"/>
      <c r="DS124" s="845"/>
      <c r="DT124" s="845"/>
      <c r="DU124" s="846"/>
      <c r="DV124" s="933" t="s">
        <v>439</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185</v>
      </c>
      <c r="AB125" s="862"/>
      <c r="AC125" s="862"/>
      <c r="AD125" s="862"/>
      <c r="AE125" s="863"/>
      <c r="AF125" s="864" t="s">
        <v>439</v>
      </c>
      <c r="AG125" s="862"/>
      <c r="AH125" s="862"/>
      <c r="AI125" s="862"/>
      <c r="AJ125" s="863"/>
      <c r="AK125" s="864" t="s">
        <v>439</v>
      </c>
      <c r="AL125" s="862"/>
      <c r="AM125" s="862"/>
      <c r="AN125" s="862"/>
      <c r="AO125" s="863"/>
      <c r="AP125" s="909" t="s">
        <v>439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438</v>
      </c>
      <c r="DM125" s="927"/>
      <c r="DN125" s="927"/>
      <c r="DO125" s="927"/>
      <c r="DP125" s="927"/>
      <c r="DQ125" s="927" t="s">
        <v>439</v>
      </c>
      <c r="DR125" s="927"/>
      <c r="DS125" s="927"/>
      <c r="DT125" s="927"/>
      <c r="DU125" s="927"/>
      <c r="DV125" s="928" t="s">
        <v>439</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438</v>
      </c>
      <c r="AG126" s="862"/>
      <c r="AH126" s="862"/>
      <c r="AI126" s="862"/>
      <c r="AJ126" s="863"/>
      <c r="AK126" s="864" t="s">
        <v>438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438</v>
      </c>
      <c r="DH126" s="899"/>
      <c r="DI126" s="899"/>
      <c r="DJ126" s="899"/>
      <c r="DK126" s="899"/>
      <c r="DL126" s="899" t="s">
        <v>438</v>
      </c>
      <c r="DM126" s="899"/>
      <c r="DN126" s="899"/>
      <c r="DO126" s="899"/>
      <c r="DP126" s="899"/>
      <c r="DQ126" s="899" t="s">
        <v>438</v>
      </c>
      <c r="DR126" s="899"/>
      <c r="DS126" s="899"/>
      <c r="DT126" s="899"/>
      <c r="DU126" s="899"/>
      <c r="DV126" s="876" t="s">
        <v>438</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447</v>
      </c>
      <c r="AB127" s="862"/>
      <c r="AC127" s="862"/>
      <c r="AD127" s="862"/>
      <c r="AE127" s="863"/>
      <c r="AF127" s="864" t="s">
        <v>447</v>
      </c>
      <c r="AG127" s="862"/>
      <c r="AH127" s="862"/>
      <c r="AI127" s="862"/>
      <c r="AJ127" s="863"/>
      <c r="AK127" s="864" t="s">
        <v>438</v>
      </c>
      <c r="AL127" s="862"/>
      <c r="AM127" s="862"/>
      <c r="AN127" s="862"/>
      <c r="AO127" s="863"/>
      <c r="AP127" s="909" t="s">
        <v>447</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447</v>
      </c>
      <c r="DM127" s="899"/>
      <c r="DN127" s="899"/>
      <c r="DO127" s="899"/>
      <c r="DP127" s="899"/>
      <c r="DQ127" s="899" t="s">
        <v>185</v>
      </c>
      <c r="DR127" s="899"/>
      <c r="DS127" s="899"/>
      <c r="DT127" s="899"/>
      <c r="DU127" s="899"/>
      <c r="DV127" s="876" t="s">
        <v>439</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211</v>
      </c>
      <c r="AB128" s="883"/>
      <c r="AC128" s="883"/>
      <c r="AD128" s="883"/>
      <c r="AE128" s="884"/>
      <c r="AF128" s="885">
        <v>50</v>
      </c>
      <c r="AG128" s="883"/>
      <c r="AH128" s="883"/>
      <c r="AI128" s="883"/>
      <c r="AJ128" s="884"/>
      <c r="AK128" s="885">
        <v>4827</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185</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2136953</v>
      </c>
      <c r="AB129" s="862"/>
      <c r="AC129" s="862"/>
      <c r="AD129" s="862"/>
      <c r="AE129" s="863"/>
      <c r="AF129" s="864">
        <v>2129750</v>
      </c>
      <c r="AG129" s="862"/>
      <c r="AH129" s="862"/>
      <c r="AI129" s="862"/>
      <c r="AJ129" s="863"/>
      <c r="AK129" s="864">
        <v>2126628</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185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361432</v>
      </c>
      <c r="AB130" s="862"/>
      <c r="AC130" s="862"/>
      <c r="AD130" s="862"/>
      <c r="AE130" s="863"/>
      <c r="AF130" s="864">
        <v>354814</v>
      </c>
      <c r="AG130" s="862"/>
      <c r="AH130" s="862"/>
      <c r="AI130" s="862"/>
      <c r="AJ130" s="863"/>
      <c r="AK130" s="864">
        <v>366774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1775521</v>
      </c>
      <c r="AB131" s="845"/>
      <c r="AC131" s="845"/>
      <c r="AD131" s="845"/>
      <c r="AE131" s="846"/>
      <c r="AF131" s="847">
        <v>1774936</v>
      </c>
      <c r="AG131" s="845"/>
      <c r="AH131" s="845"/>
      <c r="AI131" s="845"/>
      <c r="AJ131" s="846"/>
      <c r="AK131" s="847">
        <v>1759854</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6.6067368389999999</v>
      </c>
      <c r="AB132" s="825"/>
      <c r="AC132" s="825"/>
      <c r="AD132" s="825"/>
      <c r="AE132" s="826"/>
      <c r="AF132" s="827">
        <v>7.0135486580000004</v>
      </c>
      <c r="AG132" s="825"/>
      <c r="AH132" s="825"/>
      <c r="AI132" s="825"/>
      <c r="AJ132" s="826"/>
      <c r="AK132" s="827">
        <v>6.9694986060000002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6.3</v>
      </c>
      <c r="AB133" s="804"/>
      <c r="AC133" s="804"/>
      <c r="AD133" s="804"/>
      <c r="AE133" s="805"/>
      <c r="AF133" s="803">
        <v>6.7</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0QiFCqY6BoAQpvQCFXmbqUgf8Dj5SO4W4ntXxGMmb83UiyUxJ3udWopB478e0yuNHkMlzu26TaSyuGqnD0Tog==" saltValue="AL0Oi6MPWcvgOzKyHsZ8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qWaH3hAYtD0Uh+ZHJZI0FxGs0XR1y700R+2SZH56mN7fqrmSSYAldlGzVutOV/dsZJVbwmHmjAhhlDYASoNqA==" saltValue="q26iEj2jmVLy3lK13HlDW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IVHJhfDcc1SQMe0o4DxBnNLeGnI+9irG4binJ0shIy3g7ojuqxBkuKKWq0Klr3gtL0acdIFdyfJm2u74xx3w==" saltValue="Zvl4/3mHCCK0LBJoV6Ma2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570929</v>
      </c>
      <c r="AP9" s="313">
        <v>182173</v>
      </c>
      <c r="AQ9" s="314">
        <v>172204</v>
      </c>
      <c r="AR9" s="315">
        <v>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97362</v>
      </c>
      <c r="AP10" s="316">
        <v>31066</v>
      </c>
      <c r="AQ10" s="317">
        <v>20524</v>
      </c>
      <c r="AR10" s="318">
        <v>51.4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52997</v>
      </c>
      <c r="AP11" s="316">
        <v>16910</v>
      </c>
      <c r="AQ11" s="317">
        <v>26395</v>
      </c>
      <c r="AR11" s="318">
        <v>-35.9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1752</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36832</v>
      </c>
      <c r="AP14" s="316">
        <v>11752</v>
      </c>
      <c r="AQ14" s="317">
        <v>7974</v>
      </c>
      <c r="AR14" s="318">
        <v>47.4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17948</v>
      </c>
      <c r="AP15" s="316">
        <v>5727</v>
      </c>
      <c r="AQ15" s="317">
        <v>4531</v>
      </c>
      <c r="AR15" s="318">
        <v>26.4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-47515</v>
      </c>
      <c r="AP16" s="316">
        <v>-15161</v>
      </c>
      <c r="AQ16" s="317">
        <v>-15679</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728553</v>
      </c>
      <c r="AP17" s="316">
        <v>232467</v>
      </c>
      <c r="AQ17" s="317">
        <v>217700</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22.02</v>
      </c>
      <c r="AP21" s="329">
        <v>19.600000000000001</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96.4</v>
      </c>
      <c r="AP22" s="334">
        <v>95.1</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351272</v>
      </c>
      <c r="AP32" s="343">
        <v>112084</v>
      </c>
      <c r="AQ32" s="344">
        <v>110920</v>
      </c>
      <c r="AR32" s="345">
        <v>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139880</v>
      </c>
      <c r="AP35" s="343">
        <v>44633</v>
      </c>
      <c r="AQ35" s="344">
        <v>30367</v>
      </c>
      <c r="AR35" s="345">
        <v>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3100</v>
      </c>
      <c r="AP36" s="343">
        <v>989</v>
      </c>
      <c r="AQ36" s="344">
        <v>2045</v>
      </c>
      <c r="AR36" s="345">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314</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v>2</v>
      </c>
      <c r="AP38" s="346">
        <v>1</v>
      </c>
      <c r="AQ38" s="347">
        <v>28</v>
      </c>
      <c r="AR38" s="335">
        <v>-96.4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-4827</v>
      </c>
      <c r="AP39" s="343">
        <v>-1540</v>
      </c>
      <c r="AQ39" s="344">
        <v>-3766</v>
      </c>
      <c r="AR39" s="345">
        <v>-59.1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-366774</v>
      </c>
      <c r="AP40" s="343">
        <v>-117031</v>
      </c>
      <c r="AQ40" s="344">
        <v>-106993</v>
      </c>
      <c r="AR40" s="345">
        <v>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122653</v>
      </c>
      <c r="AP41" s="343">
        <v>39136</v>
      </c>
      <c r="AQ41" s="344">
        <v>32915</v>
      </c>
      <c r="AR41" s="345">
        <v>18.899999999999999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585497</v>
      </c>
      <c r="AN51" s="365">
        <v>167046</v>
      </c>
      <c r="AO51" s="366">
        <v>15.8</v>
      </c>
      <c r="AP51" s="367">
        <v>245039</v>
      </c>
      <c r="AQ51" s="368">
        <v>-15.1</v>
      </c>
      <c r="AR51" s="369">
        <v>30.9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163189</v>
      </c>
      <c r="AN52" s="373">
        <v>46559</v>
      </c>
      <c r="AO52" s="374">
        <v>-48</v>
      </c>
      <c r="AP52" s="375">
        <v>108922</v>
      </c>
      <c r="AQ52" s="376">
        <v>-23</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606231</v>
      </c>
      <c r="AN53" s="365">
        <v>176641</v>
      </c>
      <c r="AO53" s="366">
        <v>5.7</v>
      </c>
      <c r="AP53" s="367">
        <v>237994</v>
      </c>
      <c r="AQ53" s="368">
        <v>-2.9</v>
      </c>
      <c r="AR53" s="369">
        <v>8.6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387264</v>
      </c>
      <c r="AN54" s="373">
        <v>112839</v>
      </c>
      <c r="AO54" s="374">
        <v>142.4</v>
      </c>
      <c r="AP54" s="375">
        <v>110361</v>
      </c>
      <c r="AQ54" s="376">
        <v>1.3</v>
      </c>
      <c r="AR54" s="377">
        <v>141.1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668789</v>
      </c>
      <c r="AN55" s="365">
        <v>199937</v>
      </c>
      <c r="AO55" s="366">
        <v>13.2</v>
      </c>
      <c r="AP55" s="367">
        <v>267911</v>
      </c>
      <c r="AQ55" s="368">
        <v>12.6</v>
      </c>
      <c r="AR55" s="369">
        <v>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400453</v>
      </c>
      <c r="AN56" s="373">
        <v>119717</v>
      </c>
      <c r="AO56" s="374">
        <v>6.1</v>
      </c>
      <c r="AP56" s="375">
        <v>106425</v>
      </c>
      <c r="AQ56" s="376">
        <v>-3.6</v>
      </c>
      <c r="AR56" s="377">
        <v>9.6999999999999993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613875</v>
      </c>
      <c r="AN57" s="365">
        <v>188652</v>
      </c>
      <c r="AO57" s="366">
        <v>-5.6</v>
      </c>
      <c r="AP57" s="367">
        <v>228215</v>
      </c>
      <c r="AQ57" s="368">
        <v>-14.8</v>
      </c>
      <c r="AR57" s="369">
        <v>9.1999999999999993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381805</v>
      </c>
      <c r="AN58" s="373">
        <v>117334</v>
      </c>
      <c r="AO58" s="374">
        <v>-2</v>
      </c>
      <c r="AP58" s="375">
        <v>117571</v>
      </c>
      <c r="AQ58" s="376">
        <v>10.5</v>
      </c>
      <c r="AR58" s="377">
        <v>-12.5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578014</v>
      </c>
      <c r="AN59" s="365">
        <v>184433</v>
      </c>
      <c r="AO59" s="366">
        <v>-2.2000000000000002</v>
      </c>
      <c r="AP59" s="367">
        <v>264232</v>
      </c>
      <c r="AQ59" s="368">
        <v>15.8</v>
      </c>
      <c r="AR59" s="369">
        <v>-18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213836</v>
      </c>
      <c r="AN60" s="373">
        <v>68231</v>
      </c>
      <c r="AO60" s="374">
        <v>-41.8</v>
      </c>
      <c r="AP60" s="375">
        <v>133959</v>
      </c>
      <c r="AQ60" s="376">
        <v>13.9</v>
      </c>
      <c r="AR60" s="377">
        <v>-55.7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610481</v>
      </c>
      <c r="AN61" s="380">
        <v>183342</v>
      </c>
      <c r="AO61" s="381">
        <v>5.4</v>
      </c>
      <c r="AP61" s="382">
        <v>248678</v>
      </c>
      <c r="AQ61" s="383">
        <v>-0.9</v>
      </c>
      <c r="AR61" s="369">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309309</v>
      </c>
      <c r="AN62" s="373">
        <v>92936</v>
      </c>
      <c r="AO62" s="374">
        <v>11.3</v>
      </c>
      <c r="AP62" s="375">
        <v>115448</v>
      </c>
      <c r="AQ62" s="376">
        <v>-0.2</v>
      </c>
      <c r="AR62" s="377">
        <v>11.5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6eKcFNKUOQQgrAth8GseWwd/9aUGwwEL4FW5AuVnnbgilOzkEoXfsIU/pquQZvfNDW6y2DzVDcHG0ZVgf48GYA==" saltValue="2cTerHQw5Rt+iocKbg5W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1" spans="125:125" ht="13.5" hidden="1" customHeight="1" x14ac:dyDescent="0.15">
      <c r="DU121" s="291"/>
    </row>
  </sheetData>
  <sheetProtection algorithmName="SHA-512" hashValue="rMb3R76vvY5+14LulLb3Ej3cWwFMBbg8MDeZQVe1V2XoNE493sMbndQUvrK+dTrQa6iQLm38ZbkFvSk8EQuthA==" saltValue="wqGPnGZ0C+zEC9b5ka8E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j/awZcXRpHji4t8DD2G9/lCQL0fGZYq/3kjzAZ9EBBkXKbchjTEfVcdRsNiA5H9bNgmF3+lpNFteLE3i++tJZw==" saltValue="L8ix6mZB+Ol08a9Ccvn2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53.87</v>
      </c>
      <c r="G47" s="12">
        <v>56.12</v>
      </c>
      <c r="H47" s="12">
        <v>55.43</v>
      </c>
      <c r="I47" s="12">
        <v>55.67</v>
      </c>
      <c r="J47" s="13">
        <v>50.26</v>
      </c>
    </row>
    <row r="48" spans="2:10" ht="57.75" customHeight="1" x14ac:dyDescent="0.15">
      <c r="B48" s="14"/>
      <c r="C48" s="1238" t="s">
        <v>4</v>
      </c>
      <c r="D48" s="1238"/>
      <c r="E48" s="1239"/>
      <c r="F48" s="15">
        <v>8.17</v>
      </c>
      <c r="G48" s="16">
        <v>7.73</v>
      </c>
      <c r="H48" s="16">
        <v>10.26</v>
      </c>
      <c r="I48" s="16">
        <v>7.39</v>
      </c>
      <c r="J48" s="17">
        <v>9.8000000000000007</v>
      </c>
    </row>
    <row r="49" spans="2:10" ht="57.75" customHeight="1" thickBot="1" x14ac:dyDescent="0.2">
      <c r="B49" s="18"/>
      <c r="C49" s="1240" t="s">
        <v>5</v>
      </c>
      <c r="D49" s="1240"/>
      <c r="E49" s="1241"/>
      <c r="F49" s="19">
        <v>2.2000000000000002</v>
      </c>
      <c r="G49" s="20">
        <v>0.16</v>
      </c>
      <c r="H49" s="20">
        <v>2.1</v>
      </c>
      <c r="I49" s="20" t="s">
        <v>566</v>
      </c>
      <c r="J49" s="21" t="s">
        <v>567</v>
      </c>
    </row>
    <row r="50" spans="2:10" ht="13.5" customHeight="1" x14ac:dyDescent="0.15"/>
  </sheetData>
  <sheetProtection algorithmName="SHA-512" hashValue="PN5aDAUr0BwL3mVGxXWu7z+A7WEccLugCLG+PD5KvbUhStXmBGyZteaLXbUfUOZxESCm+W4oTjeIehg7I2pxAQ==" saltValue="3xI/eAzcoUxDVjRVf53L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2021-10-06T04:27:57Z</cp:lastPrinted>
  <dcterms:modified xsi:type="dcterms:W3CDTF">2021-10-06T04:28:13Z</dcterms:modified>
</cp:coreProperties>
</file>