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hizu552\Desktop\〆10.7 令和元年度財政状況資料集の作成について（2回目）\03_様式（結合分）\"/>
    </mc:Choice>
  </mc:AlternateContent>
  <bookViews>
    <workbookView xWindow="0" yWindow="0" windowWidth="18585" windowHeight="4635" tabRatio="84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<sst xmlns="http://schemas.openxmlformats.org/spreadsheetml/2006/main" count="1147" uniqueCount="604">
  <si>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</si>
  <si>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</si>
  <si>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</si>
  <si>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</si>
  <si>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</si>
  <si>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</si>
  <si>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</si>
  <si>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</si>
  <si>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</si>
  <si>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</si>
  <si>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</si>
  <si>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</si>
  <si>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</si>
  <si>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</si>
  <si>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</si>
  <si>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</si>
  <si>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</si>
  <si>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</si>
  <si>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</si>
  <si>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</si>
  <si>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</si>
  <si>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</si>
  <si>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</si>
  <si>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</si>
  <si>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</si>
  <si>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</si>
  <si>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</si>
  <si>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</si>
  <si>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</si>
  <si>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</si>
  <si>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</si>
  <si>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</si>
  <si>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</si>
  <si>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</si>
  <si>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</si>
  <si>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</si>
  <si>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</si>
  <si>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</si>
  <si>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</si>
  <si>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</si>
  <si>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</si>
  <si>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</si>
  <si>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</si>
  <si>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</si>
  <si>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</si>
  <si>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</si>
  <si>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</si>
  <si>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</si>
  <si>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</si>
  <si>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</si>
  <si>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</si>
  <si>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</si>
  <si>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</si>
  <si>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</si>
  <si>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</si>
  <si>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</si>
  <si>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</si>
  <si>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</si>
  <si>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</si>
  <si>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</si>
  <si>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</si>
  <si>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</si>
  <si>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</si>
  <si>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</si>
  <si>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</si>
  <si>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</si>
  <si>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</si>
  <si>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</si>
  <si>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</si>
  <si>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</si>
  <si>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</si>
  <si>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</si>
  <si>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</si>
  <si>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</si>
  <si>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</si>
  <si>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</si>
  <si>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</si>
  <si>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</si>
  <si>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</si>
  <si>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</si>
  <si>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</si>
  <si>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</si>
  <si>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</si>
  <si>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</si>
  <si>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</si>
  <si>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</si>
  <si>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</si>
  <si>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</si>
  <si>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</si>
  <si>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</si>
  <si>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</si>
  <si>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</si>
  <si>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</si>
  <si>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</si>
  <si>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</si>
  <si>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</si>
  <si>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</si>
  <si>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智頭町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</si>
  <si>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</si>
  <si>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</si>
  <si>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</si>
  <si>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</si>
  <si>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</si>
  <si>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</si>
  <si>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</si>
  <si>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</si>
  <si>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</si>
  <si>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</si>
  <si>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</si>
  <si>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</si>
  <si>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</si>
  <si>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</si>
  <si>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</si>
  <si>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</si>
  <si>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</si>
  <si>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</si>
  <si>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</si>
  <si>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</si>
  <si>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</si>
  <si>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</si>
  <si>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</si>
  <si>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</si>
  <si>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</si>
  <si>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</si>
  <si>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</si>
  <si>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</si>
  <si>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</si>
  <si>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</si>
  <si>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</si>
  <si>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</si>
  <si>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</si>
  <si>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</si>
  <si>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</si>
  <si>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</si>
  <si>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</si>
  <si>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</si>
  <si>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</si>
  <si>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</si>
  <si>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</si>
  <si>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</si>
  <si>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</si>
  <si>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</si>
  <si>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</si>
  <si>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</si>
  <si>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</si>
  <si>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</si>
  <si>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</si>
  <si>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</si>
  <si>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</si>
  <si>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</si>
  <si>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</si>
  <si>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</si>
  <si>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</si>
  <si>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</si>
  <si>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</si>
  <si>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</si>
  <si>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</si>
  <si>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</si>
  <si>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</si>
  <si>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</si>
  <si>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</si>
  <si>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</si>
  <si>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</si>
  <si>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</si>
  <si>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</si>
  <si>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</si>
  <si>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</si>
  <si>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</si>
  <si>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</si>
  <si>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</si>
  <si>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</si>
  <si>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</si>
  <si>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</si>
  <si>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</si>
  <si>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</si>
  <si>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</si>
  <si>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</si>
  <si>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</si>
  <si>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</si>
  <si>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</si>
  <si>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</si>
  <si>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</si>
  <si>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</si>
  <si>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</si>
  <si>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</si>
  <si>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</si>
  <si>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</si>
  <si>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</si>
  <si>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</si>
  <si>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</si>
  <si>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</si>
  <si>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</si>
  <si>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</si>
  <si>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</si>
  <si>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</si>
  <si>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</si>
  <si>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</si>
  <si>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</si>
  <si>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</si>
  <si>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</si>
  <si>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</si>
  <si>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</si>
  <si>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</si>
  <si>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</si>
  <si>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</si>
  <si>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</si>
  <si>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</si>
  <si>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</si>
  <si>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</si>
  <si>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</si>
  <si>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鳥取県智頭町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</si>
  <si>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</si>
  <si>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</si>
  <si>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</si>
  <si>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</si>
  <si>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</si>
  <si>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</si>
  <si>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</si>
  <si>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</si>
  <si>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</si>
  <si>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</si>
  <si>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</si>
  <si>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</si>
  <si>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</si>
  <si>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</si>
  <si>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</si>
  <si>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</si>
  <si>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</si>
  <si>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</si>
  <si>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</si>
  <si>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</si>
  <si>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</si>
  <si>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</si>
  <si>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</si>
  <si>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</si>
  <si>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</si>
  <si>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</si>
  <si>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</si>
  <si>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</si>
  <si>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</si>
  <si>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</si>
  <si>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</si>
  <si>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</si>
  <si>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</si>
  <si>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</si>
  <si>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</si>
  <si>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</si>
  <si>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</si>
  <si>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</si>
  <si>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</si>
  <si>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</si>
  <si>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</si>
  <si>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</si>
  <si>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</si>
  <si>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</si>
  <si>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</si>
  <si>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</si>
  <si>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</si>
  <si>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</si>
  <si>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</si>
  <si>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</si>
  <si>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</si>
  <si>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</si>
  <si>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</si>
  <si>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</si>
  <si>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</si>
  <si>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</si>
  <si>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</si>
  <si>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</si>
  <si>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</si>
  <si>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</si>
  <si>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</si>
  <si>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</si>
  <si>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</si>
  <si>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</si>
  <si>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</si>
  <si>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</si>
  <si>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</si>
  <si>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</si>
  <si>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</si>
  <si>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</si>
  <si>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</si>
  <si>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</si>
  <si>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</si>
  <si>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</si>
  <si>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</si>
  <si>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</si>
  <si>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</si>
  <si>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</si>
  <si>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</si>
  <si>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</si>
  <si>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</si>
  <si>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</si>
  <si>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</si>
  <si>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</si>
  <si>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</si>
  <si>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</si>
  <si>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</si>
  <si>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</si>
  <si>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</si>
  <si>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</si>
  <si>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</si>
  <si>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</si>
  <si>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</si>
  <si>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</si>
  <si>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</si>
  <si>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</si>
  <si>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</si>
  <si>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</si>
  <si>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</si>
  <si>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</si>
  <si>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</si>
  <si>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</si>
  <si>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</si>
  <si>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</si>
  <si>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</si>
  <si>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</si>
  <si>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</si>
  <si>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</si>
  <si>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</si>
  <si>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</si>
  <si>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</si>
  <si>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</si>
  <si>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</si>
  <si>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</si>
  <si>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</si>
  <si>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</si>
  <si>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</si>
  <si>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</si>
  <si>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</si>
  <si>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</si>
  <si>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</si>
  <si>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</si>
  <si>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</si>
  <si>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</si>
  <si>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</si>
  <si>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</si>
  <si>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</si>
  <si>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</si>
  <si>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</si>
  <si>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</si>
  <si>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</si>
  <si>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</si>
  <si>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</si>
  <si>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</si>
  <si>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</si>
  <si>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</si>
  <si>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</si>
  <si>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</si>
  <si>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</si>
  <si>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</si>
  <si>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</si>
  <si>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</si>
  <si>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</si>
  <si>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</si>
  <si>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</si>
  <si>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</si>
  <si>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</si>
  <si>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</si>
  <si>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</si>
  <si>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</si>
  <si>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</si>
  <si>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</si>
  <si>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</si>
  <si>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鳥取県智頭町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</si>
  <si>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</si>
  <si>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</si>
  <si>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</si>
  <si>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</si>
  <si>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</si>
  <si>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</si>
  <si>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</si>
  <si>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</si>
  <si>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</si>
  <si>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</si>
  <si>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</si>
  <si>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</si>
  <si>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</si>
  <si>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</si>
  <si>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</si>
  <si>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</si>
  <si>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</si>
  <si>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</si>
  <si>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</si>
  <si>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</si>
  <si>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智頭町住宅新築資金等貸付事業特別会計</t>
    <phoneticPr fontId="5"/>
  </si>
  <si>
    <t>智頭町公共用地先行取得事業特別会計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</si>
  <si>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</si>
  <si>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</si>
  <si>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</si>
  <si>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</si>
  <si>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</si>
  <si>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</si>
  <si>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</si>
  <si>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</si>
  <si>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</si>
  <si>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</si>
  <si>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</si>
  <si>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</si>
  <si>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</si>
  <si>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智頭町国民健康保険事業特別会計</t>
    <phoneticPr fontId="5"/>
  </si>
  <si>
    <t>智頭町介護保険事業特別会計</t>
    <phoneticPr fontId="5"/>
  </si>
  <si>
    <t>智頭町後期高齢者医療特別会計</t>
    <phoneticPr fontId="5"/>
  </si>
  <si>
    <t>智頭町介護保険サービス事業特別会計</t>
    <phoneticPr fontId="5"/>
  </si>
  <si>
    <t>智頭町水道事業会計</t>
    <phoneticPr fontId="5"/>
  </si>
  <si>
    <t>法適用企業</t>
    <phoneticPr fontId="5"/>
  </si>
  <si>
    <t>智頭町病院事業会計</t>
    <phoneticPr fontId="5"/>
  </si>
  <si>
    <t>法適用企業</t>
    <phoneticPr fontId="5"/>
  </si>
  <si>
    <t>智頭町簡易水道事業特別会計</t>
    <phoneticPr fontId="5"/>
  </si>
  <si>
    <t>法非適用企業</t>
    <phoneticPr fontId="5"/>
  </si>
  <si>
    <t>智頭町公共下水道事業特別会計</t>
    <phoneticPr fontId="5"/>
  </si>
  <si>
    <t>智頭町農業集落排水事業特別会計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</si>
  <si>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</si>
  <si>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</si>
  <si>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</si>
  <si>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</si>
  <si>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</si>
  <si>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</si>
  <si>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</si>
  <si>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</si>
  <si>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</si>
  <si>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</si>
  <si>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</si>
  <si>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</si>
  <si>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</si>
  <si>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</si>
  <si>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</si>
  <si>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</si>
  <si>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</si>
  <si>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</si>
  <si>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</si>
  <si>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</si>
  <si>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</si>
  <si>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</si>
  <si>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</si>
  <si>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</si>
  <si>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</si>
  <si>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</si>
  <si>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</si>
  <si>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</si>
  <si>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</si>
  <si>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</si>
  <si>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</si>
  <si>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</si>
  <si>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</si>
  <si>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</si>
  <si>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</si>
  <si>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</si>
  <si>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</si>
  <si>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</si>
  <si>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</si>
  <si>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</si>
  <si>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</si>
  <si>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</si>
  <si>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</si>
  <si>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</si>
  <si>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</si>
  <si>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</si>
  <si>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</si>
  <si>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</si>
  <si>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</si>
  <si>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</si>
  <si>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</si>
  <si>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</si>
  <si>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</si>
  <si>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</si>
  <si>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</si>
  <si>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</si>
  <si>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</si>
  <si>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</si>
  <si>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</si>
  <si>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</si>
  <si>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</si>
  <si>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</si>
  <si>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</si>
  <si>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</si>
  <si>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</si>
  <si>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</si>
  <si>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</si>
  <si>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</si>
  <si>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</si>
  <si>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</si>
  <si>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</si>
  <si>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</si>
  <si>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</si>
  <si>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</si>
  <si>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</si>
  <si>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</si>
  <si>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</si>
  <si>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</si>
  <si>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</si>
  <si>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</si>
  <si>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</si>
  <si>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</si>
  <si>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</si>
  <si>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</si>
  <si>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</si>
  <si>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</si>
  <si>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</si>
  <si>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</si>
  <si>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</si>
  <si>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</si>
  <si>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</si>
  <si>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</si>
  <si>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</si>
  <si>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</si>
  <si>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</si>
  <si>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</si>
  <si>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</si>
  <si>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</si>
  <si>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</si>
  <si>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</si>
  <si>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</si>
  <si>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</si>
  <si>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</si>
  <si>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</si>
  <si>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</si>
  <si>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</si>
  <si>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</si>
  <si>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</si>
  <si>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</si>
  <si>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</si>
  <si>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</si>
  <si>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</si>
  <si>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</si>
  <si>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</si>
  <si>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</si>
  <si>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</si>
  <si>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</si>
  <si>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</si>
  <si>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</si>
  <si>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</si>
  <si>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</si>
  <si>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</si>
  <si>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</si>
  <si>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</si>
  <si>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</si>
  <si>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</si>
  <si>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</si>
  <si>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</si>
  <si>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</si>
  <si>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</si>
  <si>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</si>
  <si>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</si>
  <si>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</si>
  <si>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</si>
  <si>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</si>
  <si>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</si>
  <si>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</si>
  <si>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</si>
  <si>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</si>
  <si>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</si>
  <si>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0.83</t>
  </si>
  <si>
    <t>▲ 1.86</t>
  </si>
  <si>
    <t>▲ 3.43</t>
  </si>
  <si>
    <t>智頭町病院事業会計</t>
  </si>
  <si>
    <t>智頭町水道事業会計</t>
  </si>
  <si>
    <t>一般会計</t>
  </si>
  <si>
    <t>智頭町介護保険事業特別会計</t>
  </si>
  <si>
    <t>智頭町国民健康保険事業特別会計</t>
  </si>
  <si>
    <t>智頭町農業集落排水事業特別会計</t>
  </si>
  <si>
    <t>智頭町公共下水道事業特別会計</t>
  </si>
  <si>
    <t>智頭町後期高齢者医療特別会計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</si>
  <si>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</si>
  <si>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</si>
  <si>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</si>
  <si>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</si>
  <si>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</si>
  <si>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</si>
  <si>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</si>
  <si>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</si>
  <si>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智頭町森林整備促進基金</t>
    <rPh sb="0" eb="3">
      <t>チズチョウ</t>
    </rPh>
    <rPh sb="3" eb="5">
      <t>シンリン</t>
    </rPh>
    <rPh sb="5" eb="7">
      <t>セイビ</t>
    </rPh>
    <rPh sb="7" eb="9">
      <t>ソクシン</t>
    </rPh>
    <rPh sb="9" eb="11">
      <t>キキン</t>
    </rPh>
    <phoneticPr fontId="5"/>
  </si>
  <si>
    <t>智頭町定住促進基金</t>
    <rPh sb="0" eb="3">
      <t>チズチョウ</t>
    </rPh>
    <rPh sb="3" eb="5">
      <t>テイジュウ</t>
    </rPh>
    <rPh sb="5" eb="7">
      <t>ソクシン</t>
    </rPh>
    <rPh sb="7" eb="9">
      <t>キキン</t>
    </rPh>
    <phoneticPr fontId="5"/>
  </si>
  <si>
    <t>智頭町地域活性化基金</t>
    <rPh sb="0" eb="3">
      <t>チズチョウ</t>
    </rPh>
    <rPh sb="3" eb="5">
      <t>チイキ</t>
    </rPh>
    <rPh sb="5" eb="8">
      <t>カッセイカ</t>
    </rPh>
    <rPh sb="8" eb="10">
      <t>キキン</t>
    </rPh>
    <phoneticPr fontId="5"/>
  </si>
  <si>
    <t>智頭町公共施設等整備基金</t>
    <rPh sb="0" eb="3">
      <t>チズチョウ</t>
    </rPh>
    <rPh sb="3" eb="5">
      <t>コウキョウ</t>
    </rPh>
    <rPh sb="5" eb="7">
      <t>シセツ</t>
    </rPh>
    <rPh sb="7" eb="8">
      <t>トウ</t>
    </rPh>
    <rPh sb="8" eb="10">
      <t>セイビ</t>
    </rPh>
    <rPh sb="10" eb="12">
      <t>キキン</t>
    </rPh>
    <phoneticPr fontId="5"/>
  </si>
  <si>
    <t>智頭町ふるさと基金</t>
    <rPh sb="0" eb="3">
      <t>チズチョウ</t>
    </rPh>
    <rPh sb="7" eb="9">
      <t>キキン</t>
    </rPh>
    <phoneticPr fontId="5"/>
  </si>
  <si>
    <t>鳥取県東部広域行政管理組合一般会計</t>
    <rPh sb="0" eb="3">
      <t>トットリケン</t>
    </rPh>
    <rPh sb="3" eb="5">
      <t>トウブ</t>
    </rPh>
    <rPh sb="5" eb="7">
      <t>コウイキ</t>
    </rPh>
    <rPh sb="7" eb="9">
      <t>ギョウセイ</t>
    </rPh>
    <rPh sb="9" eb="11">
      <t>カンリ</t>
    </rPh>
    <rPh sb="11" eb="13">
      <t>クミアイ</t>
    </rPh>
    <rPh sb="13" eb="15">
      <t>イッパン</t>
    </rPh>
    <rPh sb="15" eb="17">
      <t>カイケイ</t>
    </rPh>
    <phoneticPr fontId="2"/>
  </si>
  <si>
    <t>鳥取県東部広域行政管理組合</t>
    <rPh sb="0" eb="3">
      <t>トットリケン</t>
    </rPh>
    <rPh sb="3" eb="5">
      <t>トウブ</t>
    </rPh>
    <rPh sb="5" eb="7">
      <t>コウイキ</t>
    </rPh>
    <rPh sb="7" eb="9">
      <t>ギョウセイ</t>
    </rPh>
    <rPh sb="9" eb="11">
      <t>カンリ</t>
    </rPh>
    <rPh sb="11" eb="13">
      <t>クミアイ</t>
    </rPh>
    <phoneticPr fontId="2"/>
  </si>
  <si>
    <t>鳥取県後期高齢者医療広域連合</t>
    <rPh sb="0" eb="3">
      <t>トットリケン</t>
    </rPh>
    <rPh sb="3" eb="5">
      <t>コウキ</t>
    </rPh>
    <rPh sb="5" eb="8">
      <t>コウレイシャ</t>
    </rPh>
    <rPh sb="8" eb="10">
      <t>イリョウ</t>
    </rPh>
    <rPh sb="10" eb="12">
      <t>コウイキ</t>
    </rPh>
    <rPh sb="12" eb="14">
      <t>レンゴウ</t>
    </rPh>
    <phoneticPr fontId="2"/>
  </si>
  <si>
    <t>サングリーン智頭</t>
    <rPh sb="6" eb="8">
      <t>チヅ</t>
    </rPh>
    <phoneticPr fontId="2"/>
  </si>
  <si>
    <t>智頭町土地開発公社</t>
    <rPh sb="0" eb="3">
      <t>チヅチョウ</t>
    </rPh>
    <rPh sb="3" eb="5">
      <t>トチ</t>
    </rPh>
    <rPh sb="5" eb="7">
      <t>カイハツ</t>
    </rPh>
    <rPh sb="7" eb="9">
      <t>コウシャ</t>
    </rPh>
    <phoneticPr fontId="2"/>
  </si>
  <si>
    <t>-</t>
    <phoneticPr fontId="2"/>
  </si>
  <si>
    <t>-</t>
    <phoneticPr fontId="2"/>
  </si>
  <si>
    <t>因幡ふるさと振興事業費特別会計</t>
  </si>
  <si>
    <t>後期高齢者医療特別会計</t>
  </si>
  <si>
    <t>-</t>
    <phoneticPr fontId="2"/>
  </si>
  <si>
    <t>鳥取県町村総合事務組合</t>
    <rPh sb="0" eb="3">
      <t>トットリケン</t>
    </rPh>
    <rPh sb="3" eb="5">
      <t>チョウソン</t>
    </rPh>
    <rPh sb="5" eb="7">
      <t>ソウゴウ</t>
    </rPh>
    <rPh sb="7" eb="9">
      <t>ジム</t>
    </rPh>
    <rPh sb="9" eb="11">
      <t>クミアイ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</si>
  <si>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</si>
  <si>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</si>
  <si>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</si>
  <si>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</si>
  <si>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</si>
  <si>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</si>
  <si>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</si>
  <si>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</si>
  <si>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</si>
  <si>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</si>
  <si>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</si>
  <si>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</si>
  <si>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</si>
  <si>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</si>
  <si>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 xml:space="preserve"> </t>
    <phoneticPr fontId="5"/>
  </si>
  <si>
    <t xml:space="preserve">保育園・消防団拠点施設等の更新、新図書館建設事業といった大規模事業にかかる起債の借入により、将来負担比率が高水準となっているが、借入額の圧縮及び償還の進行に伴い減少する見込みである。
減価償却率は、近年の保育園・消防団拠点施設等の更新整備により、低水準となっており、コミュニティセンター・新図書館建設により今後も現状維持が見込まれる。
</t>
    <rPh sb="64" eb="66">
      <t>カリイレ</t>
    </rPh>
    <rPh sb="66" eb="67">
      <t>ガク</t>
    </rPh>
    <rPh sb="68" eb="70">
      <t>アッシュク</t>
    </rPh>
    <rPh sb="70" eb="71">
      <t>オヨ</t>
    </rPh>
    <rPh sb="72" eb="74">
      <t>ショウカン</t>
    </rPh>
    <rPh sb="75" eb="77">
      <t>シンコウ</t>
    </rPh>
    <rPh sb="78" eb="79">
      <t>トモナ</t>
    </rPh>
    <rPh sb="80" eb="82">
      <t>ゲンショウ</t>
    </rPh>
    <rPh sb="84" eb="86">
      <t>ミコ</t>
    </rPh>
    <rPh sb="144" eb="145">
      <t>シン</t>
    </rPh>
    <rPh sb="145" eb="148">
      <t>トショカン</t>
    </rPh>
    <rPh sb="148" eb="150">
      <t>ケンセツ</t>
    </rPh>
    <rPh sb="153" eb="155">
      <t>コンゴ</t>
    </rPh>
    <rPh sb="156" eb="158">
      <t>ゲンジョウ</t>
    </rPh>
    <rPh sb="158" eb="160">
      <t>イジ</t>
    </rPh>
    <rPh sb="161" eb="163">
      <t>ミコ</t>
    </rPh>
    <phoneticPr fontId="5"/>
  </si>
  <si>
    <t>保育園・消防団拠点施設等の更新、新図書館建設事業といった大規模事業にかかる起債の借入により、将来負担比率が高水準となっているが、借入額の圧縮及び償還の進行に伴い減少する見込みである。
実質公債費比率は、中学校・保育園などの更新整備にかかる起債の償還開始及び今年度開始したコミュニティセンター・新図書館建設等の大型事業の影響により、今後増加していく見込みである。</t>
    <rPh sb="122" eb="124">
      <t>ショウカン</t>
    </rPh>
    <rPh sb="124" eb="126">
      <t>カイシ</t>
    </rPh>
    <rPh sb="126" eb="127">
      <t>オヨ</t>
    </rPh>
    <rPh sb="128" eb="131">
      <t>コンネンド</t>
    </rPh>
    <rPh sb="131" eb="133">
      <t>カイシ</t>
    </rPh>
    <rPh sb="152" eb="153">
      <t>トウ</t>
    </rPh>
    <rPh sb="154" eb="156">
      <t>オオガタ</t>
    </rPh>
    <rPh sb="156" eb="158">
      <t>ジギョウ</t>
    </rPh>
    <rPh sb="159" eb="161">
      <t>エイキョウ</t>
    </rPh>
    <rPh sb="165" eb="167">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</si>
</sst>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BF7A-4F5A-A48D-918A93B0EE0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111009</c:v>
                </c:pt>
                <c:pt idx="1">
                  <c:v>221163</c:v>
                </c:pt>
                <c:pt idx="2">
                  <c:v>103990</c:v>
                </c:pt>
                <c:pt idx="3">
                  <c:v>100267</c:v>
                </c:pt>
                <c:pt idx="4">
                  <c:v>140613</c:v>
                </c:pt>
              </c:numCache>
            </c:numRef>
          </c:val>
          <c:smooth val="0"/>
          <c:extLst>
            <c:ext xmlns:c16="http://schemas.microsoft.com/office/drawing/2014/chart" uri="{C3380CC4-5D6E-409C-BE32-E72D297353CC}">
              <c16:uniqueId val="{00000001-BF7A-4F5A-A48D-918A93B0EE0C}"/>
            </c:ext>
          </c:extLst>
        </c:ser>
        <c:dLbls>
          <c:showLegendKey val="0"/>
          <c:showVal val="0"/>
          <c:showCatName val="0"/>
          <c:showSerName val="0"/>
          <c:showPercent val="0"/>
          <c:showBubbleSize val="0"/>
        </c:dLbls>
        <c:marker val="1"/>
        <c:smooth val="0"/>
        <c:axId val="297189160"/>
        <c:axId val="297189552"/>
      </c:lineChart>
      <c:catAx>
        <c:axId val="297189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7189552"/>
        <c:crosses val="autoZero"/>
        <c:auto val="1"/>
        <c:lblAlgn val="ctr"/>
        <c:lblOffset val="100"/>
        <c:tickLblSkip val="1"/>
        <c:tickMarkSkip val="1"/>
        <c:noMultiLvlLbl val="0"/>
      </c:catAx>
      <c:valAx>
        <c:axId val="29718955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7189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6.69</c:v>
                </c:pt>
                <c:pt idx="1">
                  <c:v>8.1300000000000008</c:v>
                </c:pt>
                <c:pt idx="2">
                  <c:v>5.68</c:v>
                </c:pt>
                <c:pt idx="3">
                  <c:v>3.72</c:v>
                </c:pt>
                <c:pt idx="4">
                  <c:v>4.47</c:v>
                </c:pt>
              </c:numCache>
            </c:numRef>
          </c:val>
          <c:extLst>
            <c:ext xmlns:c16="http://schemas.microsoft.com/office/drawing/2014/chart" uri="{C3380CC4-5D6E-409C-BE32-E72D297353CC}">
              <c16:uniqueId val="{00000000-9188-4A25-B039-1709120361F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40.61</c:v>
                </c:pt>
                <c:pt idx="1">
                  <c:v>43.24</c:v>
                </c:pt>
                <c:pt idx="2">
                  <c:v>44.35</c:v>
                </c:pt>
                <c:pt idx="3">
                  <c:v>43.83</c:v>
                </c:pt>
                <c:pt idx="4">
                  <c:v>39.520000000000003</c:v>
                </c:pt>
              </c:numCache>
            </c:numRef>
          </c:val>
          <c:extLst>
            <c:ext xmlns:c16="http://schemas.microsoft.com/office/drawing/2014/chart" uri="{C3380CC4-5D6E-409C-BE32-E72D297353CC}">
              <c16:uniqueId val="{00000001-9188-4A25-B039-1709120361F2}"/>
            </c:ext>
          </c:extLst>
        </c:ser>
        <c:dLbls>
          <c:showLegendKey val="0"/>
          <c:showVal val="0"/>
          <c:showCatName val="0"/>
          <c:showSerName val="0"/>
          <c:showPercent val="0"/>
          <c:showBubbleSize val="0"/>
        </c:dLbls>
        <c:gapWidth val="250"/>
        <c:overlap val="100"/>
        <c:axId val="410717512"/>
        <c:axId val="410715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1.77</c:v>
                </c:pt>
                <c:pt idx="1">
                  <c:v>2.38</c:v>
                </c:pt>
                <c:pt idx="2">
                  <c:v>-0.83</c:v>
                </c:pt>
                <c:pt idx="3">
                  <c:v>-1.86</c:v>
                </c:pt>
                <c:pt idx="4">
                  <c:v>-3.43</c:v>
                </c:pt>
              </c:numCache>
            </c:numRef>
          </c:val>
          <c:smooth val="0"/>
          <c:extLst>
            <c:ext xmlns:c16="http://schemas.microsoft.com/office/drawing/2014/chart" uri="{C3380CC4-5D6E-409C-BE32-E72D297353CC}">
              <c16:uniqueId val="{00000002-9188-4A25-B039-1709120361F2}"/>
            </c:ext>
          </c:extLst>
        </c:ser>
        <c:dLbls>
          <c:showLegendKey val="0"/>
          <c:showVal val="0"/>
          <c:showCatName val="0"/>
          <c:showSerName val="0"/>
          <c:showPercent val="0"/>
          <c:showBubbleSize val="0"/>
        </c:dLbls>
        <c:marker val="1"/>
        <c:smooth val="0"/>
        <c:axId val="410717512"/>
        <c:axId val="410715552"/>
      </c:lineChart>
      <c:catAx>
        <c:axId val="410717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0715552"/>
        <c:crosses val="autoZero"/>
        <c:auto val="1"/>
        <c:lblAlgn val="ctr"/>
        <c:lblOffset val="100"/>
        <c:tickLblSkip val="1"/>
        <c:tickMarkSkip val="1"/>
        <c:noMultiLvlLbl val="0"/>
      </c:catAx>
      <c:valAx>
        <c:axId val="410715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717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5DA-4BF6-A21D-A291158151A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5DA-4BF6-A21D-A291158151A1}"/>
            </c:ext>
          </c:extLst>
        </c:ser>
        <c:ser>
          <c:idx val="2"/>
          <c:order val="2"/>
          <c:tx>
            <c:strRef>
              <c:f>データシート!$A$29</c:f>
              <c:strCache>
                <c:ptCount val="1"/>
                <c:pt idx="0">
                  <c:v>智頭町後期高齢者医療特別会計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5DA-4BF6-A21D-A291158151A1}"/>
            </c:ext>
          </c:extLst>
        </c:ser>
        <c:ser>
          <c:idx val="3"/>
          <c:order val="3"/>
          <c:tx>
            <c:strRef>
              <c:f>データシート!$A$30</c:f>
              <c:strCache>
                <c:ptCount val="1"/>
                <c:pt idx="0">
                  <c:v>智頭町公共下水道事業特別会計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0.08</c:v>
                </c:pt>
                <c:pt idx="2">
                  <c:v>#N/A</c:v>
                </c:pt>
                <c:pt idx="3">
                  <c:v>0.08</c:v>
                </c:pt>
                <c:pt idx="4">
                  <c:v>#N/A</c:v>
                </c:pt>
                <c:pt idx="5">
                  <c:v>0.08</c:v>
                </c:pt>
                <c:pt idx="6">
                  <c:v>#N/A</c:v>
                </c:pt>
                <c:pt idx="7">
                  <c:v>0.01</c:v>
                </c:pt>
                <c:pt idx="8">
                  <c:v>#N/A</c:v>
                </c:pt>
                <c:pt idx="9">
                  <c:v>0.01</c:v>
                </c:pt>
              </c:numCache>
            </c:numRef>
          </c:val>
          <c:extLst>
            <c:ext xmlns:c16="http://schemas.microsoft.com/office/drawing/2014/chart" uri="{C3380CC4-5D6E-409C-BE32-E72D297353CC}">
              <c16:uniqueId val="{00000003-55DA-4BF6-A21D-A291158151A1}"/>
            </c:ext>
          </c:extLst>
        </c:ser>
        <c:ser>
          <c:idx val="4"/>
          <c:order val="4"/>
          <c:tx>
            <c:strRef>
              <c:f>データシート!$A$31</c:f>
              <c:strCache>
                <c:ptCount val="1"/>
                <c:pt idx="0">
                  <c:v>智頭町農業集落排水事業特別会計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0.05</c:v>
                </c:pt>
                <c:pt idx="4">
                  <c:v>#N/A</c:v>
                </c:pt>
                <c:pt idx="5">
                  <c:v>0.05</c:v>
                </c:pt>
                <c:pt idx="6">
                  <c:v>#N/A</c:v>
                </c:pt>
                <c:pt idx="7">
                  <c:v>0.01</c:v>
                </c:pt>
                <c:pt idx="8">
                  <c:v>#N/A</c:v>
                </c:pt>
                <c:pt idx="9">
                  <c:v>0.03</c:v>
                </c:pt>
              </c:numCache>
            </c:numRef>
          </c:val>
          <c:extLst>
            <c:ext xmlns:c16="http://schemas.microsoft.com/office/drawing/2014/chart" uri="{C3380CC4-5D6E-409C-BE32-E72D297353CC}">
              <c16:uniqueId val="{00000004-55DA-4BF6-A21D-A291158151A1}"/>
            </c:ext>
          </c:extLst>
        </c:ser>
        <c:ser>
          <c:idx val="5"/>
          <c:order val="5"/>
          <c:tx>
            <c:strRef>
              <c:f>データシート!$A$32</c:f>
              <c:strCache>
                <c:ptCount val="1"/>
                <c:pt idx="0">
                  <c:v>智頭町国民健康保険事業特別会計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0.47</c:v>
                </c:pt>
                <c:pt idx="2">
                  <c:v>#N/A</c:v>
                </c:pt>
                <c:pt idx="3">
                  <c:v>1.97</c:v>
                </c:pt>
                <c:pt idx="4">
                  <c:v>#N/A</c:v>
                </c:pt>
                <c:pt idx="5">
                  <c:v>1.9</c:v>
                </c:pt>
                <c:pt idx="6">
                  <c:v>#N/A</c:v>
                </c:pt>
                <c:pt idx="7">
                  <c:v>1</c:v>
                </c:pt>
                <c:pt idx="8">
                  <c:v>#N/A</c:v>
                </c:pt>
                <c:pt idx="9">
                  <c:v>0.24</c:v>
                </c:pt>
              </c:numCache>
            </c:numRef>
          </c:val>
          <c:extLst>
            <c:ext xmlns:c16="http://schemas.microsoft.com/office/drawing/2014/chart" uri="{C3380CC4-5D6E-409C-BE32-E72D297353CC}">
              <c16:uniqueId val="{00000005-55DA-4BF6-A21D-A291158151A1}"/>
            </c:ext>
          </c:extLst>
        </c:ser>
        <c:ser>
          <c:idx val="6"/>
          <c:order val="6"/>
          <c:tx>
            <c:strRef>
              <c:f>データシート!$A$33</c:f>
              <c:strCache>
                <c:ptCount val="1"/>
                <c:pt idx="0">
                  <c:v>智頭町介護保険事業特別会計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3.86</c:v>
                </c:pt>
                <c:pt idx="2">
                  <c:v>#N/A</c:v>
                </c:pt>
                <c:pt idx="3">
                  <c:v>2.15</c:v>
                </c:pt>
                <c:pt idx="4">
                  <c:v>#N/A</c:v>
                </c:pt>
                <c:pt idx="5">
                  <c:v>2.66</c:v>
                </c:pt>
                <c:pt idx="6">
                  <c:v>#N/A</c:v>
                </c:pt>
                <c:pt idx="7">
                  <c:v>2.2599999999999998</c:v>
                </c:pt>
                <c:pt idx="8">
                  <c:v>#N/A</c:v>
                </c:pt>
                <c:pt idx="9">
                  <c:v>2.94</c:v>
                </c:pt>
              </c:numCache>
            </c:numRef>
          </c:val>
          <c:extLst>
            <c:ext xmlns:c16="http://schemas.microsoft.com/office/drawing/2014/chart" uri="{C3380CC4-5D6E-409C-BE32-E72D297353CC}">
              <c16:uniqueId val="{00000006-55DA-4BF6-A21D-A291158151A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6.69</c:v>
                </c:pt>
                <c:pt idx="2">
                  <c:v>#N/A</c:v>
                </c:pt>
                <c:pt idx="3">
                  <c:v>8.1300000000000008</c:v>
                </c:pt>
                <c:pt idx="4">
                  <c:v>#N/A</c:v>
                </c:pt>
                <c:pt idx="5">
                  <c:v>5.67</c:v>
                </c:pt>
                <c:pt idx="6">
                  <c:v>#N/A</c:v>
                </c:pt>
                <c:pt idx="7">
                  <c:v>3.71</c:v>
                </c:pt>
                <c:pt idx="8">
                  <c:v>#N/A</c:v>
                </c:pt>
                <c:pt idx="9">
                  <c:v>4.46</c:v>
                </c:pt>
              </c:numCache>
            </c:numRef>
          </c:val>
          <c:extLst>
            <c:ext xmlns:c16="http://schemas.microsoft.com/office/drawing/2014/chart" uri="{C3380CC4-5D6E-409C-BE32-E72D297353CC}">
              <c16:uniqueId val="{00000007-55DA-4BF6-A21D-A291158151A1}"/>
            </c:ext>
          </c:extLst>
        </c:ser>
        <c:ser>
          <c:idx val="8"/>
          <c:order val="8"/>
          <c:tx>
            <c:strRef>
              <c:f>データシート!$A$35</c:f>
              <c:strCache>
                <c:ptCount val="1"/>
                <c:pt idx="0">
                  <c:v>智頭町水道事業会計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6.24</c:v>
                </c:pt>
                <c:pt idx="2">
                  <c:v>#N/A</c:v>
                </c:pt>
                <c:pt idx="3">
                  <c:v>5.93</c:v>
                </c:pt>
                <c:pt idx="4">
                  <c:v>#N/A</c:v>
                </c:pt>
                <c:pt idx="5">
                  <c:v>6.32</c:v>
                </c:pt>
                <c:pt idx="6">
                  <c:v>#N/A</c:v>
                </c:pt>
                <c:pt idx="7">
                  <c:v>6.72</c:v>
                </c:pt>
                <c:pt idx="8">
                  <c:v>#N/A</c:v>
                </c:pt>
                <c:pt idx="9">
                  <c:v>6.86</c:v>
                </c:pt>
              </c:numCache>
            </c:numRef>
          </c:val>
          <c:extLst>
            <c:ext xmlns:c16="http://schemas.microsoft.com/office/drawing/2014/chart" uri="{C3380CC4-5D6E-409C-BE32-E72D297353CC}">
              <c16:uniqueId val="{00000008-55DA-4BF6-A21D-A291158151A1}"/>
            </c:ext>
          </c:extLst>
        </c:ser>
        <c:ser>
          <c:idx val="9"/>
          <c:order val="9"/>
          <c:tx>
            <c:strRef>
              <c:f>データシート!$A$36</c:f>
              <c:strCache>
                <c:ptCount val="1"/>
                <c:pt idx="0">
                  <c:v>智頭町病院事業会計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8.64</c:v>
                </c:pt>
                <c:pt idx="2">
                  <c:v>#N/A</c:v>
                </c:pt>
                <c:pt idx="3">
                  <c:v>11.29</c:v>
                </c:pt>
                <c:pt idx="4">
                  <c:v>#N/A</c:v>
                </c:pt>
                <c:pt idx="5">
                  <c:v>10.87</c:v>
                </c:pt>
                <c:pt idx="6">
                  <c:v>#N/A</c:v>
                </c:pt>
                <c:pt idx="7">
                  <c:v>7.93</c:v>
                </c:pt>
                <c:pt idx="8">
                  <c:v>#N/A</c:v>
                </c:pt>
                <c:pt idx="9">
                  <c:v>13.77</c:v>
                </c:pt>
              </c:numCache>
            </c:numRef>
          </c:val>
          <c:extLst>
            <c:ext xmlns:c16="http://schemas.microsoft.com/office/drawing/2014/chart" uri="{C3380CC4-5D6E-409C-BE32-E72D297353CC}">
              <c16:uniqueId val="{00000009-55DA-4BF6-A21D-A291158151A1}"/>
            </c:ext>
          </c:extLst>
        </c:ser>
        <c:dLbls>
          <c:showLegendKey val="0"/>
          <c:showVal val="0"/>
          <c:showCatName val="0"/>
          <c:showSerName val="0"/>
          <c:showPercent val="0"/>
          <c:showBubbleSize val="0"/>
        </c:dLbls>
        <c:gapWidth val="150"/>
        <c:overlap val="100"/>
        <c:axId val="410713984"/>
        <c:axId val="410715944"/>
      </c:barChart>
      <c:catAx>
        <c:axId val="41071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0715944"/>
        <c:crosses val="autoZero"/>
        <c:auto val="1"/>
        <c:lblAlgn val="ctr"/>
        <c:lblOffset val="100"/>
        <c:tickLblSkip val="1"/>
        <c:tickMarkSkip val="1"/>
        <c:noMultiLvlLbl val="0"/>
      </c:catAx>
      <c:valAx>
        <c:axId val="410715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713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803</c:v>
                </c:pt>
                <c:pt idx="5">
                  <c:v>722</c:v>
                </c:pt>
                <c:pt idx="8">
                  <c:v>713</c:v>
                </c:pt>
                <c:pt idx="11">
                  <c:v>748</c:v>
                </c:pt>
                <c:pt idx="14">
                  <c:v>788</c:v>
                </c:pt>
              </c:numCache>
            </c:numRef>
          </c:val>
          <c:extLst>
            <c:ext xmlns:c16="http://schemas.microsoft.com/office/drawing/2014/chart" uri="{C3380CC4-5D6E-409C-BE32-E72D297353CC}">
              <c16:uniqueId val="{00000000-AC57-4469-96CF-9A8FBE11AD9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C57-4469-96CF-9A8FBE11AD9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C57-4469-96CF-9A8FBE11AD9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c:v>
                </c:pt>
                <c:pt idx="3">
                  <c:v>10</c:v>
                </c:pt>
                <c:pt idx="6">
                  <c:v>7</c:v>
                </c:pt>
                <c:pt idx="9">
                  <c:v>8</c:v>
                </c:pt>
                <c:pt idx="12">
                  <c:v>12</c:v>
                </c:pt>
              </c:numCache>
            </c:numRef>
          </c:val>
          <c:extLst>
            <c:ext xmlns:c16="http://schemas.microsoft.com/office/drawing/2014/chart" uri="{C3380CC4-5D6E-409C-BE32-E72D297353CC}">
              <c16:uniqueId val="{00000003-AC57-4469-96CF-9A8FBE11AD9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554</c:v>
                </c:pt>
                <c:pt idx="3">
                  <c:v>515</c:v>
                </c:pt>
                <c:pt idx="6">
                  <c:v>516</c:v>
                </c:pt>
                <c:pt idx="9">
                  <c:v>497</c:v>
                </c:pt>
                <c:pt idx="12">
                  <c:v>482</c:v>
                </c:pt>
              </c:numCache>
            </c:numRef>
          </c:val>
          <c:extLst>
            <c:ext xmlns:c16="http://schemas.microsoft.com/office/drawing/2014/chart" uri="{C3380CC4-5D6E-409C-BE32-E72D297353CC}">
              <c16:uniqueId val="{00000004-AC57-4469-96CF-9A8FBE11AD9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C57-4469-96CF-9A8FBE11AD9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C57-4469-96CF-9A8FBE11AD9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557</c:v>
                </c:pt>
                <c:pt idx="3">
                  <c:v>487</c:v>
                </c:pt>
                <c:pt idx="6">
                  <c:v>468</c:v>
                </c:pt>
                <c:pt idx="9">
                  <c:v>519</c:v>
                </c:pt>
                <c:pt idx="12">
                  <c:v>595</c:v>
                </c:pt>
              </c:numCache>
            </c:numRef>
          </c:val>
          <c:extLst>
            <c:ext xmlns:c16="http://schemas.microsoft.com/office/drawing/2014/chart" uri="{C3380CC4-5D6E-409C-BE32-E72D297353CC}">
              <c16:uniqueId val="{00000007-AC57-4469-96CF-9A8FBE11AD93}"/>
            </c:ext>
          </c:extLst>
        </c:ser>
        <c:dLbls>
          <c:showLegendKey val="0"/>
          <c:showVal val="0"/>
          <c:showCatName val="0"/>
          <c:showSerName val="0"/>
          <c:showPercent val="0"/>
          <c:showBubbleSize val="0"/>
        </c:dLbls>
        <c:gapWidth val="100"/>
        <c:overlap val="100"/>
        <c:axId val="410714376"/>
        <c:axId val="410712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315</c:v>
                </c:pt>
                <c:pt idx="2">
                  <c:v>#N/A</c:v>
                </c:pt>
                <c:pt idx="3">
                  <c:v>#N/A</c:v>
                </c:pt>
                <c:pt idx="4">
                  <c:v>290</c:v>
                </c:pt>
                <c:pt idx="5">
                  <c:v>#N/A</c:v>
                </c:pt>
                <c:pt idx="6">
                  <c:v>#N/A</c:v>
                </c:pt>
                <c:pt idx="7">
                  <c:v>278</c:v>
                </c:pt>
                <c:pt idx="8">
                  <c:v>#N/A</c:v>
                </c:pt>
                <c:pt idx="9">
                  <c:v>#N/A</c:v>
                </c:pt>
                <c:pt idx="10">
                  <c:v>276</c:v>
                </c:pt>
                <c:pt idx="11">
                  <c:v>#N/A</c:v>
                </c:pt>
                <c:pt idx="12">
                  <c:v>#N/A</c:v>
                </c:pt>
                <c:pt idx="13">
                  <c:v>301</c:v>
                </c:pt>
                <c:pt idx="14">
                  <c:v>#N/A</c:v>
                </c:pt>
              </c:numCache>
            </c:numRef>
          </c:val>
          <c:smooth val="0"/>
          <c:extLst>
            <c:ext xmlns:c16="http://schemas.microsoft.com/office/drawing/2014/chart" uri="{C3380CC4-5D6E-409C-BE32-E72D297353CC}">
              <c16:uniqueId val="{00000008-AC57-4469-96CF-9A8FBE11AD93}"/>
            </c:ext>
          </c:extLst>
        </c:ser>
        <c:dLbls>
          <c:showLegendKey val="0"/>
          <c:showVal val="0"/>
          <c:showCatName val="0"/>
          <c:showSerName val="0"/>
          <c:showPercent val="0"/>
          <c:showBubbleSize val="0"/>
        </c:dLbls>
        <c:marker val="1"/>
        <c:smooth val="0"/>
        <c:axId val="410714376"/>
        <c:axId val="410712024"/>
      </c:lineChart>
      <c:catAx>
        <c:axId val="410714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0712024"/>
        <c:crosses val="autoZero"/>
        <c:auto val="1"/>
        <c:lblAlgn val="ctr"/>
        <c:lblOffset val="100"/>
        <c:tickLblSkip val="1"/>
        <c:tickMarkSkip val="1"/>
        <c:noMultiLvlLbl val="0"/>
      </c:catAx>
      <c:valAx>
        <c:axId val="410712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714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9114</c:v>
                </c:pt>
                <c:pt idx="5">
                  <c:v>9111</c:v>
                </c:pt>
                <c:pt idx="8">
                  <c:v>9442</c:v>
                </c:pt>
                <c:pt idx="11">
                  <c:v>9232</c:v>
                </c:pt>
                <c:pt idx="14">
                  <c:v>9011</c:v>
                </c:pt>
              </c:numCache>
            </c:numRef>
          </c:val>
          <c:extLst>
            <c:ext xmlns:c16="http://schemas.microsoft.com/office/drawing/2014/chart" uri="{C3380CC4-5D6E-409C-BE32-E72D297353CC}">
              <c16:uniqueId val="{00000000-2051-4699-B9B9-2D773813291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32</c:v>
                </c:pt>
                <c:pt idx="5">
                  <c:v>31</c:v>
                </c:pt>
                <c:pt idx="8">
                  <c:v>44</c:v>
                </c:pt>
                <c:pt idx="11">
                  <c:v>29</c:v>
                </c:pt>
                <c:pt idx="14">
                  <c:v>17</c:v>
                </c:pt>
              </c:numCache>
            </c:numRef>
          </c:val>
          <c:extLst>
            <c:ext xmlns:c16="http://schemas.microsoft.com/office/drawing/2014/chart" uri="{C3380CC4-5D6E-409C-BE32-E72D297353CC}">
              <c16:uniqueId val="{00000001-2051-4699-B9B9-2D773813291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2704</c:v>
                </c:pt>
                <c:pt idx="5">
                  <c:v>2737</c:v>
                </c:pt>
                <c:pt idx="8">
                  <c:v>3012</c:v>
                </c:pt>
                <c:pt idx="11">
                  <c:v>3017</c:v>
                </c:pt>
                <c:pt idx="14">
                  <c:v>2817</c:v>
                </c:pt>
              </c:numCache>
            </c:numRef>
          </c:val>
          <c:extLst>
            <c:ext xmlns:c16="http://schemas.microsoft.com/office/drawing/2014/chart" uri="{C3380CC4-5D6E-409C-BE32-E72D297353CC}">
              <c16:uniqueId val="{00000002-2051-4699-B9B9-2D773813291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051-4699-B9B9-2D773813291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051-4699-B9B9-2D773813291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051-4699-B9B9-2D773813291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432</c:v>
                </c:pt>
                <c:pt idx="3">
                  <c:v>402</c:v>
                </c:pt>
                <c:pt idx="6">
                  <c:v>409</c:v>
                </c:pt>
                <c:pt idx="9">
                  <c:v>410</c:v>
                </c:pt>
                <c:pt idx="12">
                  <c:v>413</c:v>
                </c:pt>
              </c:numCache>
            </c:numRef>
          </c:val>
          <c:extLst>
            <c:ext xmlns:c16="http://schemas.microsoft.com/office/drawing/2014/chart" uri="{C3380CC4-5D6E-409C-BE32-E72D297353CC}">
              <c16:uniqueId val="{00000006-2051-4699-B9B9-2D773813291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83</c:v>
                </c:pt>
                <c:pt idx="3">
                  <c:v>76</c:v>
                </c:pt>
                <c:pt idx="6">
                  <c:v>72</c:v>
                </c:pt>
                <c:pt idx="9">
                  <c:v>70</c:v>
                </c:pt>
                <c:pt idx="12">
                  <c:v>83</c:v>
                </c:pt>
              </c:numCache>
            </c:numRef>
          </c:val>
          <c:extLst>
            <c:ext xmlns:c16="http://schemas.microsoft.com/office/drawing/2014/chart" uri="{C3380CC4-5D6E-409C-BE32-E72D297353CC}">
              <c16:uniqueId val="{00000007-2051-4699-B9B9-2D773813291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7056</c:v>
                </c:pt>
                <c:pt idx="3">
                  <c:v>7048</c:v>
                </c:pt>
                <c:pt idx="6">
                  <c:v>6974</c:v>
                </c:pt>
                <c:pt idx="9">
                  <c:v>7038</c:v>
                </c:pt>
                <c:pt idx="12">
                  <c:v>5910</c:v>
                </c:pt>
              </c:numCache>
            </c:numRef>
          </c:val>
          <c:extLst>
            <c:ext xmlns:c16="http://schemas.microsoft.com/office/drawing/2014/chart" uri="{C3380CC4-5D6E-409C-BE32-E72D297353CC}">
              <c16:uniqueId val="{00000008-2051-4699-B9B9-2D773813291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110</c:v>
                </c:pt>
                <c:pt idx="3">
                  <c:v>110</c:v>
                </c:pt>
                <c:pt idx="6">
                  <c:v>110</c:v>
                </c:pt>
                <c:pt idx="9">
                  <c:v>40</c:v>
                </c:pt>
                <c:pt idx="12">
                  <c:v>40</c:v>
                </c:pt>
              </c:numCache>
            </c:numRef>
          </c:val>
          <c:extLst>
            <c:ext xmlns:c16="http://schemas.microsoft.com/office/drawing/2014/chart" uri="{C3380CC4-5D6E-409C-BE32-E72D297353CC}">
              <c16:uniqueId val="{00000009-2051-4699-B9B9-2D773813291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6653</c:v>
                </c:pt>
                <c:pt idx="3">
                  <c:v>7381</c:v>
                </c:pt>
                <c:pt idx="6">
                  <c:v>7557</c:v>
                </c:pt>
                <c:pt idx="9">
                  <c:v>7726</c:v>
                </c:pt>
                <c:pt idx="12">
                  <c:v>7865</c:v>
                </c:pt>
              </c:numCache>
            </c:numRef>
          </c:val>
          <c:extLst>
            <c:ext xmlns:c16="http://schemas.microsoft.com/office/drawing/2014/chart" uri="{C3380CC4-5D6E-409C-BE32-E72D297353CC}">
              <c16:uniqueId val="{0000000A-2051-4699-B9B9-2D7738132912}"/>
            </c:ext>
          </c:extLst>
        </c:ser>
        <c:dLbls>
          <c:showLegendKey val="0"/>
          <c:showVal val="0"/>
          <c:showCatName val="0"/>
          <c:showSerName val="0"/>
          <c:showPercent val="0"/>
          <c:showBubbleSize val="0"/>
        </c:dLbls>
        <c:gapWidth val="100"/>
        <c:overlap val="100"/>
        <c:axId val="410712416"/>
        <c:axId val="410717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2485</c:v>
                </c:pt>
                <c:pt idx="2">
                  <c:v>#N/A</c:v>
                </c:pt>
                <c:pt idx="3">
                  <c:v>#N/A</c:v>
                </c:pt>
                <c:pt idx="4">
                  <c:v>3138</c:v>
                </c:pt>
                <c:pt idx="5">
                  <c:v>#N/A</c:v>
                </c:pt>
                <c:pt idx="6">
                  <c:v>#N/A</c:v>
                </c:pt>
                <c:pt idx="7">
                  <c:v>2624</c:v>
                </c:pt>
                <c:pt idx="8">
                  <c:v>#N/A</c:v>
                </c:pt>
                <c:pt idx="9">
                  <c:v>#N/A</c:v>
                </c:pt>
                <c:pt idx="10">
                  <c:v>3007</c:v>
                </c:pt>
                <c:pt idx="11">
                  <c:v>#N/A</c:v>
                </c:pt>
                <c:pt idx="12">
                  <c:v>#N/A</c:v>
                </c:pt>
                <c:pt idx="13">
                  <c:v>2466</c:v>
                </c:pt>
                <c:pt idx="14">
                  <c:v>#N/A</c:v>
                </c:pt>
              </c:numCache>
            </c:numRef>
          </c:val>
          <c:smooth val="0"/>
          <c:extLst>
            <c:ext xmlns:c16="http://schemas.microsoft.com/office/drawing/2014/chart" uri="{C3380CC4-5D6E-409C-BE32-E72D297353CC}">
              <c16:uniqueId val="{0000000B-2051-4699-B9B9-2D7738132912}"/>
            </c:ext>
          </c:extLst>
        </c:ser>
        <c:dLbls>
          <c:showLegendKey val="0"/>
          <c:showVal val="0"/>
          <c:showCatName val="0"/>
          <c:showSerName val="0"/>
          <c:showPercent val="0"/>
          <c:showBubbleSize val="0"/>
        </c:dLbls>
        <c:marker val="1"/>
        <c:smooth val="0"/>
        <c:axId val="410712416"/>
        <c:axId val="410717120"/>
      </c:lineChart>
      <c:catAx>
        <c:axId val="410712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0717120"/>
        <c:crosses val="autoZero"/>
        <c:auto val="1"/>
        <c:lblAlgn val="ctr"/>
        <c:lblOffset val="100"/>
        <c:tickLblSkip val="1"/>
        <c:tickMarkSkip val="1"/>
        <c:noMultiLvlLbl val="0"/>
      </c:catAx>
      <c:valAx>
        <c:axId val="410717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712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1555</c:v>
                </c:pt>
                <c:pt idx="1">
                  <c:v>1556</c:v>
                </c:pt>
                <c:pt idx="2">
                  <c:v>1407</c:v>
                </c:pt>
              </c:numCache>
            </c:numRef>
          </c:val>
          <c:extLst>
            <c:ext xmlns:c16="http://schemas.microsoft.com/office/drawing/2014/chart" uri="{C3380CC4-5D6E-409C-BE32-E72D297353CC}">
              <c16:uniqueId val="{00000000-E935-4CB2-98DE-74149E52DA9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15</c:v>
                </c:pt>
                <c:pt idx="1">
                  <c:v>15</c:v>
                </c:pt>
                <c:pt idx="2">
                  <c:v>15</c:v>
                </c:pt>
              </c:numCache>
            </c:numRef>
          </c:val>
          <c:extLst>
            <c:ext xmlns:c16="http://schemas.microsoft.com/office/drawing/2014/chart" uri="{C3380CC4-5D6E-409C-BE32-E72D297353CC}">
              <c16:uniqueId val="{00000001-E935-4CB2-98DE-74149E52DA9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1118</c:v>
                </c:pt>
                <c:pt idx="1">
                  <c:v>1050</c:v>
                </c:pt>
                <c:pt idx="2">
                  <c:v>1038</c:v>
                </c:pt>
              </c:numCache>
            </c:numRef>
          </c:val>
          <c:extLst>
            <c:ext xmlns:c16="http://schemas.microsoft.com/office/drawing/2014/chart" uri="{C3380CC4-5D6E-409C-BE32-E72D297353CC}">
              <c16:uniqueId val="{00000002-E935-4CB2-98DE-74149E52DA9D}"/>
            </c:ext>
          </c:extLst>
        </c:ser>
        <c:dLbls>
          <c:showLegendKey val="0"/>
          <c:showVal val="0"/>
          <c:showCatName val="0"/>
          <c:showSerName val="0"/>
          <c:showPercent val="0"/>
          <c:showBubbleSize val="0"/>
        </c:dLbls>
        <c:gapWidth val="120"/>
        <c:overlap val="100"/>
        <c:axId val="416072944"/>
        <c:axId val="416078040"/>
      </c:barChart>
      <c:catAx>
        <c:axId val="416072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6078040"/>
        <c:crosses val="autoZero"/>
        <c:auto val="1"/>
        <c:lblAlgn val="ctr"/>
        <c:lblOffset val="100"/>
        <c:tickLblSkip val="1"/>
        <c:tickMarkSkip val="1"/>
        <c:noMultiLvlLbl val="0"/>
      </c:catAx>
      <c:valAx>
        <c:axId val="4160780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6072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{5F4AD3A6-4E8B-4776-BE0A-151DC92D9C6D}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3DB-4662-8F3E-C703373BF6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{062115A1-71A6-4D79-8BDC-37362B048ED8}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DB-4662-8F3E-C703373BF6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{AF9068B6-E099-4C37-8737-B1140B22B92E}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DB-4662-8F3E-C703373BF6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{B238CC08-7AB8-4883-A434-755AD623B9FF}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DB-4662-8F3E-C703373BF6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{EAD6A28B-43A7-4851-A776-DDBE09B1FE5B}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DB-4662-8F3E-C703373BF69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{EFFE7B03-3C43-4E02-B9DA-F0C9E4A8C675}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3DB-4662-8F3E-C703373BF69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{15B5E644-6768-498B-AFCB-8A0209C1DA9B}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3DB-4662-8F3E-C703373BF69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{4CC2F3C7-BBC8-43DF-9F0F-3D94FBB1BBDD}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3DB-4662-8F3E-C703373BF69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{104BF774-9127-415D-BF96-FF8C570EF7CC}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3DB-4662-8F3E-C703373BF6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50</c:v>
                </c:pt>
                <c:pt idx="24">
                  <c:v>58.8</c:v>
                </c:pt>
                <c:pt idx="32">
                  <c:v>60.8</c:v>
                </c:pt>
              </c:numCache>
            </c:numRef>
          </c:xVal>
          <c:yVal>
            <c:numRef>
              <c:f>公会計指標分析・財政指標組合せ分析表!$BP$51:$DC$51</c:f>
              <c:numCache>
                <c:formatCode>#,##0.0;"▲ "#,##0.0</c:formatCode>
                <c:ptCount val="40"/>
                <c:pt idx="16">
                  <c:v>93.7</c:v>
                </c:pt>
                <c:pt idx="24">
                  <c:v>107.1</c:v>
                </c:pt>
                <c:pt idx="32">
                  <c:v>88.8</c:v>
                </c:pt>
              </c:numCache>
            </c:numRef>
          </c:yVal>
          <c:smooth val="0"/>
          <c:extLst>
            <c:ext xmlns:c16="http://schemas.microsoft.com/office/drawing/2014/chart" uri="{C3380CC4-5D6E-409C-BE32-E72D297353CC}">
              <c16:uniqueId val="{00000009-63DB-4662-8F3E-C703373BF69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{013F3701-C60E-4EEB-8EF9-35B150C0FDDE}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3DB-4662-8F3E-C703373BF69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{459161CA-0E6A-4569-B84B-3BA8A99033C2}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DB-4662-8F3E-C703373BF6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{A41FB9F8-2179-4CD3-9D37-07F52F6536FA}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DB-4662-8F3E-C703373BF6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{97E4F372-AF22-4C0C-8D61-A2415A7CE88B}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DB-4662-8F3E-C703373BF6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{0545E594-9330-4763-8337-11495D9841FE}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DB-4662-8F3E-C703373BF69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{28DCE2D3-1323-4A7E-BC26-8036C952C6A4}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3DB-4662-8F3E-C703373BF69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{1F22AA48-E789-4616-88F5-638690CA4A94}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3DB-4662-8F3E-C703373BF69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{F773B4FB-C188-4AEC-959D-08BC4DCB907B}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3DB-4662-8F3E-C703373BF69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{4FEF271F-4439-4E38-9A0C-D678140A3CB0}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3DB-4662-8F3E-C703373BF6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59.1</c:v>
                </c:pt>
                <c:pt idx="24">
                  <c:v>61.3</c:v>
                </c:pt>
                <c:pt idx="32">
                  <c:v>62.9</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63DB-4662-8F3E-C703373BF69F}"/>
            </c:ext>
          </c:extLst>
        </c:ser>
        <c:dLbls>
          <c:showLegendKey val="0"/>
          <c:showVal val="1"/>
          <c:showCatName val="0"/>
          <c:showSerName val="0"/>
          <c:showPercent val="0"/>
          <c:showBubbleSize val="0"/>
        </c:dLbls>
        <c:axId val="457586960"/>
        <c:axId val="457580296"/>
      </c:scatterChart>
      <c:valAx>
        <c:axId val="457586960"/>
        <c:scaling>
          <c:orientation val="minMax"/>
          <c:max val="64"/>
          <c:min val="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7580296"/>
        <c:crosses val="autoZero"/>
        <c:crossBetween val="midCat"/>
      </c:valAx>
      <c:valAx>
        <c:axId val="457580296"/>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758696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{174A0259-29C1-4190-B5FE-B7D0A77F9A62}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28C-47E8-A0FC-A6968844CBC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{4101FBB5-52A9-4534-B28F-FFC688CD4AFB}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28C-47E8-A0FC-A6968844CBC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{53B50038-1D9E-4AF2-8E54-8271BC004837}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28C-47E8-A0FC-A6968844CBC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{5242E514-D62B-4416-9124-1E373934587C}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28C-47E8-A0FC-A6968844CBC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{22F8A44D-80E3-4BF5-9A6C-0148CC90A2C7}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28C-47E8-A0FC-A6968844CBC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{36169D6F-751D-4586-B7B8-C6F06CACE2A8}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28C-47E8-A0FC-A6968844CBC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{198A9328-B047-48BE-8D00-5276BFC3362A}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28C-47E8-A0FC-A6968844CBC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{A8A21D02-B982-4BF8-A5D2-FB5AD6F0E108}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28C-47E8-A0FC-A6968844CBC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{F06281D6-8BBE-4DF7-BCAD-FBEFC6D61F39}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28C-47E8-A0FC-A6968844CBC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11.1</c:v>
                </c:pt>
                <c:pt idx="16">
                  <c:v>10.5</c:v>
                </c:pt>
                <c:pt idx="24">
                  <c:v>10</c:v>
                </c:pt>
                <c:pt idx="32">
                  <c:v>10.1</c:v>
                </c:pt>
              </c:numCache>
            </c:numRef>
          </c:xVal>
          <c:yVal>
            <c:numRef>
              <c:f>公会計指標分析・財政指標組合せ分析表!$BP$73:$DC$73</c:f>
              <c:numCache>
                <c:formatCode>#,##0.0;"▲ "#,##0.0</c:formatCode>
                <c:ptCount val="40"/>
                <c:pt idx="0">
                  <c:v>88.7</c:v>
                </c:pt>
                <c:pt idx="8">
                  <c:v>113.7</c:v>
                </c:pt>
                <c:pt idx="16">
                  <c:v>93.7</c:v>
                </c:pt>
                <c:pt idx="24">
                  <c:v>107.1</c:v>
                </c:pt>
                <c:pt idx="32">
                  <c:v>88.8</c:v>
                </c:pt>
              </c:numCache>
            </c:numRef>
          </c:yVal>
          <c:smooth val="0"/>
          <c:extLst>
            <c:ext xmlns:c16="http://schemas.microsoft.com/office/drawing/2014/chart" uri="{C3380CC4-5D6E-409C-BE32-E72D297353CC}">
              <c16:uniqueId val="{00000009-328C-47E8-A0FC-A6968844CBC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{D079D991-3FF9-4351-B4FD-45750E380921}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28C-47E8-A0FC-A6968844CBC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{F3194CAD-2ED7-4758-8C84-87511402F163}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28C-47E8-A0FC-A6968844CBC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{16ED4BDB-81FB-437A-9F42-BB94C2B0AFC2}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28C-47E8-A0FC-A6968844CBC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{6D343537-6259-4FB9-AC76-97C0F4687E7C}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28C-47E8-A0FC-A6968844CBC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{7E83B111-4990-4264-86C4-1C3BDA51B1BD}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28C-47E8-A0FC-A6968844CBC9}"/>
                </c:ext>
              </c:extLst>
            </c:dLbl>
            <c:dLbl>
              <c:idx val="8"/>
              <c:layout>
                <c:manualLayout>
                  <c:x val="-2.6883948345417654E-2"/>
                  <c:y val="-8.1337372860052118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{381418A3-790F-4AF1-9FF0-8F469A50F6B8}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28C-47E8-A0FC-A6968844CBC9}"/>
                </c:ext>
              </c:extLst>
            </c:dLbl>
            <c:dLbl>
              <c:idx val="16"/>
              <c:layout>
                <c:manualLayout>
                  <c:x val="-3.6512034892803628E-2"/>
                  <c:y val="-7.187700997392307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{EBC55F04-A385-4172-BE4D-1FF94AFB7393}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28C-47E8-A0FC-A6968844CBC9}"/>
                </c:ext>
              </c:extLst>
            </c:dLbl>
            <c:dLbl>
              <c:idx val="24"/>
              <c:layout>
                <c:manualLayout>
                  <c:x val="-3.1697991619110633E-2"/>
                  <c:y val="-3.4035558429406886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{F142D59A-8481-4298-8101-34E7B97601D4}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28C-47E8-A0FC-A6968844CBC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{72DE80D3-42BB-40A7-B6BF-F90A706A87FC}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28C-47E8-A0FC-A6968844CBC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328C-47E8-A0FC-A6968844CBC9}"/>
            </c:ext>
          </c:extLst>
        </c:ser>
        <c:dLbls>
          <c:showLegendKey val="0"/>
          <c:showVal val="1"/>
          <c:showCatName val="0"/>
          <c:showSerName val="0"/>
          <c:showPercent val="0"/>
          <c:showBubbleSize val="0"/>
        </c:dLbls>
        <c:axId val="457583824"/>
        <c:axId val="457585000"/>
      </c:scatterChart>
      <c:valAx>
        <c:axId val="457583824"/>
        <c:scaling>
          <c:orientation val="minMax"/>
          <c:max val="11.799999999999999"/>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7585000"/>
        <c:crosses val="autoZero"/>
        <c:crossBetween val="midCat"/>
      </c:valAx>
      <c:valAx>
        <c:axId val="457585000"/>
        <c:scaling>
          <c:orientation val="minMax"/>
          <c:max val="14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7583824"/>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鳥取県智頭町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部の地方債が償還終了となったが、中学校改築事業・保育園建設事業など大規模事業の償還が始まり、増加している。今後も増加見込みであるため、適切な事業実施の検討を行い、規模の整理縮小を図り、現在水準維持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今後も利子の積み立てを行っていく予定。</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鳥取県智頭町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公営企業債等繰入見込額の見直しを行い、準元利償還金から「不採算地区病院の運営に要する経費」のうち地方債の償還にかかる部分を控除したため</a:t>
          </a:r>
          <a:r>
            <a:rPr kumimoji="0"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将来負担比率</a:t>
          </a:r>
          <a:r>
            <a:rPr kumimoji="1" lang="ja-JP" altLang="en-US" sz="1100">
              <a:solidFill>
                <a:schemeClr val="dk1"/>
              </a:solidFill>
              <a:effectLst/>
              <a:latin typeface="+mn-ea"/>
              <a:ea typeface="+mn-ea"/>
              <a:cs typeface="+mn-cs"/>
            </a:rPr>
            <a:t>は減</a:t>
          </a:r>
          <a:r>
            <a:rPr kumimoji="1" lang="ja-JP" altLang="ja-JP" sz="1100">
              <a:solidFill>
                <a:schemeClr val="dk1"/>
              </a:solidFill>
              <a:effectLst/>
              <a:latin typeface="+mn-ea"/>
              <a:ea typeface="+mn-ea"/>
              <a:cs typeface="+mn-cs"/>
            </a:rPr>
            <a:t>となった。充当可能財源</a:t>
          </a:r>
          <a:r>
            <a:rPr kumimoji="1" lang="ja-JP" altLang="en-US" sz="1100">
              <a:solidFill>
                <a:schemeClr val="dk1"/>
              </a:solidFill>
              <a:effectLst/>
              <a:latin typeface="+mn-ea"/>
              <a:ea typeface="+mn-ea"/>
              <a:cs typeface="+mn-cs"/>
            </a:rPr>
            <a:t>は基金の取り崩しにより減となった</a:t>
          </a:r>
          <a:r>
            <a:rPr kumimoji="1" lang="ja-JP" altLang="ja-JP" sz="1100">
              <a:solidFill>
                <a:schemeClr val="dk1"/>
              </a:solidFill>
              <a:effectLst/>
              <a:latin typeface="+mn-ea"/>
              <a:ea typeface="+mn-ea"/>
              <a:cs typeface="+mn-cs"/>
            </a:rPr>
            <a:t>。</a:t>
          </a:r>
          <a:endParaRPr lang="ja-JP" altLang="ja-JP" sz="1100">
            <a:effectLst/>
            <a:latin typeface="+mn-ea"/>
            <a:ea typeface="+mn-ea"/>
          </a:endParaRPr>
        </a:p>
        <a:p>
          <a:r>
            <a:rPr kumimoji="1" lang="ja-JP" altLang="ja-JP" sz="1100">
              <a:solidFill>
                <a:schemeClr val="dk1"/>
              </a:solidFill>
              <a:effectLst/>
              <a:latin typeface="+mn-ea"/>
              <a:ea typeface="+mn-ea"/>
              <a:cs typeface="+mn-cs"/>
            </a:rPr>
            <a:t>　今後</a:t>
          </a:r>
          <a:r>
            <a:rPr kumimoji="1" lang="ja-JP" altLang="en-US" sz="1100">
              <a:solidFill>
                <a:schemeClr val="dk1"/>
              </a:solidFill>
              <a:effectLst/>
              <a:latin typeface="+mn-ea"/>
              <a:ea typeface="+mn-ea"/>
              <a:cs typeface="+mn-cs"/>
            </a:rPr>
            <a:t>も</a:t>
          </a:r>
          <a:r>
            <a:rPr kumimoji="1" lang="ja-JP" altLang="ja-JP" sz="1100">
              <a:solidFill>
                <a:schemeClr val="dk1"/>
              </a:solidFill>
              <a:effectLst/>
              <a:latin typeface="+mn-ea"/>
              <a:ea typeface="+mn-ea"/>
              <a:cs typeface="+mn-cs"/>
            </a:rPr>
            <a:t>事業規模の適切な検討、起債の圧縮、職員定数管理等を推進し、将来負担費率の更なる改善を目指す。</a:t>
          </a:r>
          <a:endParaRPr lang="ja-JP" altLang="ja-JP" sz="1100">
            <a:effectLst/>
            <a:latin typeface="+mn-ea"/>
            <a:ea typeface="+mn-ea"/>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鳥取県智頭町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公債費の大幅な増額等により財政調整基を取り崩したことと、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小中学校のエアコン設置に伴い、教育施設整備基金を取り崩したこと等により、基金全体として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近年、当初予算において取り崩しを前提とした予算編成を行っている。今後、公債費の増額により基金取り崩し額も増加見込みである。したがって、余剰金の積み立てを行うとともに、税収の確保・歳出の削減に努める必要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教育施設整備基金：学校施設・社会教育施設その他教育施設の整備を行う。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整備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促進</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u="none" strike="noStrike">
              <a:solidFill>
                <a:schemeClr val="dk1"/>
              </a:solidFill>
              <a:effectLst/>
              <a:latin typeface="ＭＳ ゴシック" panose="020B0609070205080204" pitchFamily="49" charset="-128"/>
              <a:ea typeface="ＭＳ ゴシック" panose="020B0609070205080204" pitchFamily="49" charset="-128"/>
              <a:cs typeface="+mn-cs"/>
            </a:rPr>
            <a:t>智頭町における森林の整備並びに森林の整備を担うべき人材の育成及び確保、森林の有する公益的機能に関する普及啓発、木材の利用　　　　　　の促進その他の森林の整備の促進に関する施策を行う。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教育施設整備基金：小中学校のエアコン設置に伴い、取り崩しを行った。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森林整備促進基金：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新たに基金を創設した。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余剰金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の積み立てを行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公債費の大幅な増額により財政調整基を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近年、当初予算において取り崩しを前提とした予算編成を行っている。今後、公債費の増額により基金取り崩し額も増加見込みである。したがって、余剰金の積み立てを行うとともに、税収の確保・歳出の削減に努める必要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利子の積み立てを行った。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利子の積み立てを行っていく予定。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鳥取県智頭町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6,894
6,809
224.70
6,478,847
6,254,389
159,063
3,559,330
7,865,154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令和元年度より、新図書館・コミュニティセンター建設事業が開始し、完成に伴い</a:t>
          </a:r>
          <a:r>
            <a:rPr lang="ja-JP" altLang="ja-JP" sz="1100">
              <a:solidFill>
                <a:schemeClr val="dk1"/>
              </a:solidFill>
              <a:effectLst/>
              <a:latin typeface="+mn-lt"/>
              <a:ea typeface="+mn-ea"/>
              <a:cs typeface="+mn-cs"/>
            </a:rPr>
            <a:t>当該数値は下がっていくものと予想される。</a:t>
          </a:r>
          <a:endParaRPr lang="ja-JP" altLang="ja-JP">
            <a:effectLst/>
          </a:endParaRPr>
        </a:p>
        <a:p>
          <a:r>
            <a:rPr lang="ja-JP" altLang="ja-JP" sz="1100">
              <a:solidFill>
                <a:schemeClr val="dk1"/>
              </a:solidFill>
              <a:effectLst/>
              <a:latin typeface="+mn-lt"/>
              <a:ea typeface="+mn-ea"/>
              <a:cs typeface="+mn-cs"/>
            </a:rPr>
            <a:t>　今後</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公共施設等総合管理計画に基づく個別施設計画を</a:t>
          </a:r>
          <a:r>
            <a:rPr lang="ja-JP" altLang="en-US" sz="1100">
              <a:solidFill>
                <a:schemeClr val="dk1"/>
              </a:solidFill>
              <a:effectLst/>
              <a:latin typeface="+mn-lt"/>
              <a:ea typeface="+mn-ea"/>
              <a:cs typeface="+mn-cs"/>
            </a:rPr>
            <a:t>もとに</a:t>
          </a:r>
          <a:r>
            <a:rPr lang="ja-JP" altLang="ja-JP" sz="1100">
              <a:solidFill>
                <a:schemeClr val="dk1"/>
              </a:solidFill>
              <a:effectLst/>
              <a:latin typeface="+mn-lt"/>
              <a:ea typeface="+mn-ea"/>
              <a:cs typeface="+mn-cs"/>
            </a:rPr>
            <a:t>、施設の更新・集約・除却等を行っていく予定である。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65" name="直線コネクタ 64"/>
        <xdr:cNvCxnSpPr/>
      </xdr:nvCxnSpPr>
      <xdr:spPr>
        <a:xfrm flipV="1">
          <a:off x="4760595" y="5447771"/>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6"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7" name="直線コネクタ 66"/>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68" name="有形固定資産減価償却率最大値テキスト"/>
        <xdr:cNvSpPr txBox="1"/>
      </xdr:nvSpPr>
      <xdr:spPr>
        <a:xfrm>
          <a:off x="4813300" y="522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69" name="直線コネクタ 68"/>
        <xdr:cNvCxnSpPr/>
      </xdr:nvCxnSpPr>
      <xdr:spPr>
        <a:xfrm>
          <a:off x="4673600" y="54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97278</xdr:rowOff>
    </xdr:from>
    <xdr:ext cx="405111" cy="259045"/>
    <xdr:sp macro="" textlink="">
      <xdr:nvSpPr>
        <xdr:cNvPr id="70" name="有形固定資産減価償却率平均値テキスト"/>
        <xdr:cNvSpPr txBox="1"/>
      </xdr:nvSpPr>
      <xdr:spPr>
        <a:xfrm>
          <a:off x="4813300" y="6012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71" name="フローチャート: 判断 70"/>
        <xdr:cNvSpPr/>
      </xdr:nvSpPr>
      <xdr:spPr>
        <a:xfrm>
          <a:off x="47117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72" name="フローチャート: 判断 71"/>
        <xdr:cNvSpPr/>
      </xdr:nvSpPr>
      <xdr:spPr>
        <a:xfrm>
          <a:off x="4000500" y="60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73" name="フローチャート: 判断 72"/>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75" name="フローチャート: 判断 74"/>
        <xdr:cNvSpPr/>
      </xdr:nvSpPr>
      <xdr:spPr>
        <a:xfrm>
          <a:off x="1714500" y="591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81068</xdr:rowOff>
    </xdr:from>
    <xdr:to>
      <xdr:col>23</xdr:col>
      <xdr:colOff>136525</xdr:colOff>
      <xdr:row>31</xdr:row>
      <xdr:rowOff>11218</xdr:rowOff>
    </xdr:to>
    <xdr:sp macro="" textlink="">
      <xdr:nvSpPr>
        <xdr:cNvPr id="81" name="楕円 80"/>
        <xdr:cNvSpPr/>
      </xdr:nvSpPr>
      <xdr:spPr>
        <a:xfrm>
          <a:off x="4711700" y="59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103945</xdr:rowOff>
    </xdr:from>
    <xdr:ext cx="405111" cy="259045"/>
    <xdr:sp macro="" textlink="">
      <xdr:nvSpPr>
        <xdr:cNvPr id="82" name="有形固定資産減価償却率該当値テキスト"/>
        <xdr:cNvSpPr txBox="1"/>
      </xdr:nvSpPr>
      <xdr:spPr>
        <a:xfrm>
          <a:off x="4813300" y="5847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45085</xdr:rowOff>
    </xdr:from>
    <xdr:to>
      <xdr:col>19</xdr:col>
      <xdr:colOff>187325</xdr:colOff>
      <xdr:row>30</xdr:row>
      <xdr:rowOff>146685</xdr:rowOff>
    </xdr:to>
    <xdr:sp macro="" textlink="">
      <xdr:nvSpPr>
        <xdr:cNvPr id="83" name="楕円 82"/>
        <xdr:cNvSpPr/>
      </xdr:nvSpPr>
      <xdr:spPr>
        <a:xfrm>
          <a:off x="4000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95885</xdr:rowOff>
    </xdr:from>
    <xdr:to>
      <xdr:col>23</xdr:col>
      <xdr:colOff>85725</xdr:colOff>
      <xdr:row>30</xdr:row>
      <xdr:rowOff>131868</xdr:rowOff>
    </xdr:to>
    <xdr:cxnSp macro="">
      <xdr:nvCxnSpPr>
        <xdr:cNvPr id="84" name="直線コネクタ 83"/>
        <xdr:cNvCxnSpPr/>
      </xdr:nvCxnSpPr>
      <xdr:spPr>
        <a:xfrm>
          <a:off x="4051300" y="6010910"/>
          <a:ext cx="7112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58208</xdr:rowOff>
    </xdr:from>
    <xdr:to>
      <xdr:col>15</xdr:col>
      <xdr:colOff>187325</xdr:colOff>
      <xdr:row>29</xdr:row>
      <xdr:rowOff>159808</xdr:rowOff>
    </xdr:to>
    <xdr:sp macro="" textlink="">
      <xdr:nvSpPr>
        <xdr:cNvPr id="85" name="楕円 84"/>
        <xdr:cNvSpPr/>
      </xdr:nvSpPr>
      <xdr:spPr>
        <a:xfrm>
          <a:off x="3238500" y="58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109008</xdr:rowOff>
    </xdr:from>
    <xdr:to>
      <xdr:col>19</xdr:col>
      <xdr:colOff>136525</xdr:colOff>
      <xdr:row>30</xdr:row>
      <xdr:rowOff>95885</xdr:rowOff>
    </xdr:to>
    <xdr:cxnSp macro="">
      <xdr:nvCxnSpPr>
        <xdr:cNvPr id="86" name="直線コネクタ 85"/>
        <xdr:cNvCxnSpPr/>
      </xdr:nvCxnSpPr>
      <xdr:spPr>
        <a:xfrm>
          <a:off x="3289300" y="5852583"/>
          <a:ext cx="762000" cy="15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11341</xdr:rowOff>
    </xdr:from>
    <xdr:ext cx="405111" cy="259045"/>
    <xdr:sp macro="" textlink="">
      <xdr:nvSpPr>
        <xdr:cNvPr id="87" name="n_1aveValue有形固定資産減価償却率"/>
        <xdr:cNvSpPr txBox="1"/>
      </xdr:nvSpPr>
      <xdr:spPr>
        <a:xfrm>
          <a:off x="3836044" y="609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143210</xdr:rowOff>
    </xdr:from>
    <xdr:ext cx="405111" cy="259045"/>
    <xdr:sp macro="" textlink="">
      <xdr:nvSpPr>
        <xdr:cNvPr id="88" name="n_2aveValue有形固定資産減価償却率"/>
        <xdr:cNvSpPr txBox="1"/>
      </xdr:nvSpPr>
      <xdr:spPr>
        <a:xfrm>
          <a:off x="3086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89" name="n_3aveValue有形固定資産減価償却率"/>
        <xdr:cNvSpPr txBox="1"/>
      </xdr:nvSpPr>
      <xdr:spPr>
        <a:xfrm>
          <a:off x="2324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116434</xdr:rowOff>
    </xdr:from>
    <xdr:ext cx="405111" cy="259045"/>
    <xdr:sp macro="" textlink="">
      <xdr:nvSpPr>
        <xdr:cNvPr id="90" name="n_4aveValue有形固定資産減価償却率"/>
        <xdr:cNvSpPr txBox="1"/>
      </xdr:nvSpPr>
      <xdr:spPr>
        <a:xfrm>
          <a:off x="1562744" y="5688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163212</xdr:rowOff>
    </xdr:from>
    <xdr:ext cx="405111" cy="259045"/>
    <xdr:sp macro="" textlink="">
      <xdr:nvSpPr>
        <xdr:cNvPr id="91" name="n_1mainValue有形固定資産減価償却率"/>
        <xdr:cNvSpPr txBox="1"/>
      </xdr:nvSpPr>
      <xdr:spPr>
        <a:xfrm>
          <a:off x="38360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4885</xdr:rowOff>
    </xdr:from>
    <xdr:ext cx="405111" cy="259045"/>
    <xdr:sp macro="" textlink="">
      <xdr:nvSpPr>
        <xdr:cNvPr id="92" name="n_2mainValue有形固定資産減価償却率"/>
        <xdr:cNvSpPr txBox="1"/>
      </xdr:nvSpPr>
      <xdr:spPr>
        <a:xfrm>
          <a:off x="3086744" y="5577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[ 989.6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コミュニティセンター建設事業</a:t>
          </a:r>
          <a:r>
            <a:rPr lang="ja-JP" altLang="ja-JP" sz="1100">
              <a:solidFill>
                <a:schemeClr val="dk1"/>
              </a:solidFill>
              <a:effectLst/>
              <a:latin typeface="+mn-lt"/>
              <a:ea typeface="+mn-ea"/>
              <a:cs typeface="+mn-cs"/>
            </a:rPr>
            <a:t>、新図書館建設事業といった大規模事業が続き、起債残高が増加</a:t>
          </a:r>
          <a:r>
            <a:rPr lang="ja-JP" altLang="en-US" sz="1100">
              <a:solidFill>
                <a:schemeClr val="dk1"/>
              </a:solidFill>
              <a:effectLst/>
              <a:latin typeface="+mn-lt"/>
              <a:ea typeface="+mn-ea"/>
              <a:cs typeface="+mn-cs"/>
            </a:rPr>
            <a:t>が見込まれる</a:t>
          </a:r>
          <a:r>
            <a:rPr lang="ja-JP" altLang="ja-JP" sz="1100">
              <a:solidFill>
                <a:schemeClr val="dk1"/>
              </a:solidFill>
              <a:effectLst/>
              <a:latin typeface="+mn-lt"/>
              <a:ea typeface="+mn-ea"/>
              <a:cs typeface="+mn-cs"/>
            </a:rPr>
            <a:t>。今後は、起債借入額の</a:t>
          </a:r>
          <a:r>
            <a:rPr lang="ja-JP" altLang="en-US" sz="1100">
              <a:solidFill>
                <a:schemeClr val="dk1"/>
              </a:solidFill>
              <a:effectLst/>
              <a:latin typeface="+mn-lt"/>
              <a:ea typeface="+mn-ea"/>
              <a:cs typeface="+mn-cs"/>
            </a:rPr>
            <a:t>圧縮に努める</a:t>
          </a:r>
          <a:r>
            <a:rPr lang="ja-JP" altLang="ja-JP" sz="1100">
              <a:solidFill>
                <a:schemeClr val="dk1"/>
              </a:solidFill>
              <a:effectLst/>
              <a:latin typeface="+mn-lt"/>
              <a:ea typeface="+mn-ea"/>
              <a:cs typeface="+mn-cs"/>
            </a:rPr>
            <a:t>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8" name="テキスト ボックス 10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0" name="テキスト ボックス 109"/>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8" name="テキスト ボックス 117"/>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21" name="直線コネクタ 120"/>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22" name="債務償還比率最小値テキスト"/>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23" name="直線コネクタ 122"/>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4"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5" name="直線コネクタ 124"/>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108912</xdr:rowOff>
    </xdr:from>
    <xdr:ext cx="469744" cy="259045"/>
    <xdr:sp macro="" textlink="">
      <xdr:nvSpPr>
        <xdr:cNvPr id="126" name="債務償還比率平均値テキスト"/>
        <xdr:cNvSpPr txBox="1"/>
      </xdr:nvSpPr>
      <xdr:spPr>
        <a:xfrm>
          <a:off x="14846300" y="5681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27" name="フローチャート: 判断 126"/>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28" name="フローチャート: 判断 127"/>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29" name="フローチャート: 判断 128"/>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30" name="フローチャート: 判断 129"/>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31" name="フローチャート: 判断 130"/>
        <xdr:cNvSpPr/>
      </xdr:nvSpPr>
      <xdr:spPr>
        <a:xfrm>
          <a:off x="11747500" y="57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19629</xdr:rowOff>
    </xdr:from>
    <xdr:to>
      <xdr:col>76</xdr:col>
      <xdr:colOff>73025</xdr:colOff>
      <xdr:row>33</xdr:row>
      <xdr:rowOff>121228</xdr:rowOff>
    </xdr:to>
    <xdr:sp macro="" textlink="">
      <xdr:nvSpPr>
        <xdr:cNvPr id="137" name="楕円 136"/>
        <xdr:cNvSpPr/>
      </xdr:nvSpPr>
      <xdr:spPr>
        <a:xfrm>
          <a:off x="14744700" y="64490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169506</xdr:rowOff>
    </xdr:from>
    <xdr:ext cx="469744" cy="259045"/>
    <xdr:sp macro="" textlink="">
      <xdr:nvSpPr>
        <xdr:cNvPr id="138" name="債務償還比率該当値テキスト"/>
        <xdr:cNvSpPr txBox="1"/>
      </xdr:nvSpPr>
      <xdr:spPr>
        <a:xfrm>
          <a:off x="14846300" y="642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168600</xdr:rowOff>
    </xdr:from>
    <xdr:to>
      <xdr:col>72</xdr:col>
      <xdr:colOff>123825</xdr:colOff>
      <xdr:row>34</xdr:row>
      <xdr:rowOff>98750</xdr:rowOff>
    </xdr:to>
    <xdr:sp macro="" textlink="">
      <xdr:nvSpPr>
        <xdr:cNvPr id="139" name="楕円 138"/>
        <xdr:cNvSpPr/>
      </xdr:nvSpPr>
      <xdr:spPr>
        <a:xfrm>
          <a:off x="14033500" y="659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70429</xdr:rowOff>
    </xdr:from>
    <xdr:to>
      <xdr:col>76</xdr:col>
      <xdr:colOff>22225</xdr:colOff>
      <xdr:row>34</xdr:row>
      <xdr:rowOff>47950</xdr:rowOff>
    </xdr:to>
    <xdr:cxnSp macro="">
      <xdr:nvCxnSpPr>
        <xdr:cNvPr id="140" name="直線コネクタ 139"/>
        <xdr:cNvCxnSpPr/>
      </xdr:nvCxnSpPr>
      <xdr:spPr>
        <a:xfrm flipV="1">
          <a:off x="14084300" y="6499804"/>
          <a:ext cx="711200" cy="14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82910</xdr:rowOff>
    </xdr:from>
    <xdr:to>
      <xdr:col>68</xdr:col>
      <xdr:colOff>123825</xdr:colOff>
      <xdr:row>35</xdr:row>
      <xdr:rowOff>13060</xdr:rowOff>
    </xdr:to>
    <xdr:sp macro="" textlink="">
      <xdr:nvSpPr>
        <xdr:cNvPr id="141" name="楕円 140"/>
        <xdr:cNvSpPr/>
      </xdr:nvSpPr>
      <xdr:spPr>
        <a:xfrm>
          <a:off x="13271500" y="668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47950</xdr:rowOff>
    </xdr:from>
    <xdr:to>
      <xdr:col>72</xdr:col>
      <xdr:colOff>73025</xdr:colOff>
      <xdr:row>34</xdr:row>
      <xdr:rowOff>133710</xdr:rowOff>
    </xdr:to>
    <xdr:cxnSp macro="">
      <xdr:nvCxnSpPr>
        <xdr:cNvPr id="142" name="直線コネクタ 141"/>
        <xdr:cNvCxnSpPr/>
      </xdr:nvCxnSpPr>
      <xdr:spPr>
        <a:xfrm flipV="1">
          <a:off x="13322300" y="6648775"/>
          <a:ext cx="762000" cy="8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64848</xdr:rowOff>
    </xdr:from>
    <xdr:to>
      <xdr:col>64</xdr:col>
      <xdr:colOff>123825</xdr:colOff>
      <xdr:row>33</xdr:row>
      <xdr:rowOff>166447</xdr:rowOff>
    </xdr:to>
    <xdr:sp macro="" textlink="">
      <xdr:nvSpPr>
        <xdr:cNvPr id="143" name="楕円 142"/>
        <xdr:cNvSpPr/>
      </xdr:nvSpPr>
      <xdr:spPr>
        <a:xfrm>
          <a:off x="12509500" y="64942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115648</xdr:rowOff>
    </xdr:from>
    <xdr:to>
      <xdr:col>68</xdr:col>
      <xdr:colOff>73025</xdr:colOff>
      <xdr:row>34</xdr:row>
      <xdr:rowOff>133710</xdr:rowOff>
    </xdr:to>
    <xdr:cxnSp macro="">
      <xdr:nvCxnSpPr>
        <xdr:cNvPr id="144" name="直線コネクタ 143"/>
        <xdr:cNvCxnSpPr/>
      </xdr:nvCxnSpPr>
      <xdr:spPr>
        <a:xfrm>
          <a:off x="12560300" y="6545023"/>
          <a:ext cx="762000" cy="18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111005</xdr:rowOff>
    </xdr:from>
    <xdr:to>
      <xdr:col>60</xdr:col>
      <xdr:colOff>123825</xdr:colOff>
      <xdr:row>32</xdr:row>
      <xdr:rowOff>41155</xdr:rowOff>
    </xdr:to>
    <xdr:sp macro="" textlink="">
      <xdr:nvSpPr>
        <xdr:cNvPr id="145" name="楕円 144"/>
        <xdr:cNvSpPr/>
      </xdr:nvSpPr>
      <xdr:spPr>
        <a:xfrm>
          <a:off x="11747500" y="61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161805</xdr:rowOff>
    </xdr:from>
    <xdr:to>
      <xdr:col>64</xdr:col>
      <xdr:colOff>73025</xdr:colOff>
      <xdr:row>33</xdr:row>
      <xdr:rowOff>115648</xdr:rowOff>
    </xdr:to>
    <xdr:cxnSp macro="">
      <xdr:nvCxnSpPr>
        <xdr:cNvPr id="146" name="直線コネクタ 145"/>
        <xdr:cNvCxnSpPr/>
      </xdr:nvCxnSpPr>
      <xdr:spPr>
        <a:xfrm>
          <a:off x="11798300" y="6248280"/>
          <a:ext cx="762000" cy="29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19998</xdr:rowOff>
    </xdr:from>
    <xdr:ext cx="469744" cy="259045"/>
    <xdr:sp macro="" textlink="">
      <xdr:nvSpPr>
        <xdr:cNvPr id="147" name="n_1aveValue債務償還比率"/>
        <xdr:cNvSpPr txBox="1"/>
      </xdr:nvSpPr>
      <xdr:spPr>
        <a:xfrm>
          <a:off x="138367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36911</xdr:rowOff>
    </xdr:from>
    <xdr:ext cx="469744" cy="259045"/>
    <xdr:sp macro="" textlink="">
      <xdr:nvSpPr>
        <xdr:cNvPr id="148" name="n_2aveValue債務償還比率"/>
        <xdr:cNvSpPr txBox="1"/>
      </xdr:nvSpPr>
      <xdr:spPr>
        <a:xfrm>
          <a:off x="13087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16640</xdr:rowOff>
    </xdr:from>
    <xdr:ext cx="469744" cy="259045"/>
    <xdr:sp macro="" textlink="">
      <xdr:nvSpPr>
        <xdr:cNvPr id="149" name="n_3aveValue債務償還比率"/>
        <xdr:cNvSpPr txBox="1"/>
      </xdr:nvSpPr>
      <xdr:spPr>
        <a:xfrm>
          <a:off x="12325427" y="558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160503</xdr:rowOff>
    </xdr:from>
    <xdr:ext cx="469744" cy="259045"/>
    <xdr:sp macro="" textlink="">
      <xdr:nvSpPr>
        <xdr:cNvPr id="150" name="n_4aveValue債務償還比率"/>
        <xdr:cNvSpPr txBox="1"/>
      </xdr:nvSpPr>
      <xdr:spPr>
        <a:xfrm>
          <a:off x="11563427" y="556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89877</xdr:rowOff>
    </xdr:from>
    <xdr:ext cx="560923" cy="259045"/>
    <xdr:sp macro="" textlink="">
      <xdr:nvSpPr>
        <xdr:cNvPr id="151" name="n_1mainValue債務償還比率"/>
        <xdr:cNvSpPr txBox="1"/>
      </xdr:nvSpPr>
      <xdr:spPr>
        <a:xfrm>
          <a:off x="13791138" y="66907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35</xdr:row>
      <xdr:rowOff>4187</xdr:rowOff>
    </xdr:from>
    <xdr:ext cx="560923" cy="259045"/>
    <xdr:sp macro="" textlink="">
      <xdr:nvSpPr>
        <xdr:cNvPr id="152" name="n_2mainValue債務償還比率"/>
        <xdr:cNvSpPr txBox="1"/>
      </xdr:nvSpPr>
      <xdr:spPr>
        <a:xfrm>
          <a:off x="13041838" y="67764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157575</xdr:rowOff>
    </xdr:from>
    <xdr:ext cx="560923" cy="259045"/>
    <xdr:sp macro="" textlink="">
      <xdr:nvSpPr>
        <xdr:cNvPr id="153" name="n_3mainValue債務償還比率"/>
        <xdr:cNvSpPr txBox="1"/>
      </xdr:nvSpPr>
      <xdr:spPr>
        <a:xfrm>
          <a:off x="12279838" y="658695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32282</xdr:rowOff>
    </xdr:from>
    <xdr:ext cx="469744" cy="259045"/>
    <xdr:sp macro="" textlink="">
      <xdr:nvSpPr>
        <xdr:cNvPr id="154" name="n_4mainValue債務償還比率"/>
        <xdr:cNvSpPr txBox="1"/>
      </xdr:nvSpPr>
      <xdr:spPr>
        <a:xfrm>
          <a:off x="11563427" y="629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鳥取県智頭町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6,894
6,809
224.70
6,478,847
6,254,389
159,063
3,559,330
7,865,154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xdr:rowOff>
    </xdr:from>
    <xdr:ext cx="405111" cy="259045"/>
    <xdr:sp macro="" textlink="">
      <xdr:nvSpPr>
        <xdr:cNvPr id="62" name="【道路】&#10;有形固定資産減価償却率平均値テキスト"/>
        <xdr:cNvSpPr txBox="1"/>
      </xdr:nvSpPr>
      <xdr:spPr>
        <a:xfrm>
          <a:off x="46736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73" name="楕円 72"/>
        <xdr:cNvSpPr/>
      </xdr:nvSpPr>
      <xdr:spPr>
        <a:xfrm>
          <a:off x="4584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162577</xdr:rowOff>
    </xdr:from>
    <xdr:ext cx="405111" cy="259045"/>
    <xdr:sp macro="" textlink="">
      <xdr:nvSpPr>
        <xdr:cNvPr id="74" name="【道路】&#10;有形固定資産減価償却率該当値テキスト"/>
        <xdr:cNvSpPr txBox="1"/>
      </xdr:nvSpPr>
      <xdr:spPr>
        <a:xfrm>
          <a:off x="4673600"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109220</xdr:rowOff>
    </xdr:from>
    <xdr:to>
      <xdr:col>20</xdr:col>
      <xdr:colOff>38100</xdr:colOff>
      <xdr:row>38</xdr:row>
      <xdr:rowOff>39370</xdr:rowOff>
    </xdr:to>
    <xdr:sp macro="" textlink="">
      <xdr:nvSpPr>
        <xdr:cNvPr id="75" name="楕円 74"/>
        <xdr:cNvSpPr/>
      </xdr:nvSpPr>
      <xdr:spPr>
        <a:xfrm>
          <a:off x="3746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160020</xdr:rowOff>
    </xdr:from>
    <xdr:to>
      <xdr:col>24</xdr:col>
      <xdr:colOff>63500</xdr:colOff>
      <xdr:row>38</xdr:row>
      <xdr:rowOff>19050</xdr:rowOff>
    </xdr:to>
    <xdr:cxnSp macro="">
      <xdr:nvCxnSpPr>
        <xdr:cNvPr id="76" name="直線コネクタ 75"/>
        <xdr:cNvCxnSpPr/>
      </xdr:nvCxnSpPr>
      <xdr:spPr>
        <a:xfrm>
          <a:off x="3797300" y="65036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31115</xdr:rowOff>
    </xdr:from>
    <xdr:to>
      <xdr:col>15</xdr:col>
      <xdr:colOff>101600</xdr:colOff>
      <xdr:row>36</xdr:row>
      <xdr:rowOff>132715</xdr:rowOff>
    </xdr:to>
    <xdr:sp macro="" textlink="">
      <xdr:nvSpPr>
        <xdr:cNvPr id="77" name="楕円 76"/>
        <xdr:cNvSpPr/>
      </xdr:nvSpPr>
      <xdr:spPr>
        <a:xfrm>
          <a:off x="2857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81915</xdr:rowOff>
    </xdr:from>
    <xdr:to>
      <xdr:col>19</xdr:col>
      <xdr:colOff>177800</xdr:colOff>
      <xdr:row>37</xdr:row>
      <xdr:rowOff>160020</xdr:rowOff>
    </xdr:to>
    <xdr:cxnSp macro="">
      <xdr:nvCxnSpPr>
        <xdr:cNvPr id="78" name="直線コネクタ 77"/>
        <xdr:cNvCxnSpPr/>
      </xdr:nvCxnSpPr>
      <xdr:spPr>
        <a:xfrm>
          <a:off x="2908300" y="6254115"/>
          <a:ext cx="889000" cy="24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87647</xdr:rowOff>
    </xdr:from>
    <xdr:ext cx="405111" cy="259045"/>
    <xdr:sp macro="" textlink="">
      <xdr:nvSpPr>
        <xdr:cNvPr id="79" name="n_1aveValue【道路】&#10;有形固定資産減価償却率"/>
        <xdr:cNvSpPr txBox="1"/>
      </xdr:nvSpPr>
      <xdr:spPr>
        <a:xfrm>
          <a:off x="3582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0" name="n_2aveValue【道路】&#10;有形固定資産減価償却率"/>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57802</xdr:rowOff>
    </xdr:from>
    <xdr:ext cx="405111" cy="259045"/>
    <xdr:sp macro="" textlink="">
      <xdr:nvSpPr>
        <xdr:cNvPr id="81" name="n_3aveValue【道路】&#10;有形固定資産減価償却率"/>
        <xdr:cNvSpPr txBox="1"/>
      </xdr:nvSpPr>
      <xdr:spPr>
        <a:xfrm>
          <a:off x="1816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2" name="n_4aveValue【道路】&#10;有形固定資産減価償却率"/>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55897</xdr:rowOff>
    </xdr:from>
    <xdr:ext cx="405111" cy="259045"/>
    <xdr:sp macro="" textlink="">
      <xdr:nvSpPr>
        <xdr:cNvPr id="83" name="n_1mainValue【道路】&#10;有形固定資産減価償却率"/>
        <xdr:cNvSpPr txBox="1"/>
      </xdr:nvSpPr>
      <xdr:spPr>
        <a:xfrm>
          <a:off x="35820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149242</xdr:rowOff>
    </xdr:from>
    <xdr:ext cx="405111" cy="259045"/>
    <xdr:sp macro="" textlink="">
      <xdr:nvSpPr>
        <xdr:cNvPr id="84" name="n_2mainValue【道路】&#10;有形固定資産減価償却率"/>
        <xdr:cNvSpPr txBox="1"/>
      </xdr:nvSpPr>
      <xdr:spPr>
        <a:xfrm>
          <a:off x="270574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8" name="テキスト ボックス 97"/>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0" name="テキスト ボックス 99"/>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2" name="テキスト ボックス 101"/>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4" name="テキスト ボックス 103"/>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6" name="テキスト ボックス 105"/>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08" name="直線コネクタ 107"/>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09" name="【道路】&#10;一人当たり延長最小値テキスト"/>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0" name="直線コネクタ 109"/>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1" name="【道路】&#10;一人当たり延長最大値テキスト"/>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2" name="直線コネクタ 111"/>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3" name="【道路】&#10;一人当たり延長平均値テキスト"/>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14" name="フローチャート: 判断 113"/>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15" name="フローチャート: 判断 114"/>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16" name="フローチャート: 判断 115"/>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17" name="フローチャート: 判断 116"/>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18" name="フローチャート: 判断 117"/>
        <xdr:cNvSpPr/>
      </xdr:nvSpPr>
      <xdr:spPr>
        <a:xfrm>
          <a:off x="6921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156381</xdr:rowOff>
    </xdr:from>
    <xdr:to>
      <xdr:col>55</xdr:col>
      <xdr:colOff>50800</xdr:colOff>
      <xdr:row>42</xdr:row>
      <xdr:rowOff>86531</xdr:rowOff>
    </xdr:to>
    <xdr:sp macro="" textlink="">
      <xdr:nvSpPr>
        <xdr:cNvPr id="124" name="楕円 123"/>
        <xdr:cNvSpPr/>
      </xdr:nvSpPr>
      <xdr:spPr>
        <a:xfrm>
          <a:off x="10426700" y="718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105296</xdr:rowOff>
    </xdr:from>
    <xdr:ext cx="534377" cy="259045"/>
    <xdr:sp macro="" textlink="">
      <xdr:nvSpPr>
        <xdr:cNvPr id="125" name="【道路】&#10;一人当たり延長該当値テキスト"/>
        <xdr:cNvSpPr txBox="1"/>
      </xdr:nvSpPr>
      <xdr:spPr>
        <a:xfrm>
          <a:off x="10515600" y="713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156427</xdr:rowOff>
    </xdr:from>
    <xdr:to>
      <xdr:col>50</xdr:col>
      <xdr:colOff>165100</xdr:colOff>
      <xdr:row>42</xdr:row>
      <xdr:rowOff>86577</xdr:rowOff>
    </xdr:to>
    <xdr:sp macro="" textlink="">
      <xdr:nvSpPr>
        <xdr:cNvPr id="126" name="楕円 125"/>
        <xdr:cNvSpPr/>
      </xdr:nvSpPr>
      <xdr:spPr>
        <a:xfrm>
          <a:off x="9588500" y="718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35731</xdr:rowOff>
    </xdr:from>
    <xdr:to>
      <xdr:col>55</xdr:col>
      <xdr:colOff>0</xdr:colOff>
      <xdr:row>42</xdr:row>
      <xdr:rowOff>35777</xdr:rowOff>
    </xdr:to>
    <xdr:cxnSp macro="">
      <xdr:nvCxnSpPr>
        <xdr:cNvPr id="127" name="直線コネクタ 126"/>
        <xdr:cNvCxnSpPr/>
      </xdr:nvCxnSpPr>
      <xdr:spPr>
        <a:xfrm flipV="1">
          <a:off x="9639300" y="7236631"/>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156595</xdr:rowOff>
    </xdr:from>
    <xdr:to>
      <xdr:col>46</xdr:col>
      <xdr:colOff>38100</xdr:colOff>
      <xdr:row>42</xdr:row>
      <xdr:rowOff>86745</xdr:rowOff>
    </xdr:to>
    <xdr:sp macro="" textlink="">
      <xdr:nvSpPr>
        <xdr:cNvPr id="128" name="楕円 127"/>
        <xdr:cNvSpPr/>
      </xdr:nvSpPr>
      <xdr:spPr>
        <a:xfrm>
          <a:off x="8699500" y="718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35777</xdr:rowOff>
    </xdr:from>
    <xdr:to>
      <xdr:col>50</xdr:col>
      <xdr:colOff>114300</xdr:colOff>
      <xdr:row>42</xdr:row>
      <xdr:rowOff>35945</xdr:rowOff>
    </xdr:to>
    <xdr:cxnSp macro="">
      <xdr:nvCxnSpPr>
        <xdr:cNvPr id="129" name="直線コネクタ 128"/>
        <xdr:cNvCxnSpPr/>
      </xdr:nvCxnSpPr>
      <xdr:spPr>
        <a:xfrm flipV="1">
          <a:off x="8750300" y="7236677"/>
          <a:ext cx="88900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30" name="n_1aveValue【道路】&#10;一人当たり延長"/>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31" name="n_2aveValue【道路】&#10;一人当たり延長"/>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99382</xdr:rowOff>
    </xdr:from>
    <xdr:ext cx="534377" cy="259045"/>
    <xdr:sp macro="" textlink="">
      <xdr:nvSpPr>
        <xdr:cNvPr id="132" name="n_3aveValue【道路】&#10;一人当たり延長"/>
        <xdr:cNvSpPr txBox="1"/>
      </xdr:nvSpPr>
      <xdr:spPr>
        <a:xfrm>
          <a:off x="7594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99743</xdr:rowOff>
    </xdr:from>
    <xdr:ext cx="534377" cy="259045"/>
    <xdr:sp macro="" textlink="">
      <xdr:nvSpPr>
        <xdr:cNvPr id="133" name="n_4aveValue【道路】&#10;一人当たり延長"/>
        <xdr:cNvSpPr txBox="1"/>
      </xdr:nvSpPr>
      <xdr:spPr>
        <a:xfrm>
          <a:off x="6705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77704</xdr:rowOff>
    </xdr:from>
    <xdr:ext cx="534377" cy="259045"/>
    <xdr:sp macro="" textlink="">
      <xdr:nvSpPr>
        <xdr:cNvPr id="134" name="n_1mainValue【道路】&#10;一人当たり延長"/>
        <xdr:cNvSpPr txBox="1"/>
      </xdr:nvSpPr>
      <xdr:spPr>
        <a:xfrm>
          <a:off x="9359411" y="727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77872</xdr:rowOff>
    </xdr:from>
    <xdr:ext cx="534377" cy="259045"/>
    <xdr:sp macro="" textlink="">
      <xdr:nvSpPr>
        <xdr:cNvPr id="135" name="n_2mainValue【道路】&#10;一人当たり延長"/>
        <xdr:cNvSpPr txBox="1"/>
      </xdr:nvSpPr>
      <xdr:spPr>
        <a:xfrm>
          <a:off x="8483111" y="727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6" name="テキスト ボックス 14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8" name="テキスト ボックス 14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8" name="テキスト ボックス 15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61" name="直線コネクタ 160"/>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62" name="【橋りょう・トンネル】&#10;有形固定資産減価償却率最小値テキスト"/>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63" name="直線コネクタ 162"/>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64" name="【橋りょう・トンネル】&#10;有形固定資産減価償却率最大値テキスト"/>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65" name="直線コネクタ 164"/>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166387</xdr:rowOff>
    </xdr:from>
    <xdr:ext cx="405111" cy="259045"/>
    <xdr:sp macro="" textlink="">
      <xdr:nvSpPr>
        <xdr:cNvPr id="166" name="【橋りょう・トンネル】&#10;有形固定資産減価償却率平均値テキスト"/>
        <xdr:cNvSpPr txBox="1"/>
      </xdr:nvSpPr>
      <xdr:spPr>
        <a:xfrm>
          <a:off x="4673600" y="10281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67" name="フローチャート: 判断 166"/>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68" name="フローチャート: 判断 167"/>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69" name="フローチャート: 判断 168"/>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0" name="フローチャート: 判断 169"/>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71" name="フローチャート: 判断 170"/>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158206</xdr:rowOff>
    </xdr:from>
    <xdr:to>
      <xdr:col>24</xdr:col>
      <xdr:colOff>114300</xdr:colOff>
      <xdr:row>62</xdr:row>
      <xdr:rowOff>88356</xdr:rowOff>
    </xdr:to>
    <xdr:sp macro="" textlink="">
      <xdr:nvSpPr>
        <xdr:cNvPr id="177" name="楕円 176"/>
        <xdr:cNvSpPr/>
      </xdr:nvSpPr>
      <xdr:spPr>
        <a:xfrm>
          <a:off x="45847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136633</xdr:rowOff>
    </xdr:from>
    <xdr:ext cx="405111" cy="259045"/>
    <xdr:sp macro="" textlink="">
      <xdr:nvSpPr>
        <xdr:cNvPr id="178" name="【橋りょう・トンネル】&#10;有形固定資産減価償却率該当値テキスト"/>
        <xdr:cNvSpPr txBox="1"/>
      </xdr:nvSpPr>
      <xdr:spPr>
        <a:xfrm>
          <a:off x="4673600"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132080</xdr:rowOff>
    </xdr:from>
    <xdr:to>
      <xdr:col>20</xdr:col>
      <xdr:colOff>38100</xdr:colOff>
      <xdr:row>62</xdr:row>
      <xdr:rowOff>62230</xdr:rowOff>
    </xdr:to>
    <xdr:sp macro="" textlink="">
      <xdr:nvSpPr>
        <xdr:cNvPr id="179" name="楕円 178"/>
        <xdr:cNvSpPr/>
      </xdr:nvSpPr>
      <xdr:spPr>
        <a:xfrm>
          <a:off x="3746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11430</xdr:rowOff>
    </xdr:from>
    <xdr:to>
      <xdr:col>24</xdr:col>
      <xdr:colOff>63500</xdr:colOff>
      <xdr:row>62</xdr:row>
      <xdr:rowOff>37556</xdr:rowOff>
    </xdr:to>
    <xdr:cxnSp macro="">
      <xdr:nvCxnSpPr>
        <xdr:cNvPr id="180" name="直線コネクタ 179"/>
        <xdr:cNvCxnSpPr/>
      </xdr:nvCxnSpPr>
      <xdr:spPr>
        <a:xfrm>
          <a:off x="3797300" y="1064133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107587</xdr:rowOff>
    </xdr:from>
    <xdr:to>
      <xdr:col>15</xdr:col>
      <xdr:colOff>101600</xdr:colOff>
      <xdr:row>62</xdr:row>
      <xdr:rowOff>37737</xdr:rowOff>
    </xdr:to>
    <xdr:sp macro="" textlink="">
      <xdr:nvSpPr>
        <xdr:cNvPr id="181" name="楕円 180"/>
        <xdr:cNvSpPr/>
      </xdr:nvSpPr>
      <xdr:spPr>
        <a:xfrm>
          <a:off x="2857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158387</xdr:rowOff>
    </xdr:from>
    <xdr:to>
      <xdr:col>19</xdr:col>
      <xdr:colOff>177800</xdr:colOff>
      <xdr:row>62</xdr:row>
      <xdr:rowOff>11430</xdr:rowOff>
    </xdr:to>
    <xdr:cxnSp macro="">
      <xdr:nvCxnSpPr>
        <xdr:cNvPr id="182" name="直線コネクタ 181"/>
        <xdr:cNvCxnSpPr/>
      </xdr:nvCxnSpPr>
      <xdr:spPr>
        <a:xfrm>
          <a:off x="2908300" y="1061683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75492</xdr:rowOff>
    </xdr:from>
    <xdr:ext cx="405111" cy="259045"/>
    <xdr:sp macro="" textlink="">
      <xdr:nvSpPr>
        <xdr:cNvPr id="183" name="n_1aveValue【橋りょう・トンネル】&#10;有形固定資産減価償却率"/>
        <xdr:cNvSpPr txBox="1"/>
      </xdr:nvSpPr>
      <xdr:spPr>
        <a:xfrm>
          <a:off x="3582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184" name="n_2aveValue【橋りょう・トンネル】&#10;有形固定資産減価償却率"/>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185" name="n_3aveValue【橋りょう・トンネル】&#10;有形固定資産減価償却率"/>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380</xdr:rowOff>
    </xdr:from>
    <xdr:ext cx="405111" cy="259045"/>
    <xdr:sp macro="" textlink="">
      <xdr:nvSpPr>
        <xdr:cNvPr id="186" name="n_4aveValue【橋りょう・トンネル】&#10;有形固定資産減価償却率"/>
        <xdr:cNvSpPr txBox="1"/>
      </xdr:nvSpPr>
      <xdr:spPr>
        <a:xfrm>
          <a:off x="927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53357</xdr:rowOff>
    </xdr:from>
    <xdr:ext cx="405111" cy="259045"/>
    <xdr:sp macro="" textlink="">
      <xdr:nvSpPr>
        <xdr:cNvPr id="187" name="n_1mainValue【橋りょう・トンネル】&#10;有形固定資産減価償却率"/>
        <xdr:cNvSpPr txBox="1"/>
      </xdr:nvSpPr>
      <xdr:spPr>
        <a:xfrm>
          <a:off x="35820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28864</xdr:rowOff>
    </xdr:from>
    <xdr:ext cx="405111" cy="259045"/>
    <xdr:sp macro="" textlink="">
      <xdr:nvSpPr>
        <xdr:cNvPr id="188" name="n_2mainValue【橋りょう・トンネル】&#10;有形固定資産減価償却率"/>
        <xdr:cNvSpPr txBox="1"/>
      </xdr:nvSpPr>
      <xdr:spPr>
        <a:xfrm>
          <a:off x="27057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9" name="直線コネクタ 19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0" name="テキスト ボックス 19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1" name="直線コネクタ 20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2" name="テキスト ボックス 201"/>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3" name="直線コネクタ 20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4" name="テキスト ボックス 20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5" name="直線コネクタ 20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6" name="テキスト ボックス 20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8" name="テキスト ボックス 20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10" name="直線コネクタ 209"/>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11" name="【橋りょう・トンネル】&#10;一人当たり有形固定資産（償却資産）額最小値テキスト"/>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12" name="直線コネクタ 211"/>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13" name="【橋りょう・トンネル】&#10;一人当たり有形固定資産（償却資産）額最大値テキスト"/>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14" name="直線コネクタ 213"/>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69289</xdr:rowOff>
    </xdr:from>
    <xdr:ext cx="599010" cy="259045"/>
    <xdr:sp macro="" textlink="">
      <xdr:nvSpPr>
        <xdr:cNvPr id="215" name="【橋りょう・トンネル】&#10;一人当たり有形固定資産（償却資産）額平均値テキスト"/>
        <xdr:cNvSpPr txBox="1"/>
      </xdr:nvSpPr>
      <xdr:spPr>
        <a:xfrm>
          <a:off x="10515600" y="10527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16" name="フローチャート: 判断 215"/>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17" name="フローチャート: 判断 216"/>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18" name="フローチャート: 判断 217"/>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19" name="フローチャート: 判断 218"/>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53794</xdr:rowOff>
    </xdr:from>
    <xdr:to>
      <xdr:col>36</xdr:col>
      <xdr:colOff>165100</xdr:colOff>
      <xdr:row>62</xdr:row>
      <xdr:rowOff>155394</xdr:rowOff>
    </xdr:to>
    <xdr:sp macro="" textlink="">
      <xdr:nvSpPr>
        <xdr:cNvPr id="220" name="フローチャート: 判断 219"/>
        <xdr:cNvSpPr/>
      </xdr:nvSpPr>
      <xdr:spPr>
        <a:xfrm>
          <a:off x="6921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148206</xdr:rowOff>
    </xdr:from>
    <xdr:to>
      <xdr:col>55</xdr:col>
      <xdr:colOff>50800</xdr:colOff>
      <xdr:row>63</xdr:row>
      <xdr:rowOff>78356</xdr:rowOff>
    </xdr:to>
    <xdr:sp macro="" textlink="">
      <xdr:nvSpPr>
        <xdr:cNvPr id="226" name="楕円 225"/>
        <xdr:cNvSpPr/>
      </xdr:nvSpPr>
      <xdr:spPr>
        <a:xfrm>
          <a:off x="10426700" y="107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126633</xdr:rowOff>
    </xdr:from>
    <xdr:ext cx="599010" cy="259045"/>
    <xdr:sp macro="" textlink="">
      <xdr:nvSpPr>
        <xdr:cNvPr id="227" name="【橋りょう・トンネル】&#10;一人当たり有形固定資産（償却資産）額該当値テキスト"/>
        <xdr:cNvSpPr txBox="1"/>
      </xdr:nvSpPr>
      <xdr:spPr>
        <a:xfrm>
          <a:off x="10515600" y="10756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150991</xdr:rowOff>
    </xdr:from>
    <xdr:to>
      <xdr:col>50</xdr:col>
      <xdr:colOff>165100</xdr:colOff>
      <xdr:row>63</xdr:row>
      <xdr:rowOff>81141</xdr:rowOff>
    </xdr:to>
    <xdr:sp macro="" textlink="">
      <xdr:nvSpPr>
        <xdr:cNvPr id="228" name="楕円 227"/>
        <xdr:cNvSpPr/>
      </xdr:nvSpPr>
      <xdr:spPr>
        <a:xfrm>
          <a:off x="9588500" y="1078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27556</xdr:rowOff>
    </xdr:from>
    <xdr:to>
      <xdr:col>55</xdr:col>
      <xdr:colOff>0</xdr:colOff>
      <xdr:row>63</xdr:row>
      <xdr:rowOff>30341</xdr:rowOff>
    </xdr:to>
    <xdr:cxnSp macro="">
      <xdr:nvCxnSpPr>
        <xdr:cNvPr id="229" name="直線コネクタ 228"/>
        <xdr:cNvCxnSpPr/>
      </xdr:nvCxnSpPr>
      <xdr:spPr>
        <a:xfrm flipV="1">
          <a:off x="9639300" y="10828906"/>
          <a:ext cx="838200" cy="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155592</xdr:rowOff>
    </xdr:from>
    <xdr:to>
      <xdr:col>46</xdr:col>
      <xdr:colOff>38100</xdr:colOff>
      <xdr:row>63</xdr:row>
      <xdr:rowOff>85742</xdr:rowOff>
    </xdr:to>
    <xdr:sp macro="" textlink="">
      <xdr:nvSpPr>
        <xdr:cNvPr id="230" name="楕円 229"/>
        <xdr:cNvSpPr/>
      </xdr:nvSpPr>
      <xdr:spPr>
        <a:xfrm>
          <a:off x="8699500" y="1078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30341</xdr:rowOff>
    </xdr:from>
    <xdr:to>
      <xdr:col>50</xdr:col>
      <xdr:colOff>114300</xdr:colOff>
      <xdr:row>63</xdr:row>
      <xdr:rowOff>34942</xdr:rowOff>
    </xdr:to>
    <xdr:cxnSp macro="">
      <xdr:nvCxnSpPr>
        <xdr:cNvPr id="231" name="直線コネクタ 230"/>
        <xdr:cNvCxnSpPr/>
      </xdr:nvCxnSpPr>
      <xdr:spPr>
        <a:xfrm flipV="1">
          <a:off x="8750300" y="10831691"/>
          <a:ext cx="889000" cy="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24851</xdr:rowOff>
    </xdr:from>
    <xdr:ext cx="599010" cy="259045"/>
    <xdr:sp macro="" textlink="">
      <xdr:nvSpPr>
        <xdr:cNvPr id="232" name="n_1aveValue【橋りょう・トンネル】&#10;一人当たり有形固定資産（償却資産）額"/>
        <xdr:cNvSpPr txBox="1"/>
      </xdr:nvSpPr>
      <xdr:spPr>
        <a:xfrm>
          <a:off x="9327095" y="1048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160784</xdr:rowOff>
    </xdr:from>
    <xdr:ext cx="599010" cy="259045"/>
    <xdr:sp macro="" textlink="">
      <xdr:nvSpPr>
        <xdr:cNvPr id="233" name="n_2aveValue【橋りょう・トンネル】&#10;一人当たり有形固定資産（償却資産）額"/>
        <xdr:cNvSpPr txBox="1"/>
      </xdr:nvSpPr>
      <xdr:spPr>
        <a:xfrm>
          <a:off x="84507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146600</xdr:rowOff>
    </xdr:from>
    <xdr:ext cx="599010" cy="259045"/>
    <xdr:sp macro="" textlink="">
      <xdr:nvSpPr>
        <xdr:cNvPr id="234" name="n_3aveValue【橋りょう・トンネル】&#10;一人当たり有形固定資産（償却資産）額"/>
        <xdr:cNvSpPr txBox="1"/>
      </xdr:nvSpPr>
      <xdr:spPr>
        <a:xfrm>
          <a:off x="7561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471</xdr:rowOff>
    </xdr:from>
    <xdr:ext cx="599010" cy="259045"/>
    <xdr:sp macro="" textlink="">
      <xdr:nvSpPr>
        <xdr:cNvPr id="235" name="n_4aveValue【橋りょう・トンネル】&#10;一人当たり有形固定資産（償却資産）額"/>
        <xdr:cNvSpPr txBox="1"/>
      </xdr:nvSpPr>
      <xdr:spPr>
        <a:xfrm>
          <a:off x="6672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72268</xdr:rowOff>
    </xdr:from>
    <xdr:ext cx="599010" cy="259045"/>
    <xdr:sp macro="" textlink="">
      <xdr:nvSpPr>
        <xdr:cNvPr id="236" name="n_1mainValue【橋りょう・トンネル】&#10;一人当たり有形固定資産（償却資産）額"/>
        <xdr:cNvSpPr txBox="1"/>
      </xdr:nvSpPr>
      <xdr:spPr>
        <a:xfrm>
          <a:off x="9327095" y="10873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76869</xdr:rowOff>
    </xdr:from>
    <xdr:ext cx="599010" cy="259045"/>
    <xdr:sp macro="" textlink="">
      <xdr:nvSpPr>
        <xdr:cNvPr id="237" name="n_2mainValue【橋りょう・トンネル】&#10;一人当たり有形固定資産（償却資産）額"/>
        <xdr:cNvSpPr txBox="1"/>
      </xdr:nvSpPr>
      <xdr:spPr>
        <a:xfrm>
          <a:off x="8450795" y="1087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8" name="正方形/長方形 23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9" name="正方形/長方形 23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0" name="正方形/長方形 23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1" name="正方形/長方形 24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2" name="正方形/長方形 24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3" name="正方形/長方形 24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4" name="正方形/長方形 24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5" name="正方形/長方形 24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6" name="テキスト ボックス 24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7" name="直線コネクタ 24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8" name="テキスト ボックス 24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9" name="直線コネクタ 24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0" name="テキスト ボックス 249"/>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1" name="直線コネクタ 25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2" name="テキスト ボックス 25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3" name="直線コネクタ 25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4" name="テキスト ボックス 25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5" name="直線コネクタ 25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6" name="テキスト ボックス 25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7" name="直線コネクタ 25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8" name="テキスト ボックス 25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9" name="直線コネクタ 25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0" name="テキスト ボックス 259"/>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63" name="直線コネクタ 262"/>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4"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5" name="直線コネクタ 264"/>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66" name="【公営住宅】&#10;有形固定資産減価償却率最大値テキスト"/>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67" name="直線コネクタ 266"/>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24509</xdr:rowOff>
    </xdr:from>
    <xdr:ext cx="405111" cy="259045"/>
    <xdr:sp macro="" textlink="">
      <xdr:nvSpPr>
        <xdr:cNvPr id="268" name="【公営住宅】&#10;有形固定資産減価償却率平均値テキスト"/>
        <xdr:cNvSpPr txBox="1"/>
      </xdr:nvSpPr>
      <xdr:spPr>
        <a:xfrm>
          <a:off x="4673600" y="14254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69" name="フローチャート: 判断 268"/>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70" name="フローチャート: 判断 269"/>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71" name="フローチャート: 判断 270"/>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72" name="フローチャート: 判断 271"/>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273" name="フローチャート: 判断 272"/>
        <xdr:cNvSpPr/>
      </xdr:nvSpPr>
      <xdr:spPr>
        <a:xfrm>
          <a:off x="1079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1995</xdr:rowOff>
    </xdr:from>
    <xdr:to>
      <xdr:col>24</xdr:col>
      <xdr:colOff>114300</xdr:colOff>
      <xdr:row>82</xdr:row>
      <xdr:rowOff>103595</xdr:rowOff>
    </xdr:to>
    <xdr:sp macro="" textlink="">
      <xdr:nvSpPr>
        <xdr:cNvPr id="279" name="楕円 278"/>
        <xdr:cNvSpPr/>
      </xdr:nvSpPr>
      <xdr:spPr>
        <a:xfrm>
          <a:off x="4584700"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24872</xdr:rowOff>
    </xdr:from>
    <xdr:ext cx="405111" cy="259045"/>
    <xdr:sp macro="" textlink="">
      <xdr:nvSpPr>
        <xdr:cNvPr id="280" name="【公営住宅】&#10;有形固定資産減価償却率該当値テキスト"/>
        <xdr:cNvSpPr txBox="1"/>
      </xdr:nvSpPr>
      <xdr:spPr>
        <a:xfrm>
          <a:off x="4673600" y="1391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152219</xdr:rowOff>
    </xdr:from>
    <xdr:to>
      <xdr:col>20</xdr:col>
      <xdr:colOff>38100</xdr:colOff>
      <xdr:row>82</xdr:row>
      <xdr:rowOff>82369</xdr:rowOff>
    </xdr:to>
    <xdr:sp macro="" textlink="">
      <xdr:nvSpPr>
        <xdr:cNvPr id="281" name="楕円 280"/>
        <xdr:cNvSpPr/>
      </xdr:nvSpPr>
      <xdr:spPr>
        <a:xfrm>
          <a:off x="37465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31569</xdr:rowOff>
    </xdr:from>
    <xdr:to>
      <xdr:col>24</xdr:col>
      <xdr:colOff>63500</xdr:colOff>
      <xdr:row>82</xdr:row>
      <xdr:rowOff>52795</xdr:rowOff>
    </xdr:to>
    <xdr:cxnSp macro="">
      <xdr:nvCxnSpPr>
        <xdr:cNvPr id="282" name="直線コネクタ 281"/>
        <xdr:cNvCxnSpPr/>
      </xdr:nvCxnSpPr>
      <xdr:spPr>
        <a:xfrm>
          <a:off x="3797300" y="14090469"/>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144055</xdr:rowOff>
    </xdr:from>
    <xdr:to>
      <xdr:col>15</xdr:col>
      <xdr:colOff>101600</xdr:colOff>
      <xdr:row>82</xdr:row>
      <xdr:rowOff>74205</xdr:rowOff>
    </xdr:to>
    <xdr:sp macro="" textlink="">
      <xdr:nvSpPr>
        <xdr:cNvPr id="283" name="楕円 282"/>
        <xdr:cNvSpPr/>
      </xdr:nvSpPr>
      <xdr:spPr>
        <a:xfrm>
          <a:off x="2857500" y="140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23405</xdr:rowOff>
    </xdr:from>
    <xdr:to>
      <xdr:col>19</xdr:col>
      <xdr:colOff>177800</xdr:colOff>
      <xdr:row>82</xdr:row>
      <xdr:rowOff>31569</xdr:rowOff>
    </xdr:to>
    <xdr:cxnSp macro="">
      <xdr:nvCxnSpPr>
        <xdr:cNvPr id="284" name="直線コネクタ 283"/>
        <xdr:cNvCxnSpPr/>
      </xdr:nvCxnSpPr>
      <xdr:spPr>
        <a:xfrm>
          <a:off x="2908300" y="14082305"/>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285" name="n_1aveValue【公営住宅】&#10;有形固定資産減価償却率"/>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127379</xdr:rowOff>
    </xdr:from>
    <xdr:ext cx="405111" cy="259045"/>
    <xdr:sp macro="" textlink="">
      <xdr:nvSpPr>
        <xdr:cNvPr id="286" name="n_2aveValue【公営住宅】&#10;有形固定資産減価償却率"/>
        <xdr:cNvSpPr txBox="1"/>
      </xdr:nvSpPr>
      <xdr:spPr>
        <a:xfrm>
          <a:off x="2705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162577</xdr:rowOff>
    </xdr:from>
    <xdr:ext cx="405111" cy="259045"/>
    <xdr:sp macro="" textlink="">
      <xdr:nvSpPr>
        <xdr:cNvPr id="287" name="n_3aveValue【公営住宅】&#10;有形固定資産減価償却率"/>
        <xdr:cNvSpPr txBox="1"/>
      </xdr:nvSpPr>
      <xdr:spPr>
        <a:xfrm>
          <a:off x="1816744" y="1439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66239</xdr:rowOff>
    </xdr:from>
    <xdr:ext cx="405111" cy="259045"/>
    <xdr:sp macro="" textlink="">
      <xdr:nvSpPr>
        <xdr:cNvPr id="288" name="n_4aveValue【公営住宅】&#10;有形固定資産減価償却率"/>
        <xdr:cNvSpPr txBox="1"/>
      </xdr:nvSpPr>
      <xdr:spPr>
        <a:xfrm>
          <a:off x="927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98896</xdr:rowOff>
    </xdr:from>
    <xdr:ext cx="405111" cy="259045"/>
    <xdr:sp macro="" textlink="">
      <xdr:nvSpPr>
        <xdr:cNvPr id="289" name="n_1mainValue【公営住宅】&#10;有形固定資産減価償却率"/>
        <xdr:cNvSpPr txBox="1"/>
      </xdr:nvSpPr>
      <xdr:spPr>
        <a:xfrm>
          <a:off x="35820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90732</xdr:rowOff>
    </xdr:from>
    <xdr:ext cx="405111" cy="259045"/>
    <xdr:sp macro="" textlink="">
      <xdr:nvSpPr>
        <xdr:cNvPr id="290" name="n_2mainValue【公営住宅】&#10;有形固定資産減価償却率"/>
        <xdr:cNvSpPr txBox="1"/>
      </xdr:nvSpPr>
      <xdr:spPr>
        <a:xfrm>
          <a:off x="27057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1" name="正方形/長方形 2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2" name="正方形/長方形 29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3" name="正方形/長方形 29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4" name="正方形/長方形 29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5" name="正方形/長方形 29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6" name="正方形/長方形 29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7" name="正方形/長方形 29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9" name="テキスト ボックス 29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1" name="直線コネクタ 30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2" name="テキスト ボックス 30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3" name="直線コネクタ 30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4" name="テキスト ボックス 30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5" name="直線コネクタ 30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6" name="テキスト ボックス 30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7" name="直線コネクタ 30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8" name="テキスト ボックス 30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9" name="直線コネクタ 30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0" name="テキスト ボックス 309"/>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1" name="直線コネクタ 31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2" name="テキスト ボックス 31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314" name="直線コネクタ 313"/>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15" name="【公営住宅】&#10;一人当たり面積最小値テキスト"/>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16" name="直線コネクタ 315"/>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17" name="【公営住宅】&#10;一人当たり面積最大値テキスト"/>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18" name="直線コネクタ 317"/>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87901</xdr:rowOff>
    </xdr:from>
    <xdr:ext cx="469744" cy="259045"/>
    <xdr:sp macro="" textlink="">
      <xdr:nvSpPr>
        <xdr:cNvPr id="319" name="【公営住宅】&#10;一人当たり面積平均値テキスト"/>
        <xdr:cNvSpPr txBox="1"/>
      </xdr:nvSpPr>
      <xdr:spPr>
        <a:xfrm>
          <a:off x="10515600" y="1448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20" name="フローチャート: 判断 319"/>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21" name="フローチャート: 判断 320"/>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22" name="フローチャート: 判断 321"/>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23" name="フローチャート: 判断 322"/>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60961</xdr:rowOff>
    </xdr:from>
    <xdr:to>
      <xdr:col>36</xdr:col>
      <xdr:colOff>165100</xdr:colOff>
      <xdr:row>85</xdr:row>
      <xdr:rowOff>162561</xdr:rowOff>
    </xdr:to>
    <xdr:sp macro="" textlink="">
      <xdr:nvSpPr>
        <xdr:cNvPr id="324" name="フローチャート: 判断 323"/>
        <xdr:cNvSpPr/>
      </xdr:nvSpPr>
      <xdr:spPr>
        <a:xfrm>
          <a:off x="6921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14860</xdr:rowOff>
    </xdr:from>
    <xdr:to>
      <xdr:col>55</xdr:col>
      <xdr:colOff>50800</xdr:colOff>
      <xdr:row>86</xdr:row>
      <xdr:rowOff>116460</xdr:rowOff>
    </xdr:to>
    <xdr:sp macro="" textlink="">
      <xdr:nvSpPr>
        <xdr:cNvPr id="330" name="楕円 329"/>
        <xdr:cNvSpPr/>
      </xdr:nvSpPr>
      <xdr:spPr>
        <a:xfrm>
          <a:off x="10426700" y="1475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101237</xdr:rowOff>
    </xdr:from>
    <xdr:ext cx="469744" cy="259045"/>
    <xdr:sp macro="" textlink="">
      <xdr:nvSpPr>
        <xdr:cNvPr id="331" name="【公営住宅】&#10;一人当たり面積該当値テキスト"/>
        <xdr:cNvSpPr txBox="1"/>
      </xdr:nvSpPr>
      <xdr:spPr>
        <a:xfrm>
          <a:off x="10515600" y="146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13843</xdr:rowOff>
    </xdr:from>
    <xdr:to>
      <xdr:col>50</xdr:col>
      <xdr:colOff>165100</xdr:colOff>
      <xdr:row>86</xdr:row>
      <xdr:rowOff>115443</xdr:rowOff>
    </xdr:to>
    <xdr:sp macro="" textlink="">
      <xdr:nvSpPr>
        <xdr:cNvPr id="332" name="楕円 331"/>
        <xdr:cNvSpPr/>
      </xdr:nvSpPr>
      <xdr:spPr>
        <a:xfrm>
          <a:off x="9588500" y="1475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64643</xdr:rowOff>
    </xdr:from>
    <xdr:to>
      <xdr:col>55</xdr:col>
      <xdr:colOff>0</xdr:colOff>
      <xdr:row>86</xdr:row>
      <xdr:rowOff>65660</xdr:rowOff>
    </xdr:to>
    <xdr:cxnSp macro="">
      <xdr:nvCxnSpPr>
        <xdr:cNvPr id="333" name="直線コネクタ 332"/>
        <xdr:cNvCxnSpPr/>
      </xdr:nvCxnSpPr>
      <xdr:spPr>
        <a:xfrm>
          <a:off x="9639300" y="14809343"/>
          <a:ext cx="838200" cy="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16129</xdr:rowOff>
    </xdr:from>
    <xdr:to>
      <xdr:col>46</xdr:col>
      <xdr:colOff>38100</xdr:colOff>
      <xdr:row>86</xdr:row>
      <xdr:rowOff>117729</xdr:rowOff>
    </xdr:to>
    <xdr:sp macro="" textlink="">
      <xdr:nvSpPr>
        <xdr:cNvPr id="334" name="楕円 333"/>
        <xdr:cNvSpPr/>
      </xdr:nvSpPr>
      <xdr:spPr>
        <a:xfrm>
          <a:off x="8699500" y="147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64643</xdr:rowOff>
    </xdr:from>
    <xdr:to>
      <xdr:col>50</xdr:col>
      <xdr:colOff>114300</xdr:colOff>
      <xdr:row>86</xdr:row>
      <xdr:rowOff>66929</xdr:rowOff>
    </xdr:to>
    <xdr:cxnSp macro="">
      <xdr:nvCxnSpPr>
        <xdr:cNvPr id="335" name="直線コネクタ 334"/>
        <xdr:cNvCxnSpPr/>
      </xdr:nvCxnSpPr>
      <xdr:spPr>
        <a:xfrm flipV="1">
          <a:off x="8750300" y="1480934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12589</xdr:rowOff>
    </xdr:from>
    <xdr:ext cx="469744" cy="259045"/>
    <xdr:sp macro="" textlink="">
      <xdr:nvSpPr>
        <xdr:cNvPr id="336" name="n_1aveValue【公営住宅】&#10;一人当たり面積"/>
        <xdr:cNvSpPr txBox="1"/>
      </xdr:nvSpPr>
      <xdr:spPr>
        <a:xfrm>
          <a:off x="9391727" y="1441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12209</xdr:rowOff>
    </xdr:from>
    <xdr:ext cx="469744" cy="259045"/>
    <xdr:sp macro="" textlink="">
      <xdr:nvSpPr>
        <xdr:cNvPr id="337" name="n_2aveValue【公営住宅】&#10;一人当たり面積"/>
        <xdr:cNvSpPr txBox="1"/>
      </xdr:nvSpPr>
      <xdr:spPr>
        <a:xfrm>
          <a:off x="8515427" y="1441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6366</xdr:rowOff>
    </xdr:from>
    <xdr:ext cx="469744" cy="259045"/>
    <xdr:sp macro="" textlink="">
      <xdr:nvSpPr>
        <xdr:cNvPr id="338" name="n_3aveValue【公営住宅】&#10;一人当たり面積"/>
        <xdr:cNvSpPr txBox="1"/>
      </xdr:nvSpPr>
      <xdr:spPr>
        <a:xfrm>
          <a:off x="7626427" y="1440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7638</xdr:rowOff>
    </xdr:from>
    <xdr:ext cx="469744" cy="259045"/>
    <xdr:sp macro="" textlink="">
      <xdr:nvSpPr>
        <xdr:cNvPr id="339" name="n_4aveValue【公営住宅】&#10;一人当たり面積"/>
        <xdr:cNvSpPr txBox="1"/>
      </xdr:nvSpPr>
      <xdr:spPr>
        <a:xfrm>
          <a:off x="6737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106570</xdr:rowOff>
    </xdr:from>
    <xdr:ext cx="469744" cy="259045"/>
    <xdr:sp macro="" textlink="">
      <xdr:nvSpPr>
        <xdr:cNvPr id="340" name="n_1mainValue【公営住宅】&#10;一人当たり面積"/>
        <xdr:cNvSpPr txBox="1"/>
      </xdr:nvSpPr>
      <xdr:spPr>
        <a:xfrm>
          <a:off x="9391727" y="14851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108856</xdr:rowOff>
    </xdr:from>
    <xdr:ext cx="469744" cy="259045"/>
    <xdr:sp macro="" textlink="">
      <xdr:nvSpPr>
        <xdr:cNvPr id="341" name="n_2mainValue【公営住宅】&#10;一人当たり面積"/>
        <xdr:cNvSpPr txBox="1"/>
      </xdr:nvSpPr>
      <xdr:spPr>
        <a:xfrm>
          <a:off x="8515427" y="1485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6" name="テキスト ボックス 36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8" name="テキスト ボックス 36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69" name="直線コネクタ 36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70" name="テキスト ボックス 36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1" name="直線コネクタ 37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2" name="テキスト ボックス 37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3" name="直線コネクタ 37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4" name="テキスト ボックス 37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5" name="直線コネクタ 37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6" name="テキスト ボックス 37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7" name="直線コネクタ 37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8" name="テキスト ボックス 37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9" name="直線コネクタ 37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80" name="テキスト ボックス 37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1" name="直線コネクタ 3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383" name="直線コネクタ 382"/>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84"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5" name="直線コネクタ 38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386" name="【認定こども園・幼稚園・保育所】&#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387" name="直線コネクタ 386"/>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88"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89" name="フローチャート: 判断 388"/>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390" name="フローチャート: 判断 389"/>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391" name="フローチャート: 判断 390"/>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392" name="フローチャート: 判断 391"/>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393" name="フローチャート: 判断 392"/>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4" name="テキスト ボックス 3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5" name="テキスト ボックス 3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6" name="テキスト ボックス 3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7" name="テキスト ボックス 3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8" name="テキスト ボックス 3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5806</xdr:rowOff>
    </xdr:from>
    <xdr:to>
      <xdr:col>85</xdr:col>
      <xdr:colOff>177800</xdr:colOff>
      <xdr:row>34</xdr:row>
      <xdr:rowOff>107406</xdr:rowOff>
    </xdr:to>
    <xdr:sp macro="" textlink="">
      <xdr:nvSpPr>
        <xdr:cNvPr id="399" name="楕円 398"/>
        <xdr:cNvSpPr/>
      </xdr:nvSpPr>
      <xdr:spPr>
        <a:xfrm>
          <a:off x="16268700" y="58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113954</xdr:rowOff>
    </xdr:from>
    <xdr:ext cx="405111" cy="259045"/>
    <xdr:sp macro="" textlink="">
      <xdr:nvSpPr>
        <xdr:cNvPr id="400" name="【認定こども園・幼稚園・保育所】&#10;有形固定資産減価償却率該当値テキスト"/>
        <xdr:cNvSpPr txBox="1"/>
      </xdr:nvSpPr>
      <xdr:spPr>
        <a:xfrm>
          <a:off x="16357600" y="5771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102144</xdr:rowOff>
    </xdr:from>
    <xdr:to>
      <xdr:col>81</xdr:col>
      <xdr:colOff>101600</xdr:colOff>
      <xdr:row>34</xdr:row>
      <xdr:rowOff>32294</xdr:rowOff>
    </xdr:to>
    <xdr:sp macro="" textlink="">
      <xdr:nvSpPr>
        <xdr:cNvPr id="401" name="楕円 400"/>
        <xdr:cNvSpPr/>
      </xdr:nvSpPr>
      <xdr:spPr>
        <a:xfrm>
          <a:off x="15430500" y="57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152944</xdr:rowOff>
    </xdr:from>
    <xdr:to>
      <xdr:col>85</xdr:col>
      <xdr:colOff>127000</xdr:colOff>
      <xdr:row>34</xdr:row>
      <xdr:rowOff>56606</xdr:rowOff>
    </xdr:to>
    <xdr:cxnSp macro="">
      <xdr:nvCxnSpPr>
        <xdr:cNvPr id="402" name="直線コネクタ 401"/>
        <xdr:cNvCxnSpPr/>
      </xdr:nvCxnSpPr>
      <xdr:spPr>
        <a:xfrm>
          <a:off x="15481300" y="5810794"/>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03" name="楕円 402"/>
        <xdr:cNvSpPr/>
      </xdr:nvSpPr>
      <xdr:spPr>
        <a:xfrm>
          <a:off x="14541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152944</xdr:rowOff>
    </xdr:from>
    <xdr:to>
      <xdr:col>81</xdr:col>
      <xdr:colOff>50800</xdr:colOff>
      <xdr:row>38</xdr:row>
      <xdr:rowOff>37012</xdr:rowOff>
    </xdr:to>
    <xdr:cxnSp macro="">
      <xdr:nvCxnSpPr>
        <xdr:cNvPr id="404" name="直線コネクタ 403"/>
        <xdr:cNvCxnSpPr/>
      </xdr:nvCxnSpPr>
      <xdr:spPr>
        <a:xfrm flipV="1">
          <a:off x="14592300" y="5810794"/>
          <a:ext cx="889000" cy="74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126292</xdr:rowOff>
    </xdr:from>
    <xdr:ext cx="405111" cy="259045"/>
    <xdr:sp macro="" textlink="">
      <xdr:nvSpPr>
        <xdr:cNvPr id="405" name="n_1aveValue【認定こども園・幼稚園・保育所】&#10;有形固定資産減価償却率"/>
        <xdr:cNvSpPr txBox="1"/>
      </xdr:nvSpPr>
      <xdr:spPr>
        <a:xfrm>
          <a:off x="152660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406" name="n_2aveValue【認定こども園・幼稚園・保育所】&#10;有形固定資産減価償却率"/>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407" name="n_3aveValue【認定こども園・幼稚園・保育所】&#10;有形固定資産減価償却率"/>
        <xdr:cNvSpPr txBox="1"/>
      </xdr:nvSpPr>
      <xdr:spPr>
        <a:xfrm>
          <a:off x="13500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22696</xdr:rowOff>
    </xdr:from>
    <xdr:ext cx="405111" cy="259045"/>
    <xdr:sp macro="" textlink="">
      <xdr:nvSpPr>
        <xdr:cNvPr id="408" name="n_4aveValue【認定こども園・幼稚園・保育所】&#10;有形固定資産減価償却率"/>
        <xdr:cNvSpPr txBox="1"/>
      </xdr:nvSpPr>
      <xdr:spPr>
        <a:xfrm>
          <a:off x="12611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32</xdr:row>
      <xdr:rowOff>48821</xdr:rowOff>
    </xdr:from>
    <xdr:ext cx="340478" cy="259045"/>
    <xdr:sp macro="" textlink="">
      <xdr:nvSpPr>
        <xdr:cNvPr id="409" name="n_1mainValue【認定こども園・幼稚園・保育所】&#10;有形固定資産減価償却率"/>
        <xdr:cNvSpPr txBox="1"/>
      </xdr:nvSpPr>
      <xdr:spPr>
        <a:xfrm>
          <a:off x="15298361" y="5535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410" name="n_2mainValue【認定こども園・幼稚園・保育所】&#10;有形固定資産減価償却率"/>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1" name="直線コネクタ 42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2" name="テキスト ボックス 42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3" name="直線コネクタ 42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4" name="テキスト ボックス 42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5" name="直線コネクタ 42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6" name="テキスト ボックス 42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7" name="直線コネクタ 42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28" name="テキスト ボックス 42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9" name="直線コネクタ 42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0" name="テキスト ボックス 42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1" name="直線コネクタ 43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2" name="テキスト ボックス 43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3" name="直線コネクタ 43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4" name="テキスト ボックス 43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436" name="直線コネクタ 435"/>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437" name="【認定こども園・幼稚園・保育所】&#10;一人当たり面積最小値テキスト"/>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438" name="直線コネクタ 437"/>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439" name="【認定こども園・幼稚園・保育所】&#10;一人当たり面積最大値テキスト"/>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440" name="直線コネクタ 439"/>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15620</xdr:rowOff>
    </xdr:from>
    <xdr:ext cx="469744" cy="259045"/>
    <xdr:sp macro="" textlink="">
      <xdr:nvSpPr>
        <xdr:cNvPr id="441" name="【認定こども園・幼稚園・保育所】&#10;一人当たり面積平均値テキスト"/>
        <xdr:cNvSpPr txBox="1"/>
      </xdr:nvSpPr>
      <xdr:spPr>
        <a:xfrm>
          <a:off x="22199600" y="6530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442" name="フローチャート: 判断 441"/>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443" name="フローチャート: 判断 442"/>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44" name="フローチャート: 判断 443"/>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445" name="フローチャート: 判断 444"/>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49893</xdr:rowOff>
    </xdr:from>
    <xdr:to>
      <xdr:col>98</xdr:col>
      <xdr:colOff>38100</xdr:colOff>
      <xdr:row>39</xdr:row>
      <xdr:rowOff>151493</xdr:rowOff>
    </xdr:to>
    <xdr:sp macro="" textlink="">
      <xdr:nvSpPr>
        <xdr:cNvPr id="446" name="フローチャート: 判断 445"/>
        <xdr:cNvSpPr/>
      </xdr:nvSpPr>
      <xdr:spPr>
        <a:xfrm>
          <a:off x="18605500" y="673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7" name="テキスト ボックス 4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8" name="テキスト ボックス 4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9" name="テキスト ボックス 4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0" name="テキスト ボックス 4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1" name="テキスト ボックス 4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90715</xdr:rowOff>
    </xdr:from>
    <xdr:to>
      <xdr:col>116</xdr:col>
      <xdr:colOff>114300</xdr:colOff>
      <xdr:row>40</xdr:row>
      <xdr:rowOff>20865</xdr:rowOff>
    </xdr:to>
    <xdr:sp macro="" textlink="">
      <xdr:nvSpPr>
        <xdr:cNvPr id="452" name="楕円 451"/>
        <xdr:cNvSpPr/>
      </xdr:nvSpPr>
      <xdr:spPr>
        <a:xfrm>
          <a:off x="22110700" y="67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69142</xdr:rowOff>
    </xdr:from>
    <xdr:ext cx="469744" cy="259045"/>
    <xdr:sp macro="" textlink="">
      <xdr:nvSpPr>
        <xdr:cNvPr id="453" name="【認定こども園・幼稚園・保育所】&#10;一人当たり面積該当値テキスト"/>
        <xdr:cNvSpPr txBox="1"/>
      </xdr:nvSpPr>
      <xdr:spPr>
        <a:xfrm>
          <a:off x="22199600" y="675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98878</xdr:rowOff>
    </xdr:from>
    <xdr:to>
      <xdr:col>112</xdr:col>
      <xdr:colOff>38100</xdr:colOff>
      <xdr:row>40</xdr:row>
      <xdr:rowOff>29028</xdr:rowOff>
    </xdr:to>
    <xdr:sp macro="" textlink="">
      <xdr:nvSpPr>
        <xdr:cNvPr id="454" name="楕円 453"/>
        <xdr:cNvSpPr/>
      </xdr:nvSpPr>
      <xdr:spPr>
        <a:xfrm>
          <a:off x="21272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141515</xdr:rowOff>
    </xdr:from>
    <xdr:to>
      <xdr:col>116</xdr:col>
      <xdr:colOff>63500</xdr:colOff>
      <xdr:row>39</xdr:row>
      <xdr:rowOff>149678</xdr:rowOff>
    </xdr:to>
    <xdr:cxnSp macro="">
      <xdr:nvCxnSpPr>
        <xdr:cNvPr id="455" name="直線コネクタ 454"/>
        <xdr:cNvCxnSpPr/>
      </xdr:nvCxnSpPr>
      <xdr:spPr>
        <a:xfrm flipV="1">
          <a:off x="21323300" y="6828065"/>
          <a:ext cx="8382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149497</xdr:rowOff>
    </xdr:from>
    <xdr:to>
      <xdr:col>107</xdr:col>
      <xdr:colOff>101600</xdr:colOff>
      <xdr:row>37</xdr:row>
      <xdr:rowOff>79647</xdr:rowOff>
    </xdr:to>
    <xdr:sp macro="" textlink="">
      <xdr:nvSpPr>
        <xdr:cNvPr id="456" name="楕円 455"/>
        <xdr:cNvSpPr/>
      </xdr:nvSpPr>
      <xdr:spPr>
        <a:xfrm>
          <a:off x="2038350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28847</xdr:rowOff>
    </xdr:from>
    <xdr:to>
      <xdr:col>111</xdr:col>
      <xdr:colOff>177800</xdr:colOff>
      <xdr:row>39</xdr:row>
      <xdr:rowOff>149678</xdr:rowOff>
    </xdr:to>
    <xdr:cxnSp macro="">
      <xdr:nvCxnSpPr>
        <xdr:cNvPr id="457" name="直線コネクタ 456"/>
        <xdr:cNvCxnSpPr/>
      </xdr:nvCxnSpPr>
      <xdr:spPr>
        <a:xfrm>
          <a:off x="20434300" y="6372497"/>
          <a:ext cx="889000" cy="46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159855</xdr:rowOff>
    </xdr:from>
    <xdr:ext cx="469744" cy="259045"/>
    <xdr:sp macro="" textlink="">
      <xdr:nvSpPr>
        <xdr:cNvPr id="458" name="n_1aveValue【認定こども園・幼稚園・保育所】&#10;一人当たり面積"/>
        <xdr:cNvSpPr txBox="1"/>
      </xdr:nvSpPr>
      <xdr:spPr>
        <a:xfrm>
          <a:off x="21075727" y="650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64243</xdr:rowOff>
    </xdr:from>
    <xdr:ext cx="469744" cy="259045"/>
    <xdr:sp macro="" textlink="">
      <xdr:nvSpPr>
        <xdr:cNvPr id="459" name="n_2aveValue【認定こども園・幼稚園・保育所】&#10;一人当たり面積"/>
        <xdr:cNvSpPr txBox="1"/>
      </xdr:nvSpPr>
      <xdr:spPr>
        <a:xfrm>
          <a:off x="201994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53720</xdr:rowOff>
    </xdr:from>
    <xdr:ext cx="469744" cy="259045"/>
    <xdr:sp macro="" textlink="">
      <xdr:nvSpPr>
        <xdr:cNvPr id="460" name="n_3aveValue【認定こども園・幼稚園・保育所】&#10;一人当たり面積"/>
        <xdr:cNvSpPr txBox="1"/>
      </xdr:nvSpPr>
      <xdr:spPr>
        <a:xfrm>
          <a:off x="19310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168020</xdr:rowOff>
    </xdr:from>
    <xdr:ext cx="469744" cy="259045"/>
    <xdr:sp macro="" textlink="">
      <xdr:nvSpPr>
        <xdr:cNvPr id="461" name="n_4aveValue【認定こども園・幼稚園・保育所】&#10;一人当たり面積"/>
        <xdr:cNvSpPr txBox="1"/>
      </xdr:nvSpPr>
      <xdr:spPr>
        <a:xfrm>
          <a:off x="18421427" y="651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20155</xdr:rowOff>
    </xdr:from>
    <xdr:ext cx="469744" cy="259045"/>
    <xdr:sp macro="" textlink="">
      <xdr:nvSpPr>
        <xdr:cNvPr id="462" name="n_1mainValue【認定こども園・幼稚園・保育所】&#10;一人当たり面積"/>
        <xdr:cNvSpPr txBox="1"/>
      </xdr:nvSpPr>
      <xdr:spPr>
        <a:xfrm>
          <a:off x="210757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96174</xdr:rowOff>
    </xdr:from>
    <xdr:ext cx="469744" cy="259045"/>
    <xdr:sp macro="" textlink="">
      <xdr:nvSpPr>
        <xdr:cNvPr id="463" name="n_2mainValue【認定こども園・幼稚園・保育所】&#10;一人当たり面積"/>
        <xdr:cNvSpPr txBox="1"/>
      </xdr:nvSpPr>
      <xdr:spPr>
        <a:xfrm>
          <a:off x="20199427" y="609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4" name="正方形/長方形 4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5" name="正方形/長方形 4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6" name="正方形/長方形 4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7" name="正方形/長方形 4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8" name="正方形/長方形 4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9" name="正方形/長方形 4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0" name="正方形/長方形 4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1" name="正方形/長方形 4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2" name="テキスト ボックス 4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3" name="直線コネクタ 4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4" name="テキスト ボックス 47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5" name="直線コネクタ 47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76" name="テキスト ボックス 47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7" name="直線コネクタ 47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8" name="テキスト ボックス 47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9" name="直線コネクタ 47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0" name="テキスト ボックス 47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1" name="直線コネクタ 48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2" name="テキスト ボックス 48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3" name="直線コネクタ 48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4" name="テキスト ボックス 48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5" name="直線コネクタ 48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86" name="テキスト ボックス 48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7" name="直線コネクタ 4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81643</xdr:rowOff>
    </xdr:from>
    <xdr:to>
      <xdr:col>85</xdr:col>
      <xdr:colOff>126364</xdr:colOff>
      <xdr:row>64</xdr:row>
      <xdr:rowOff>8165</xdr:rowOff>
    </xdr:to>
    <xdr:cxnSp macro="">
      <xdr:nvCxnSpPr>
        <xdr:cNvPr id="489" name="直線コネクタ 488"/>
        <xdr:cNvCxnSpPr/>
      </xdr:nvCxnSpPr>
      <xdr:spPr>
        <a:xfrm flipV="1">
          <a:off x="16318864" y="9854293"/>
          <a:ext cx="0" cy="1126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11992</xdr:rowOff>
    </xdr:from>
    <xdr:ext cx="405111" cy="259045"/>
    <xdr:sp macro="" textlink="">
      <xdr:nvSpPr>
        <xdr:cNvPr id="490" name="【学校施設】&#10;有形固定資産減価償却率最小値テキスト"/>
        <xdr:cNvSpPr txBox="1"/>
      </xdr:nvSpPr>
      <xdr:spPr>
        <a:xfrm>
          <a:off x="16357600" y="1098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8165</xdr:rowOff>
    </xdr:from>
    <xdr:to>
      <xdr:col>86</xdr:col>
      <xdr:colOff>25400</xdr:colOff>
      <xdr:row>64</xdr:row>
      <xdr:rowOff>8165</xdr:rowOff>
    </xdr:to>
    <xdr:cxnSp macro="">
      <xdr:nvCxnSpPr>
        <xdr:cNvPr id="491" name="直線コネクタ 490"/>
        <xdr:cNvCxnSpPr/>
      </xdr:nvCxnSpPr>
      <xdr:spPr>
        <a:xfrm>
          <a:off x="16230600" y="1098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28320</xdr:rowOff>
    </xdr:from>
    <xdr:ext cx="405111" cy="259045"/>
    <xdr:sp macro="" textlink="">
      <xdr:nvSpPr>
        <xdr:cNvPr id="492" name="【学校施設】&#10;有形固定資産減価償却率最大値テキスト"/>
        <xdr:cNvSpPr txBox="1"/>
      </xdr:nvSpPr>
      <xdr:spPr>
        <a:xfrm>
          <a:off x="16357600" y="9629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81643</xdr:rowOff>
    </xdr:from>
    <xdr:to>
      <xdr:col>86</xdr:col>
      <xdr:colOff>25400</xdr:colOff>
      <xdr:row>57</xdr:row>
      <xdr:rowOff>81643</xdr:rowOff>
    </xdr:to>
    <xdr:cxnSp macro="">
      <xdr:nvCxnSpPr>
        <xdr:cNvPr id="493" name="直線コネクタ 492"/>
        <xdr:cNvCxnSpPr/>
      </xdr:nvCxnSpPr>
      <xdr:spPr>
        <a:xfrm>
          <a:off x="16230600" y="985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123570</xdr:rowOff>
    </xdr:from>
    <xdr:ext cx="405111" cy="259045"/>
    <xdr:sp macro="" textlink="">
      <xdr:nvSpPr>
        <xdr:cNvPr id="494" name="【学校施設】&#10;有形固定資産減価償却率平均値テキスト"/>
        <xdr:cNvSpPr txBox="1"/>
      </xdr:nvSpPr>
      <xdr:spPr>
        <a:xfrm>
          <a:off x="16357600" y="10410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145143</xdr:rowOff>
    </xdr:from>
    <xdr:to>
      <xdr:col>85</xdr:col>
      <xdr:colOff>177800</xdr:colOff>
      <xdr:row>61</xdr:row>
      <xdr:rowOff>75293</xdr:rowOff>
    </xdr:to>
    <xdr:sp macro="" textlink="">
      <xdr:nvSpPr>
        <xdr:cNvPr id="495" name="フローチャート: 判断 494"/>
        <xdr:cNvSpPr/>
      </xdr:nvSpPr>
      <xdr:spPr>
        <a:xfrm>
          <a:off x="162687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99423</xdr:rowOff>
    </xdr:from>
    <xdr:to>
      <xdr:col>81</xdr:col>
      <xdr:colOff>101600</xdr:colOff>
      <xdr:row>61</xdr:row>
      <xdr:rowOff>29573</xdr:rowOff>
    </xdr:to>
    <xdr:sp macro="" textlink="">
      <xdr:nvSpPr>
        <xdr:cNvPr id="496" name="フローチャート: 判断 495"/>
        <xdr:cNvSpPr/>
      </xdr:nvSpPr>
      <xdr:spPr>
        <a:xfrm>
          <a:off x="15430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63500</xdr:rowOff>
    </xdr:from>
    <xdr:to>
      <xdr:col>76</xdr:col>
      <xdr:colOff>165100</xdr:colOff>
      <xdr:row>60</xdr:row>
      <xdr:rowOff>165100</xdr:rowOff>
    </xdr:to>
    <xdr:sp macro="" textlink="">
      <xdr:nvSpPr>
        <xdr:cNvPr id="497" name="フローチャート: 判断 496"/>
        <xdr:cNvSpPr/>
      </xdr:nvSpPr>
      <xdr:spPr>
        <a:xfrm>
          <a:off x="14541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52070</xdr:rowOff>
    </xdr:from>
    <xdr:to>
      <xdr:col>72</xdr:col>
      <xdr:colOff>38100</xdr:colOff>
      <xdr:row>60</xdr:row>
      <xdr:rowOff>153670</xdr:rowOff>
    </xdr:to>
    <xdr:sp macro="" textlink="">
      <xdr:nvSpPr>
        <xdr:cNvPr id="498" name="フローチャート: 判断 497"/>
        <xdr:cNvSpPr/>
      </xdr:nvSpPr>
      <xdr:spPr>
        <a:xfrm>
          <a:off x="13652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19413</xdr:rowOff>
    </xdr:from>
    <xdr:to>
      <xdr:col>67</xdr:col>
      <xdr:colOff>101600</xdr:colOff>
      <xdr:row>60</xdr:row>
      <xdr:rowOff>121013</xdr:rowOff>
    </xdr:to>
    <xdr:sp macro="" textlink="">
      <xdr:nvSpPr>
        <xdr:cNvPr id="499" name="フローチャート: 判断 498"/>
        <xdr:cNvSpPr/>
      </xdr:nvSpPr>
      <xdr:spPr>
        <a:xfrm>
          <a:off x="127635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0" name="テキスト ボックス 4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xdr:rowOff>
    </xdr:from>
    <xdr:to>
      <xdr:col>85</xdr:col>
      <xdr:colOff>177800</xdr:colOff>
      <xdr:row>60</xdr:row>
      <xdr:rowOff>107950</xdr:rowOff>
    </xdr:to>
    <xdr:sp macro="" textlink="">
      <xdr:nvSpPr>
        <xdr:cNvPr id="505" name="楕円 504"/>
        <xdr:cNvSpPr/>
      </xdr:nvSpPr>
      <xdr:spPr>
        <a:xfrm>
          <a:off x="16268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29227</xdr:rowOff>
    </xdr:from>
    <xdr:ext cx="405111" cy="259045"/>
    <xdr:sp macro="" textlink="">
      <xdr:nvSpPr>
        <xdr:cNvPr id="506" name="【学校施設】&#10;有形固定資産減価償却率該当値テキスト"/>
        <xdr:cNvSpPr txBox="1"/>
      </xdr:nvSpPr>
      <xdr:spPr>
        <a:xfrm>
          <a:off x="16357600"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70031</xdr:rowOff>
    </xdr:from>
    <xdr:to>
      <xdr:col>81</xdr:col>
      <xdr:colOff>101600</xdr:colOff>
      <xdr:row>60</xdr:row>
      <xdr:rowOff>181</xdr:rowOff>
    </xdr:to>
    <xdr:sp macro="" textlink="">
      <xdr:nvSpPr>
        <xdr:cNvPr id="507" name="楕円 506"/>
        <xdr:cNvSpPr/>
      </xdr:nvSpPr>
      <xdr:spPr>
        <a:xfrm>
          <a:off x="154305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120831</xdr:rowOff>
    </xdr:from>
    <xdr:to>
      <xdr:col>85</xdr:col>
      <xdr:colOff>127000</xdr:colOff>
      <xdr:row>60</xdr:row>
      <xdr:rowOff>57150</xdr:rowOff>
    </xdr:to>
    <xdr:cxnSp macro="">
      <xdr:nvCxnSpPr>
        <xdr:cNvPr id="508" name="直線コネクタ 507"/>
        <xdr:cNvCxnSpPr/>
      </xdr:nvCxnSpPr>
      <xdr:spPr>
        <a:xfrm>
          <a:off x="15481300" y="10236381"/>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22678</xdr:rowOff>
    </xdr:from>
    <xdr:to>
      <xdr:col>76</xdr:col>
      <xdr:colOff>165100</xdr:colOff>
      <xdr:row>56</xdr:row>
      <xdr:rowOff>124278</xdr:rowOff>
    </xdr:to>
    <xdr:sp macro="" textlink="">
      <xdr:nvSpPr>
        <xdr:cNvPr id="509" name="楕円 508"/>
        <xdr:cNvSpPr/>
      </xdr:nvSpPr>
      <xdr:spPr>
        <a:xfrm>
          <a:off x="14541500" y="962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73478</xdr:rowOff>
    </xdr:from>
    <xdr:to>
      <xdr:col>81</xdr:col>
      <xdr:colOff>50800</xdr:colOff>
      <xdr:row>59</xdr:row>
      <xdr:rowOff>120831</xdr:rowOff>
    </xdr:to>
    <xdr:cxnSp macro="">
      <xdr:nvCxnSpPr>
        <xdr:cNvPr id="510" name="直線コネクタ 509"/>
        <xdr:cNvCxnSpPr/>
      </xdr:nvCxnSpPr>
      <xdr:spPr>
        <a:xfrm>
          <a:off x="14592300" y="9674678"/>
          <a:ext cx="889000" cy="56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20700</xdr:rowOff>
    </xdr:from>
    <xdr:ext cx="405111" cy="259045"/>
    <xdr:sp macro="" textlink="">
      <xdr:nvSpPr>
        <xdr:cNvPr id="511" name="n_1aveValue【学校施設】&#10;有形固定資産減価償却率"/>
        <xdr:cNvSpPr txBox="1"/>
      </xdr:nvSpPr>
      <xdr:spPr>
        <a:xfrm>
          <a:off x="152660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156227</xdr:rowOff>
    </xdr:from>
    <xdr:ext cx="405111" cy="259045"/>
    <xdr:sp macro="" textlink="">
      <xdr:nvSpPr>
        <xdr:cNvPr id="512" name="n_2aveValue【学校施設】&#10;有形固定資産減価償却率"/>
        <xdr:cNvSpPr txBox="1"/>
      </xdr:nvSpPr>
      <xdr:spPr>
        <a:xfrm>
          <a:off x="14389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170197</xdr:rowOff>
    </xdr:from>
    <xdr:ext cx="405111" cy="259045"/>
    <xdr:sp macro="" textlink="">
      <xdr:nvSpPr>
        <xdr:cNvPr id="513" name="n_3aveValue【学校施設】&#10;有形固定資産減価償却率"/>
        <xdr:cNvSpPr txBox="1"/>
      </xdr:nvSpPr>
      <xdr:spPr>
        <a:xfrm>
          <a:off x="13500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137540</xdr:rowOff>
    </xdr:from>
    <xdr:ext cx="405111" cy="259045"/>
    <xdr:sp macro="" textlink="">
      <xdr:nvSpPr>
        <xdr:cNvPr id="514" name="n_4aveValue【学校施設】&#10;有形固定資産減価償却率"/>
        <xdr:cNvSpPr txBox="1"/>
      </xdr:nvSpPr>
      <xdr:spPr>
        <a:xfrm>
          <a:off x="12611744" y="1008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16708</xdr:rowOff>
    </xdr:from>
    <xdr:ext cx="405111" cy="259045"/>
    <xdr:sp macro="" textlink="">
      <xdr:nvSpPr>
        <xdr:cNvPr id="515" name="n_1mainValue【学校施設】&#10;有形固定資産減価償却率"/>
        <xdr:cNvSpPr txBox="1"/>
      </xdr:nvSpPr>
      <xdr:spPr>
        <a:xfrm>
          <a:off x="152660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140805</xdr:rowOff>
    </xdr:from>
    <xdr:ext cx="405111" cy="259045"/>
    <xdr:sp macro="" textlink="">
      <xdr:nvSpPr>
        <xdr:cNvPr id="516" name="n_2mainValue【学校施設】&#10;有形固定資産減価償却率"/>
        <xdr:cNvSpPr txBox="1"/>
      </xdr:nvSpPr>
      <xdr:spPr>
        <a:xfrm>
          <a:off x="14389744" y="9399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5" name="テキスト ボックス 5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6" name="直線コネクタ 5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527" name="直線コネクタ 526"/>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28" name="テキスト ボックス 527"/>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29" name="直線コネクタ 528"/>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0" name="テキスト ボックス 529"/>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31" name="直線コネクタ 530"/>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32" name="テキスト ボックス 531"/>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3" name="直線コネクタ 53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4" name="テキスト ボックス 53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35" name="直線コネクタ 534"/>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36" name="テキスト ボックス 535"/>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37" name="直線コネクタ 536"/>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38" name="テキスト ボックス 537"/>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39" name="直線コネクタ 538"/>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40" name="テキスト ボックス 539"/>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2" name="テキスト ボックス 5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544" name="直線コネクタ 543"/>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545" name="【学校施設】&#10;一人当たり面積最小値テキスト"/>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546" name="直線コネクタ 545"/>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547" name="【学校施設】&#10;一人当たり面積最大値テキスト"/>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548" name="直線コネクタ 547"/>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53071</xdr:rowOff>
    </xdr:from>
    <xdr:ext cx="469744" cy="259045"/>
    <xdr:sp macro="" textlink="">
      <xdr:nvSpPr>
        <xdr:cNvPr id="549" name="【学校施設】&#10;一人当たり面積平均値テキスト"/>
        <xdr:cNvSpPr txBox="1"/>
      </xdr:nvSpPr>
      <xdr:spPr>
        <a:xfrm>
          <a:off x="22199600" y="10340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550" name="フローチャート: 判断 549"/>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551" name="フローチャート: 判断 550"/>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552" name="フローチャート: 判断 551"/>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553" name="フローチャート: 判断 552"/>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109792</xdr:rowOff>
    </xdr:from>
    <xdr:to>
      <xdr:col>98</xdr:col>
      <xdr:colOff>38100</xdr:colOff>
      <xdr:row>61</xdr:row>
      <xdr:rowOff>39942</xdr:rowOff>
    </xdr:to>
    <xdr:sp macro="" textlink="">
      <xdr:nvSpPr>
        <xdr:cNvPr id="554" name="フローチャート: 判断 553"/>
        <xdr:cNvSpPr/>
      </xdr:nvSpPr>
      <xdr:spPr>
        <a:xfrm>
          <a:off x="18605500" y="103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132652</xdr:rowOff>
    </xdr:from>
    <xdr:to>
      <xdr:col>116</xdr:col>
      <xdr:colOff>114300</xdr:colOff>
      <xdr:row>60</xdr:row>
      <xdr:rowOff>62802</xdr:rowOff>
    </xdr:to>
    <xdr:sp macro="" textlink="">
      <xdr:nvSpPr>
        <xdr:cNvPr id="560" name="楕円 559"/>
        <xdr:cNvSpPr/>
      </xdr:nvSpPr>
      <xdr:spPr>
        <a:xfrm>
          <a:off x="22110700" y="1024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155529</xdr:rowOff>
    </xdr:from>
    <xdr:ext cx="469744" cy="259045"/>
    <xdr:sp macro="" textlink="">
      <xdr:nvSpPr>
        <xdr:cNvPr id="561" name="【学校施設】&#10;一人当たり面積該当値テキスト"/>
        <xdr:cNvSpPr txBox="1"/>
      </xdr:nvSpPr>
      <xdr:spPr>
        <a:xfrm>
          <a:off x="22199600" y="1009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148939</xdr:rowOff>
    </xdr:from>
    <xdr:to>
      <xdr:col>112</xdr:col>
      <xdr:colOff>38100</xdr:colOff>
      <xdr:row>60</xdr:row>
      <xdr:rowOff>79089</xdr:rowOff>
    </xdr:to>
    <xdr:sp macro="" textlink="">
      <xdr:nvSpPr>
        <xdr:cNvPr id="562" name="楕円 561"/>
        <xdr:cNvSpPr/>
      </xdr:nvSpPr>
      <xdr:spPr>
        <a:xfrm>
          <a:off x="21272500" y="102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12002</xdr:rowOff>
    </xdr:from>
    <xdr:to>
      <xdr:col>116</xdr:col>
      <xdr:colOff>63500</xdr:colOff>
      <xdr:row>60</xdr:row>
      <xdr:rowOff>28289</xdr:rowOff>
    </xdr:to>
    <xdr:cxnSp macro="">
      <xdr:nvCxnSpPr>
        <xdr:cNvPr id="563" name="直線コネクタ 562"/>
        <xdr:cNvCxnSpPr/>
      </xdr:nvCxnSpPr>
      <xdr:spPr>
        <a:xfrm flipV="1">
          <a:off x="21323300" y="10299002"/>
          <a:ext cx="8382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42640</xdr:rowOff>
    </xdr:from>
    <xdr:to>
      <xdr:col>107</xdr:col>
      <xdr:colOff>101600</xdr:colOff>
      <xdr:row>62</xdr:row>
      <xdr:rowOff>144240</xdr:rowOff>
    </xdr:to>
    <xdr:sp macro="" textlink="">
      <xdr:nvSpPr>
        <xdr:cNvPr id="564" name="楕円 563"/>
        <xdr:cNvSpPr/>
      </xdr:nvSpPr>
      <xdr:spPr>
        <a:xfrm>
          <a:off x="20383500" y="1067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28289</xdr:rowOff>
    </xdr:from>
    <xdr:to>
      <xdr:col>111</xdr:col>
      <xdr:colOff>177800</xdr:colOff>
      <xdr:row>62</xdr:row>
      <xdr:rowOff>93440</xdr:rowOff>
    </xdr:to>
    <xdr:cxnSp macro="">
      <xdr:nvCxnSpPr>
        <xdr:cNvPr id="565" name="直線コネクタ 564"/>
        <xdr:cNvCxnSpPr/>
      </xdr:nvCxnSpPr>
      <xdr:spPr>
        <a:xfrm flipV="1">
          <a:off x="20434300" y="10315289"/>
          <a:ext cx="889000" cy="40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38212</xdr:rowOff>
    </xdr:from>
    <xdr:ext cx="469744" cy="259045"/>
    <xdr:sp macro="" textlink="">
      <xdr:nvSpPr>
        <xdr:cNvPr id="566" name="n_1aveValue【学校施設】&#10;一人当たり面積"/>
        <xdr:cNvSpPr txBox="1"/>
      </xdr:nvSpPr>
      <xdr:spPr>
        <a:xfrm>
          <a:off x="21075727" y="10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64184</xdr:rowOff>
    </xdr:from>
    <xdr:ext cx="469744" cy="259045"/>
    <xdr:sp macro="" textlink="">
      <xdr:nvSpPr>
        <xdr:cNvPr id="567" name="n_2aveValue【学校施設】&#10;一人当たり面積"/>
        <xdr:cNvSpPr txBox="1"/>
      </xdr:nvSpPr>
      <xdr:spPr>
        <a:xfrm>
          <a:off x="20199427" y="1017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45896</xdr:rowOff>
    </xdr:from>
    <xdr:ext cx="469744" cy="259045"/>
    <xdr:sp macro="" textlink="">
      <xdr:nvSpPr>
        <xdr:cNvPr id="568" name="n_3aveValue【学校施設】&#10;一人当たり面積"/>
        <xdr:cNvSpPr txBox="1"/>
      </xdr:nvSpPr>
      <xdr:spPr>
        <a:xfrm>
          <a:off x="19310427" y="1016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56469</xdr:rowOff>
    </xdr:from>
    <xdr:ext cx="469744" cy="259045"/>
    <xdr:sp macro="" textlink="">
      <xdr:nvSpPr>
        <xdr:cNvPr id="569" name="n_4aveValue【学校施設】&#10;一人当たり面積"/>
        <xdr:cNvSpPr txBox="1"/>
      </xdr:nvSpPr>
      <xdr:spPr>
        <a:xfrm>
          <a:off x="18421427" y="1017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95616</xdr:rowOff>
    </xdr:from>
    <xdr:ext cx="469744" cy="259045"/>
    <xdr:sp macro="" textlink="">
      <xdr:nvSpPr>
        <xdr:cNvPr id="570" name="n_1mainValue【学校施設】&#10;一人当たり面積"/>
        <xdr:cNvSpPr txBox="1"/>
      </xdr:nvSpPr>
      <xdr:spPr>
        <a:xfrm>
          <a:off x="21075727" y="10039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135367</xdr:rowOff>
    </xdr:from>
    <xdr:ext cx="469744" cy="259045"/>
    <xdr:sp macro="" textlink="">
      <xdr:nvSpPr>
        <xdr:cNvPr id="571" name="n_2mainValue【学校施設】&#10;一人当たり面積"/>
        <xdr:cNvSpPr txBox="1"/>
      </xdr:nvSpPr>
      <xdr:spPr>
        <a:xfrm>
          <a:off x="20199427" y="1076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0" name="テキスト ボックス 57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2" name="テキスト ボックス 58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83" name="直線コネクタ 58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84" name="テキスト ボックス 58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5" name="直線コネクタ 58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6" name="テキスト ボックス 58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7" name="直線コネクタ 58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8" name="テキスト ボックス 58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9" name="直線コネクタ 58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0" name="テキスト ボックス 58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1" name="直線コネクタ 59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2" name="テキスト ボックス 59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3" name="直線コネクタ 59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94" name="テキスト ボックス 59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5" name="直線コネクタ 5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119743</xdr:rowOff>
    </xdr:from>
    <xdr:to>
      <xdr:col>85</xdr:col>
      <xdr:colOff>126364</xdr:colOff>
      <xdr:row>86</xdr:row>
      <xdr:rowOff>168729</xdr:rowOff>
    </xdr:to>
    <xdr:cxnSp macro="">
      <xdr:nvCxnSpPr>
        <xdr:cNvPr id="597" name="直線コネクタ 596"/>
        <xdr:cNvCxnSpPr/>
      </xdr:nvCxnSpPr>
      <xdr:spPr>
        <a:xfrm flipV="1">
          <a:off x="16318864"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98"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99" name="直線コネクタ 59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66420</xdr:rowOff>
    </xdr:from>
    <xdr:ext cx="405111" cy="259045"/>
    <xdr:sp macro="" textlink="">
      <xdr:nvSpPr>
        <xdr:cNvPr id="600" name="【児童館】&#10;有形固定資産減価償却率最大値テキスト"/>
        <xdr:cNvSpPr txBox="1"/>
      </xdr:nvSpPr>
      <xdr:spPr>
        <a:xfrm>
          <a:off x="16357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119743</xdr:rowOff>
    </xdr:from>
    <xdr:to>
      <xdr:col>86</xdr:col>
      <xdr:colOff>25400</xdr:colOff>
      <xdr:row>78</xdr:row>
      <xdr:rowOff>119743</xdr:rowOff>
    </xdr:to>
    <xdr:cxnSp macro="">
      <xdr:nvCxnSpPr>
        <xdr:cNvPr id="601" name="直線コネクタ 600"/>
        <xdr:cNvCxnSpPr/>
      </xdr:nvCxnSpPr>
      <xdr:spPr>
        <a:xfrm>
          <a:off x="16230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162033</xdr:rowOff>
    </xdr:from>
    <xdr:ext cx="405111" cy="259045"/>
    <xdr:sp macro="" textlink="">
      <xdr:nvSpPr>
        <xdr:cNvPr id="602" name="【児童館】&#10;有形固定資産減価償却率平均値テキスト"/>
        <xdr:cNvSpPr txBox="1"/>
      </xdr:nvSpPr>
      <xdr:spPr>
        <a:xfrm>
          <a:off x="16357600" y="14049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139156</xdr:rowOff>
    </xdr:from>
    <xdr:to>
      <xdr:col>85</xdr:col>
      <xdr:colOff>177800</xdr:colOff>
      <xdr:row>83</xdr:row>
      <xdr:rowOff>69306</xdr:rowOff>
    </xdr:to>
    <xdr:sp macro="" textlink="">
      <xdr:nvSpPr>
        <xdr:cNvPr id="603" name="フローチャート: 判断 602"/>
        <xdr:cNvSpPr/>
      </xdr:nvSpPr>
      <xdr:spPr>
        <a:xfrm>
          <a:off x="162687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65677</xdr:rowOff>
    </xdr:from>
    <xdr:to>
      <xdr:col>81</xdr:col>
      <xdr:colOff>101600</xdr:colOff>
      <xdr:row>82</xdr:row>
      <xdr:rowOff>167277</xdr:rowOff>
    </xdr:to>
    <xdr:sp macro="" textlink="">
      <xdr:nvSpPr>
        <xdr:cNvPr id="604" name="フローチャート: 判断 603"/>
        <xdr:cNvSpPr/>
      </xdr:nvSpPr>
      <xdr:spPr>
        <a:xfrm>
          <a:off x="15430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64044</xdr:rowOff>
    </xdr:from>
    <xdr:to>
      <xdr:col>76</xdr:col>
      <xdr:colOff>165100</xdr:colOff>
      <xdr:row>82</xdr:row>
      <xdr:rowOff>165644</xdr:rowOff>
    </xdr:to>
    <xdr:sp macro="" textlink="">
      <xdr:nvSpPr>
        <xdr:cNvPr id="605" name="フローチャート: 判断 604"/>
        <xdr:cNvSpPr/>
      </xdr:nvSpPr>
      <xdr:spPr>
        <a:xfrm>
          <a:off x="14541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36286</xdr:rowOff>
    </xdr:from>
    <xdr:to>
      <xdr:col>72</xdr:col>
      <xdr:colOff>38100</xdr:colOff>
      <xdr:row>82</xdr:row>
      <xdr:rowOff>137886</xdr:rowOff>
    </xdr:to>
    <xdr:sp macro="" textlink="">
      <xdr:nvSpPr>
        <xdr:cNvPr id="606" name="フローチャート: 判断 605"/>
        <xdr:cNvSpPr/>
      </xdr:nvSpPr>
      <xdr:spPr>
        <a:xfrm>
          <a:off x="13652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109764</xdr:rowOff>
    </xdr:from>
    <xdr:to>
      <xdr:col>67</xdr:col>
      <xdr:colOff>101600</xdr:colOff>
      <xdr:row>84</xdr:row>
      <xdr:rowOff>39914</xdr:rowOff>
    </xdr:to>
    <xdr:sp macro="" textlink="">
      <xdr:nvSpPr>
        <xdr:cNvPr id="607" name="フローチャート: 判断 606"/>
        <xdr:cNvSpPr/>
      </xdr:nvSpPr>
      <xdr:spPr>
        <a:xfrm>
          <a:off x="1276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8" name="テキスト ボックス 6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9" name="テキスト ボックス 6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0" name="テキスト ボックス 6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1" name="テキスト ボックス 6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2" name="テキスト ボックス 6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613" name="楕円 612"/>
        <xdr:cNvSpPr/>
      </xdr:nvSpPr>
      <xdr:spPr>
        <a:xfrm>
          <a:off x="162687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129013</xdr:rowOff>
    </xdr:from>
    <xdr:ext cx="405111" cy="259045"/>
    <xdr:sp macro="" textlink="">
      <xdr:nvSpPr>
        <xdr:cNvPr id="614" name="【児童館】&#10;有形固定資産減価償却率該当値テキスト"/>
        <xdr:cNvSpPr txBox="1"/>
      </xdr:nvSpPr>
      <xdr:spPr>
        <a:xfrm>
          <a:off x="16357600" y="1418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114663</xdr:rowOff>
    </xdr:from>
    <xdr:to>
      <xdr:col>81</xdr:col>
      <xdr:colOff>101600</xdr:colOff>
      <xdr:row>83</xdr:row>
      <xdr:rowOff>44813</xdr:rowOff>
    </xdr:to>
    <xdr:sp macro="" textlink="">
      <xdr:nvSpPr>
        <xdr:cNvPr id="615" name="楕円 614"/>
        <xdr:cNvSpPr/>
      </xdr:nvSpPr>
      <xdr:spPr>
        <a:xfrm>
          <a:off x="15430500" y="141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165463</xdr:rowOff>
    </xdr:from>
    <xdr:to>
      <xdr:col>85</xdr:col>
      <xdr:colOff>127000</xdr:colOff>
      <xdr:row>83</xdr:row>
      <xdr:rowOff>29936</xdr:rowOff>
    </xdr:to>
    <xdr:cxnSp macro="">
      <xdr:nvCxnSpPr>
        <xdr:cNvPr id="616" name="直線コネクタ 615"/>
        <xdr:cNvCxnSpPr/>
      </xdr:nvCxnSpPr>
      <xdr:spPr>
        <a:xfrm>
          <a:off x="15481300" y="1422436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82006</xdr:rowOff>
    </xdr:from>
    <xdr:to>
      <xdr:col>76</xdr:col>
      <xdr:colOff>165100</xdr:colOff>
      <xdr:row>83</xdr:row>
      <xdr:rowOff>12156</xdr:rowOff>
    </xdr:to>
    <xdr:sp macro="" textlink="">
      <xdr:nvSpPr>
        <xdr:cNvPr id="617" name="楕円 616"/>
        <xdr:cNvSpPr/>
      </xdr:nvSpPr>
      <xdr:spPr>
        <a:xfrm>
          <a:off x="14541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132806</xdr:rowOff>
    </xdr:from>
    <xdr:to>
      <xdr:col>81</xdr:col>
      <xdr:colOff>50800</xdr:colOff>
      <xdr:row>82</xdr:row>
      <xdr:rowOff>165463</xdr:rowOff>
    </xdr:to>
    <xdr:cxnSp macro="">
      <xdr:nvCxnSpPr>
        <xdr:cNvPr id="618" name="直線コネクタ 617"/>
        <xdr:cNvCxnSpPr/>
      </xdr:nvCxnSpPr>
      <xdr:spPr>
        <a:xfrm>
          <a:off x="14592300" y="141917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12354</xdr:rowOff>
    </xdr:from>
    <xdr:ext cx="405111" cy="259045"/>
    <xdr:sp macro="" textlink="">
      <xdr:nvSpPr>
        <xdr:cNvPr id="619" name="n_1aveValue【児童館】&#10;有形固定資産減価償却率"/>
        <xdr:cNvSpPr txBox="1"/>
      </xdr:nvSpPr>
      <xdr:spPr>
        <a:xfrm>
          <a:off x="152660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10721</xdr:rowOff>
    </xdr:from>
    <xdr:ext cx="405111" cy="259045"/>
    <xdr:sp macro="" textlink="">
      <xdr:nvSpPr>
        <xdr:cNvPr id="620" name="n_2aveValue【児童館】&#10;有形固定資産減価償却率"/>
        <xdr:cNvSpPr txBox="1"/>
      </xdr:nvSpPr>
      <xdr:spPr>
        <a:xfrm>
          <a:off x="143897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154413</xdr:rowOff>
    </xdr:from>
    <xdr:ext cx="405111" cy="259045"/>
    <xdr:sp macro="" textlink="">
      <xdr:nvSpPr>
        <xdr:cNvPr id="621" name="n_3aveValue【児童館】&#10;有形固定資産減価償却率"/>
        <xdr:cNvSpPr txBox="1"/>
      </xdr:nvSpPr>
      <xdr:spPr>
        <a:xfrm>
          <a:off x="135007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56441</xdr:rowOff>
    </xdr:from>
    <xdr:ext cx="405111" cy="259045"/>
    <xdr:sp macro="" textlink="">
      <xdr:nvSpPr>
        <xdr:cNvPr id="622" name="n_4aveValue【児童館】&#10;有形固定資産減価償却率"/>
        <xdr:cNvSpPr txBox="1"/>
      </xdr:nvSpPr>
      <xdr:spPr>
        <a:xfrm>
          <a:off x="12611744" y="14115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35940</xdr:rowOff>
    </xdr:from>
    <xdr:ext cx="405111" cy="259045"/>
    <xdr:sp macro="" textlink="">
      <xdr:nvSpPr>
        <xdr:cNvPr id="623" name="n_1mainValue【児童館】&#10;有形固定資産減価償却率"/>
        <xdr:cNvSpPr txBox="1"/>
      </xdr:nvSpPr>
      <xdr:spPr>
        <a:xfrm>
          <a:off x="152660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3283</xdr:rowOff>
    </xdr:from>
    <xdr:ext cx="405111" cy="259045"/>
    <xdr:sp macro="" textlink="">
      <xdr:nvSpPr>
        <xdr:cNvPr id="624" name="n_2mainValue【児童館】&#10;有形固定資産減価償却率"/>
        <xdr:cNvSpPr txBox="1"/>
      </xdr:nvSpPr>
      <xdr:spPr>
        <a:xfrm>
          <a:off x="14389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5" name="正方形/長方形 6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6" name="正方形/長方形 6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7" name="正方形/長方形 6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8" name="正方形/長方形 6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9" name="正方形/長方形 6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0" name="正方形/長方形 6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1" name="正方形/長方形 6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2" name="正方形/長方形 63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3" name="テキスト ボックス 63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4" name="直線コネクタ 63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35" name="直線コネクタ 634"/>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36" name="テキスト ボックス 635"/>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7" name="直線コネクタ 63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8" name="テキスト ボックス 63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39" name="直線コネクタ 638"/>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40" name="テキスト ボックス 639"/>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1" name="直線コネクタ 6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2" name="テキスト ボックス 6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85</xdr:row>
      <xdr:rowOff>26670</xdr:rowOff>
    </xdr:to>
    <xdr:cxnSp macro="">
      <xdr:nvCxnSpPr>
        <xdr:cNvPr id="644" name="直線コネクタ 643"/>
        <xdr:cNvCxnSpPr/>
      </xdr:nvCxnSpPr>
      <xdr:spPr>
        <a:xfrm flipV="1">
          <a:off x="22160864" y="1339977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645" name="【児童館】&#10;一人当たり面積最小値テキスト"/>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646" name="直線コネクタ 645"/>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647" name="【児童館】&#10;一人当たり面積最大値テキスト"/>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648" name="直線コネクタ 647"/>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15891</xdr:rowOff>
    </xdr:from>
    <xdr:ext cx="469744" cy="259045"/>
    <xdr:sp macro="" textlink="">
      <xdr:nvSpPr>
        <xdr:cNvPr id="649" name="【児童館】&#10;一人当たり面積平均値テキスト"/>
        <xdr:cNvSpPr txBox="1"/>
      </xdr:nvSpPr>
      <xdr:spPr>
        <a:xfrm>
          <a:off x="22199600" y="13903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164464</xdr:rowOff>
    </xdr:from>
    <xdr:to>
      <xdr:col>116</xdr:col>
      <xdr:colOff>114300</xdr:colOff>
      <xdr:row>82</xdr:row>
      <xdr:rowOff>94614</xdr:rowOff>
    </xdr:to>
    <xdr:sp macro="" textlink="">
      <xdr:nvSpPr>
        <xdr:cNvPr id="650" name="フローチャート: 判断 649"/>
        <xdr:cNvSpPr/>
      </xdr:nvSpPr>
      <xdr:spPr>
        <a:xfrm>
          <a:off x="22110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651" name="フローチャート: 判断 650"/>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15875</xdr:rowOff>
    </xdr:from>
    <xdr:to>
      <xdr:col>107</xdr:col>
      <xdr:colOff>101600</xdr:colOff>
      <xdr:row>82</xdr:row>
      <xdr:rowOff>117475</xdr:rowOff>
    </xdr:to>
    <xdr:sp macro="" textlink="">
      <xdr:nvSpPr>
        <xdr:cNvPr id="652" name="フローチャート: 判断 651"/>
        <xdr:cNvSpPr/>
      </xdr:nvSpPr>
      <xdr:spPr>
        <a:xfrm>
          <a:off x="20383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27305</xdr:rowOff>
    </xdr:from>
    <xdr:to>
      <xdr:col>102</xdr:col>
      <xdr:colOff>165100</xdr:colOff>
      <xdr:row>82</xdr:row>
      <xdr:rowOff>128905</xdr:rowOff>
    </xdr:to>
    <xdr:sp macro="" textlink="">
      <xdr:nvSpPr>
        <xdr:cNvPr id="653" name="フローチャート: 判断 652"/>
        <xdr:cNvSpPr/>
      </xdr:nvSpPr>
      <xdr:spPr>
        <a:xfrm>
          <a:off x="19494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78739</xdr:rowOff>
    </xdr:from>
    <xdr:to>
      <xdr:col>98</xdr:col>
      <xdr:colOff>38100</xdr:colOff>
      <xdr:row>83</xdr:row>
      <xdr:rowOff>8889</xdr:rowOff>
    </xdr:to>
    <xdr:sp macro="" textlink="">
      <xdr:nvSpPr>
        <xdr:cNvPr id="654" name="フローチャート: 判断 653"/>
        <xdr:cNvSpPr/>
      </xdr:nvSpPr>
      <xdr:spPr>
        <a:xfrm>
          <a:off x="18605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5" name="テキスト ボックス 6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6" name="テキスト ボックス 6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7" name="テキスト ボックス 6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8" name="テキスト ボックス 6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9" name="テキスト ボックス 6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164464</xdr:rowOff>
    </xdr:from>
    <xdr:to>
      <xdr:col>116</xdr:col>
      <xdr:colOff>114300</xdr:colOff>
      <xdr:row>83</xdr:row>
      <xdr:rowOff>94614</xdr:rowOff>
    </xdr:to>
    <xdr:sp macro="" textlink="">
      <xdr:nvSpPr>
        <xdr:cNvPr id="660" name="楕円 659"/>
        <xdr:cNvSpPr/>
      </xdr:nvSpPr>
      <xdr:spPr>
        <a:xfrm>
          <a:off x="221107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142891</xdr:rowOff>
    </xdr:from>
    <xdr:ext cx="469744" cy="259045"/>
    <xdr:sp macro="" textlink="">
      <xdr:nvSpPr>
        <xdr:cNvPr id="661" name="【児童館】&#10;一人当たり面積該当値テキスト"/>
        <xdr:cNvSpPr txBox="1"/>
      </xdr:nvSpPr>
      <xdr:spPr>
        <a:xfrm>
          <a:off x="22199600" y="1420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170180</xdr:rowOff>
    </xdr:from>
    <xdr:to>
      <xdr:col>112</xdr:col>
      <xdr:colOff>38100</xdr:colOff>
      <xdr:row>83</xdr:row>
      <xdr:rowOff>100330</xdr:rowOff>
    </xdr:to>
    <xdr:sp macro="" textlink="">
      <xdr:nvSpPr>
        <xdr:cNvPr id="662" name="楕円 661"/>
        <xdr:cNvSpPr/>
      </xdr:nvSpPr>
      <xdr:spPr>
        <a:xfrm>
          <a:off x="21272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43814</xdr:rowOff>
    </xdr:from>
    <xdr:to>
      <xdr:col>116</xdr:col>
      <xdr:colOff>63500</xdr:colOff>
      <xdr:row>83</xdr:row>
      <xdr:rowOff>49530</xdr:rowOff>
    </xdr:to>
    <xdr:cxnSp macro="">
      <xdr:nvCxnSpPr>
        <xdr:cNvPr id="663" name="直線コネクタ 662"/>
        <xdr:cNvCxnSpPr/>
      </xdr:nvCxnSpPr>
      <xdr:spPr>
        <a:xfrm flipV="1">
          <a:off x="21323300" y="1427416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10161</xdr:rowOff>
    </xdr:from>
    <xdr:to>
      <xdr:col>107</xdr:col>
      <xdr:colOff>101600</xdr:colOff>
      <xdr:row>83</xdr:row>
      <xdr:rowOff>111761</xdr:rowOff>
    </xdr:to>
    <xdr:sp macro="" textlink="">
      <xdr:nvSpPr>
        <xdr:cNvPr id="664" name="楕円 663"/>
        <xdr:cNvSpPr/>
      </xdr:nvSpPr>
      <xdr:spPr>
        <a:xfrm>
          <a:off x="20383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49530</xdr:rowOff>
    </xdr:from>
    <xdr:to>
      <xdr:col>111</xdr:col>
      <xdr:colOff>177800</xdr:colOff>
      <xdr:row>83</xdr:row>
      <xdr:rowOff>60961</xdr:rowOff>
    </xdr:to>
    <xdr:cxnSp macro="">
      <xdr:nvCxnSpPr>
        <xdr:cNvPr id="665" name="直線コネクタ 664"/>
        <xdr:cNvCxnSpPr/>
      </xdr:nvCxnSpPr>
      <xdr:spPr>
        <a:xfrm flipV="1">
          <a:off x="20434300" y="142798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666"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134002</xdr:rowOff>
    </xdr:from>
    <xdr:ext cx="469744" cy="259045"/>
    <xdr:sp macro="" textlink="">
      <xdr:nvSpPr>
        <xdr:cNvPr id="667" name="n_2aveValue【児童館】&#10;一人当たり面積"/>
        <xdr:cNvSpPr txBox="1"/>
      </xdr:nvSpPr>
      <xdr:spPr>
        <a:xfrm>
          <a:off x="20199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145432</xdr:rowOff>
    </xdr:from>
    <xdr:ext cx="469744" cy="259045"/>
    <xdr:sp macro="" textlink="">
      <xdr:nvSpPr>
        <xdr:cNvPr id="668" name="n_3aveValue【児童館】&#10;一人当たり面積"/>
        <xdr:cNvSpPr txBox="1"/>
      </xdr:nvSpPr>
      <xdr:spPr>
        <a:xfrm>
          <a:off x="193104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25416</xdr:rowOff>
    </xdr:from>
    <xdr:ext cx="469744" cy="259045"/>
    <xdr:sp macro="" textlink="">
      <xdr:nvSpPr>
        <xdr:cNvPr id="669" name="n_4aveValue【児童館】&#10;一人当たり面積"/>
        <xdr:cNvSpPr txBox="1"/>
      </xdr:nvSpPr>
      <xdr:spPr>
        <a:xfrm>
          <a:off x="18421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91457</xdr:rowOff>
    </xdr:from>
    <xdr:ext cx="469744" cy="259045"/>
    <xdr:sp macro="" textlink="">
      <xdr:nvSpPr>
        <xdr:cNvPr id="670" name="n_1mainValue【児童館】&#10;一人当たり面積"/>
        <xdr:cNvSpPr txBox="1"/>
      </xdr:nvSpPr>
      <xdr:spPr>
        <a:xfrm>
          <a:off x="210757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102888</xdr:rowOff>
    </xdr:from>
    <xdr:ext cx="469744" cy="259045"/>
    <xdr:sp macro="" textlink="">
      <xdr:nvSpPr>
        <xdr:cNvPr id="671" name="n_2mainValue【児童館】&#10;一人当たり面積"/>
        <xdr:cNvSpPr txBox="1"/>
      </xdr:nvSpPr>
      <xdr:spPr>
        <a:xfrm>
          <a:off x="20199427" y="1433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2" name="正方形/長方形 6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3" name="正方形/長方形 6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4" name="正方形/長方形 6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5" name="正方形/長方形 6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6" name="正方形/長方形 6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7" name="正方形/長方形 6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8" name="正方形/長方形 6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9" name="正方形/長方形 6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0" name="テキスト ボックス 6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1" name="直線コネクタ 6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82" name="テキスト ボックス 68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3" name="直線コネクタ 68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84" name="テキスト ボックス 68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5" name="直線コネクタ 68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6" name="テキスト ボックス 68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7" name="直線コネクタ 68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8" name="テキスト ボックス 68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9" name="直線コネクタ 68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0" name="テキスト ボックス 68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1" name="直線コネクタ 69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92" name="テキスト ボックス 69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3" name="直線コネクタ 6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94" name="テキスト ボックス 69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696" name="直線コネクタ 695"/>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9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98" name="直線コネクタ 69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699" name="【公民館】&#10;有形固定資産減価償却率最大値テキスト"/>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700" name="直線コネクタ 699"/>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12082</xdr:rowOff>
    </xdr:from>
    <xdr:ext cx="405111" cy="259045"/>
    <xdr:sp macro="" textlink="">
      <xdr:nvSpPr>
        <xdr:cNvPr id="701" name="【公民館】&#10;有形固定資産減価償却率平均値テキスト"/>
        <xdr:cNvSpPr txBox="1"/>
      </xdr:nvSpPr>
      <xdr:spPr>
        <a:xfrm>
          <a:off x="16357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702" name="フローチャート: 判断 701"/>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703" name="フローチャート: 判断 702"/>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04" name="フローチャート: 判断 703"/>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705" name="フローチャート: 判断 704"/>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706" name="フローチャート: 判断 705"/>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7" name="テキスト ボックス 7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8" name="テキスト ボックス 7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9" name="テキスト ボックス 7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0" name="テキスト ボックス 7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1" name="テキスト ボックス 7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46355</xdr:rowOff>
    </xdr:from>
    <xdr:to>
      <xdr:col>85</xdr:col>
      <xdr:colOff>177800</xdr:colOff>
      <xdr:row>108</xdr:row>
      <xdr:rowOff>147955</xdr:rowOff>
    </xdr:to>
    <xdr:sp macro="" textlink="">
      <xdr:nvSpPr>
        <xdr:cNvPr id="712" name="楕円 711"/>
        <xdr:cNvSpPr/>
      </xdr:nvSpPr>
      <xdr:spPr>
        <a:xfrm>
          <a:off x="16268700" y="185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132732</xdr:rowOff>
    </xdr:from>
    <xdr:ext cx="405111" cy="259045"/>
    <xdr:sp macro="" textlink="">
      <xdr:nvSpPr>
        <xdr:cNvPr id="713" name="【公民館】&#10;有形固定資産減価償却率該当値テキスト"/>
        <xdr:cNvSpPr txBox="1"/>
      </xdr:nvSpPr>
      <xdr:spPr>
        <a:xfrm>
          <a:off x="16357600" y="18477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40639</xdr:rowOff>
    </xdr:from>
    <xdr:to>
      <xdr:col>81</xdr:col>
      <xdr:colOff>101600</xdr:colOff>
      <xdr:row>108</xdr:row>
      <xdr:rowOff>142239</xdr:rowOff>
    </xdr:to>
    <xdr:sp macro="" textlink="">
      <xdr:nvSpPr>
        <xdr:cNvPr id="714" name="楕円 713"/>
        <xdr:cNvSpPr/>
      </xdr:nvSpPr>
      <xdr:spPr>
        <a:xfrm>
          <a:off x="15430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91439</xdr:rowOff>
    </xdr:from>
    <xdr:to>
      <xdr:col>85</xdr:col>
      <xdr:colOff>127000</xdr:colOff>
      <xdr:row>108</xdr:row>
      <xdr:rowOff>97155</xdr:rowOff>
    </xdr:to>
    <xdr:cxnSp macro="">
      <xdr:nvCxnSpPr>
        <xdr:cNvPr id="715" name="直線コネクタ 714"/>
        <xdr:cNvCxnSpPr/>
      </xdr:nvCxnSpPr>
      <xdr:spPr>
        <a:xfrm>
          <a:off x="15481300" y="1860803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33020</xdr:rowOff>
    </xdr:from>
    <xdr:to>
      <xdr:col>76</xdr:col>
      <xdr:colOff>165100</xdr:colOff>
      <xdr:row>108</xdr:row>
      <xdr:rowOff>134620</xdr:rowOff>
    </xdr:to>
    <xdr:sp macro="" textlink="">
      <xdr:nvSpPr>
        <xdr:cNvPr id="716" name="楕円 715"/>
        <xdr:cNvSpPr/>
      </xdr:nvSpPr>
      <xdr:spPr>
        <a:xfrm>
          <a:off x="145415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83820</xdr:rowOff>
    </xdr:from>
    <xdr:to>
      <xdr:col>81</xdr:col>
      <xdr:colOff>50800</xdr:colOff>
      <xdr:row>108</xdr:row>
      <xdr:rowOff>91439</xdr:rowOff>
    </xdr:to>
    <xdr:cxnSp macro="">
      <xdr:nvCxnSpPr>
        <xdr:cNvPr id="717" name="直線コネクタ 716"/>
        <xdr:cNvCxnSpPr/>
      </xdr:nvCxnSpPr>
      <xdr:spPr>
        <a:xfrm>
          <a:off x="14592300" y="186004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27322</xdr:rowOff>
    </xdr:from>
    <xdr:ext cx="405111" cy="259045"/>
    <xdr:sp macro="" textlink="">
      <xdr:nvSpPr>
        <xdr:cNvPr id="718" name="n_1aveValue【公民館】&#10;有形固定資産減価償却率"/>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719" name="n_2aveValue【公民館】&#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720" name="n_3aveValue【公民館】&#10;有形固定資産減価償却率"/>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721" name="n_4aveValue【公民館】&#10;有形固定資産減価償却率"/>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133366</xdr:rowOff>
    </xdr:from>
    <xdr:ext cx="405111" cy="259045"/>
    <xdr:sp macro="" textlink="">
      <xdr:nvSpPr>
        <xdr:cNvPr id="722" name="n_1mainValue【公民館】&#10;有形固定資産減価償却率"/>
        <xdr:cNvSpPr txBox="1"/>
      </xdr:nvSpPr>
      <xdr:spPr>
        <a:xfrm>
          <a:off x="15266044"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125747</xdr:rowOff>
    </xdr:from>
    <xdr:ext cx="405111" cy="259045"/>
    <xdr:sp macro="" textlink="">
      <xdr:nvSpPr>
        <xdr:cNvPr id="723" name="n_2mainValue【公民館】&#10;有形固定資産減価償却率"/>
        <xdr:cNvSpPr txBox="1"/>
      </xdr:nvSpPr>
      <xdr:spPr>
        <a:xfrm>
          <a:off x="14389744"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4" name="正方形/長方形 7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5" name="正方形/長方形 7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6" name="正方形/長方形 7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7" name="正方形/長方形 7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8" name="正方形/長方形 7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9" name="正方形/長方形 7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0" name="正方形/長方形 7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1" name="正方形/長方形 7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2" name="テキスト ボックス 7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3" name="直線コネクタ 7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34" name="直線コネクタ 73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35" name="テキスト ボックス 73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36" name="直線コネクタ 73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37" name="テキスト ボックス 73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38" name="直線コネクタ 73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39" name="テキスト ボックス 73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0" name="直線コネクタ 73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1" name="テキスト ボックス 74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2" name="直線コネクタ 7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3" name="テキスト ボックス 7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745" name="直線コネクタ 744"/>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746"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747" name="直線コネクタ 746"/>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748" name="【公民館】&#10;一人当たり面積最大値テキスト"/>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749" name="直線コネクタ 748"/>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135501</xdr:rowOff>
    </xdr:from>
    <xdr:ext cx="469744" cy="259045"/>
    <xdr:sp macro="" textlink="">
      <xdr:nvSpPr>
        <xdr:cNvPr id="750" name="【公民館】&#10;一人当たり面積平均値テキスト"/>
        <xdr:cNvSpPr txBox="1"/>
      </xdr:nvSpPr>
      <xdr:spPr>
        <a:xfrm>
          <a:off x="22199600" y="18309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751" name="フローチャート: 判断 750"/>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752" name="フローチャート: 判断 751"/>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753" name="フローチャート: 判断 752"/>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754" name="フローチャート: 判断 753"/>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31801</xdr:rowOff>
    </xdr:from>
    <xdr:to>
      <xdr:col>98</xdr:col>
      <xdr:colOff>38100</xdr:colOff>
      <xdr:row>107</xdr:row>
      <xdr:rowOff>133401</xdr:rowOff>
    </xdr:to>
    <xdr:sp macro="" textlink="">
      <xdr:nvSpPr>
        <xdr:cNvPr id="755" name="フローチャート: 判断 754"/>
        <xdr:cNvSpPr/>
      </xdr:nvSpPr>
      <xdr:spPr>
        <a:xfrm>
          <a:off x="18605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6" name="テキスト ボックス 7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7" name="テキスト ボックス 7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8" name="テキスト ボックス 7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9" name="テキスト ボックス 7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0" name="テキスト ボックス 7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23113</xdr:rowOff>
    </xdr:from>
    <xdr:to>
      <xdr:col>116</xdr:col>
      <xdr:colOff>114300</xdr:colOff>
      <xdr:row>106</xdr:row>
      <xdr:rowOff>124713</xdr:rowOff>
    </xdr:to>
    <xdr:sp macro="" textlink="">
      <xdr:nvSpPr>
        <xdr:cNvPr id="761" name="楕円 760"/>
        <xdr:cNvSpPr/>
      </xdr:nvSpPr>
      <xdr:spPr>
        <a:xfrm>
          <a:off x="22110700" y="181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45990</xdr:rowOff>
    </xdr:from>
    <xdr:ext cx="469744" cy="259045"/>
    <xdr:sp macro="" textlink="">
      <xdr:nvSpPr>
        <xdr:cNvPr id="762" name="【公民館】&#10;一人当たり面積該当値テキスト"/>
        <xdr:cNvSpPr txBox="1"/>
      </xdr:nvSpPr>
      <xdr:spPr>
        <a:xfrm>
          <a:off x="22199600" y="1804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29514</xdr:rowOff>
    </xdr:from>
    <xdr:to>
      <xdr:col>112</xdr:col>
      <xdr:colOff>38100</xdr:colOff>
      <xdr:row>106</xdr:row>
      <xdr:rowOff>131114</xdr:rowOff>
    </xdr:to>
    <xdr:sp macro="" textlink="">
      <xdr:nvSpPr>
        <xdr:cNvPr id="763" name="楕円 762"/>
        <xdr:cNvSpPr/>
      </xdr:nvSpPr>
      <xdr:spPr>
        <a:xfrm>
          <a:off x="21272500" y="1820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73913</xdr:rowOff>
    </xdr:from>
    <xdr:to>
      <xdr:col>116</xdr:col>
      <xdr:colOff>63500</xdr:colOff>
      <xdr:row>106</xdr:row>
      <xdr:rowOff>80314</xdr:rowOff>
    </xdr:to>
    <xdr:cxnSp macro="">
      <xdr:nvCxnSpPr>
        <xdr:cNvPr id="764" name="直線コネクタ 763"/>
        <xdr:cNvCxnSpPr/>
      </xdr:nvCxnSpPr>
      <xdr:spPr>
        <a:xfrm flipV="1">
          <a:off x="21323300" y="18247613"/>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40945</xdr:rowOff>
    </xdr:from>
    <xdr:to>
      <xdr:col>107</xdr:col>
      <xdr:colOff>101600</xdr:colOff>
      <xdr:row>106</xdr:row>
      <xdr:rowOff>142545</xdr:rowOff>
    </xdr:to>
    <xdr:sp macro="" textlink="">
      <xdr:nvSpPr>
        <xdr:cNvPr id="765" name="楕円 764"/>
        <xdr:cNvSpPr/>
      </xdr:nvSpPr>
      <xdr:spPr>
        <a:xfrm>
          <a:off x="20383500" y="1821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80314</xdr:rowOff>
    </xdr:from>
    <xdr:to>
      <xdr:col>111</xdr:col>
      <xdr:colOff>177800</xdr:colOff>
      <xdr:row>106</xdr:row>
      <xdr:rowOff>91745</xdr:rowOff>
    </xdr:to>
    <xdr:cxnSp macro="">
      <xdr:nvCxnSpPr>
        <xdr:cNvPr id="766" name="直線コネクタ 765"/>
        <xdr:cNvCxnSpPr/>
      </xdr:nvCxnSpPr>
      <xdr:spPr>
        <a:xfrm flipV="1">
          <a:off x="20434300" y="1825401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90237</xdr:rowOff>
    </xdr:from>
    <xdr:ext cx="469744" cy="259045"/>
    <xdr:sp macro="" textlink="">
      <xdr:nvSpPr>
        <xdr:cNvPr id="767" name="n_1aveValue【公民館】&#10;一人当たり面積"/>
        <xdr:cNvSpPr txBox="1"/>
      </xdr:nvSpPr>
      <xdr:spPr>
        <a:xfrm>
          <a:off x="210757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89324</xdr:rowOff>
    </xdr:from>
    <xdr:ext cx="469744" cy="259045"/>
    <xdr:sp macro="" textlink="">
      <xdr:nvSpPr>
        <xdr:cNvPr id="768" name="n_2aveValue【公民館】&#10;一人当たり面積"/>
        <xdr:cNvSpPr txBox="1"/>
      </xdr:nvSpPr>
      <xdr:spPr>
        <a:xfrm>
          <a:off x="20199427" y="1843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97807</xdr:rowOff>
    </xdr:from>
    <xdr:ext cx="469744" cy="259045"/>
    <xdr:sp macro="" textlink="">
      <xdr:nvSpPr>
        <xdr:cNvPr id="769" name="n_3aveValue【公民館】&#10;一人当たり面積"/>
        <xdr:cNvSpPr txBox="1"/>
      </xdr:nvSpPr>
      <xdr:spPr>
        <a:xfrm>
          <a:off x="19310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149928</xdr:rowOff>
    </xdr:from>
    <xdr:ext cx="469744" cy="259045"/>
    <xdr:sp macro="" textlink="">
      <xdr:nvSpPr>
        <xdr:cNvPr id="770" name="n_4aveValue【公民館】&#10;一人当たり面積"/>
        <xdr:cNvSpPr txBox="1"/>
      </xdr:nvSpPr>
      <xdr:spPr>
        <a:xfrm>
          <a:off x="18421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147641</xdr:rowOff>
    </xdr:from>
    <xdr:ext cx="469744" cy="259045"/>
    <xdr:sp macro="" textlink="">
      <xdr:nvSpPr>
        <xdr:cNvPr id="771" name="n_1mainValue【公民館】&#10;一人当たり面積"/>
        <xdr:cNvSpPr txBox="1"/>
      </xdr:nvSpPr>
      <xdr:spPr>
        <a:xfrm>
          <a:off x="21075727" y="179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159072</xdr:rowOff>
    </xdr:from>
    <xdr:ext cx="469744" cy="259045"/>
    <xdr:sp macro="" textlink="">
      <xdr:nvSpPr>
        <xdr:cNvPr id="772" name="n_2mainValue【公民館】&#10;一人当たり面積"/>
        <xdr:cNvSpPr txBox="1"/>
      </xdr:nvSpPr>
      <xdr:spPr>
        <a:xfrm>
          <a:off x="20199427" y="179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3" name="正方形/長方形 7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4" name="正方形/長方形 7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5" name="テキスト ボックス 7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400">
              <a:effectLst/>
            </a:rPr>
            <a:t>公民館について、令和元年度より富沢コミュニティセンター建設事業が始まっており、完成後は富沢公民館の機能を移転する予定のため、減価償却率は減少する見込みである。</a:t>
          </a:r>
          <a:endParaRPr lang="en-US"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鳥取県智頭町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6,894
6,809
224.70
6,478,847
6,254,389
159,063
3,559,330
7,865,154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170906</xdr:rowOff>
    </xdr:to>
    <xdr:cxnSp macro="">
      <xdr:nvCxnSpPr>
        <xdr:cNvPr id="58" name="直線コネクタ 57"/>
        <xdr:cNvCxnSpPr/>
      </xdr:nvCxnSpPr>
      <xdr:spPr>
        <a:xfrm flipV="1">
          <a:off x="4634865" y="5725886"/>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xdr:cNvSpPr txBox="1"/>
      </xdr:nvSpPr>
      <xdr:spPr>
        <a:xfrm>
          <a:off x="467360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49893</xdr:rowOff>
    </xdr:from>
    <xdr:to>
      <xdr:col>15</xdr:col>
      <xdr:colOff>101600</xdr:colOff>
      <xdr:row>36</xdr:row>
      <xdr:rowOff>151493</xdr:rowOff>
    </xdr:to>
    <xdr:sp macro="" textlink="">
      <xdr:nvSpPr>
        <xdr:cNvPr id="66" name="フローチャート: 判断 65"/>
        <xdr:cNvSpPr/>
      </xdr:nvSpPr>
      <xdr:spPr>
        <a:xfrm>
          <a:off x="2857500" y="622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165826</xdr:rowOff>
    </xdr:from>
    <xdr:to>
      <xdr:col>10</xdr:col>
      <xdr:colOff>165100</xdr:colOff>
      <xdr:row>37</xdr:row>
      <xdr:rowOff>95976</xdr:rowOff>
    </xdr:to>
    <xdr:sp macro="" textlink="">
      <xdr:nvSpPr>
        <xdr:cNvPr id="67" name="フローチャート: 判断 66"/>
        <xdr:cNvSpPr/>
      </xdr:nvSpPr>
      <xdr:spPr>
        <a:xfrm>
          <a:off x="1968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134801</xdr:rowOff>
    </xdr:from>
    <xdr:to>
      <xdr:col>6</xdr:col>
      <xdr:colOff>38100</xdr:colOff>
      <xdr:row>37</xdr:row>
      <xdr:rowOff>64951</xdr:rowOff>
    </xdr:to>
    <xdr:sp macro="" textlink="">
      <xdr:nvSpPr>
        <xdr:cNvPr id="68" name="フローチャート: 判断 67"/>
        <xdr:cNvSpPr/>
      </xdr:nvSpPr>
      <xdr:spPr>
        <a:xfrm>
          <a:off x="1079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82550</xdr:rowOff>
    </xdr:from>
    <xdr:to>
      <xdr:col>24</xdr:col>
      <xdr:colOff>114300</xdr:colOff>
      <xdr:row>42</xdr:row>
      <xdr:rowOff>12700</xdr:rowOff>
    </xdr:to>
    <xdr:sp macro="" textlink="">
      <xdr:nvSpPr>
        <xdr:cNvPr id="74" name="楕円 73"/>
        <xdr:cNvSpPr/>
      </xdr:nvSpPr>
      <xdr:spPr>
        <a:xfrm>
          <a:off x="4584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168927</xdr:rowOff>
    </xdr:from>
    <xdr:ext cx="405111" cy="259045"/>
    <xdr:sp macro="" textlink="">
      <xdr:nvSpPr>
        <xdr:cNvPr id="75" name="【図書館】&#10;有形固定資産減価償却率該当値テキスト"/>
        <xdr:cNvSpPr txBox="1"/>
      </xdr:nvSpPr>
      <xdr:spPr>
        <a:xfrm>
          <a:off x="4673600" y="702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49893</xdr:rowOff>
    </xdr:from>
    <xdr:to>
      <xdr:col>20</xdr:col>
      <xdr:colOff>38100</xdr:colOff>
      <xdr:row>41</xdr:row>
      <xdr:rowOff>151493</xdr:rowOff>
    </xdr:to>
    <xdr:sp macro="" textlink="">
      <xdr:nvSpPr>
        <xdr:cNvPr id="76" name="楕円 75"/>
        <xdr:cNvSpPr/>
      </xdr:nvSpPr>
      <xdr:spPr>
        <a:xfrm>
          <a:off x="3746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100693</xdr:rowOff>
    </xdr:from>
    <xdr:to>
      <xdr:col>24</xdr:col>
      <xdr:colOff>63500</xdr:colOff>
      <xdr:row>41</xdr:row>
      <xdr:rowOff>133350</xdr:rowOff>
    </xdr:to>
    <xdr:cxnSp macro="">
      <xdr:nvCxnSpPr>
        <xdr:cNvPr id="77" name="直線コネクタ 76"/>
        <xdr:cNvCxnSpPr/>
      </xdr:nvCxnSpPr>
      <xdr:spPr>
        <a:xfrm>
          <a:off x="3797300" y="71301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17235</xdr:rowOff>
    </xdr:from>
    <xdr:to>
      <xdr:col>15</xdr:col>
      <xdr:colOff>101600</xdr:colOff>
      <xdr:row>41</xdr:row>
      <xdr:rowOff>118835</xdr:rowOff>
    </xdr:to>
    <xdr:sp macro="" textlink="">
      <xdr:nvSpPr>
        <xdr:cNvPr id="78" name="楕円 77"/>
        <xdr:cNvSpPr/>
      </xdr:nvSpPr>
      <xdr:spPr>
        <a:xfrm>
          <a:off x="2857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68035</xdr:rowOff>
    </xdr:from>
    <xdr:to>
      <xdr:col>19</xdr:col>
      <xdr:colOff>177800</xdr:colOff>
      <xdr:row>41</xdr:row>
      <xdr:rowOff>100693</xdr:rowOff>
    </xdr:to>
    <xdr:cxnSp macro="">
      <xdr:nvCxnSpPr>
        <xdr:cNvPr id="79" name="直線コネクタ 78"/>
        <xdr:cNvCxnSpPr/>
      </xdr:nvCxnSpPr>
      <xdr:spPr>
        <a:xfrm>
          <a:off x="2908300" y="70974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48821</xdr:rowOff>
    </xdr:from>
    <xdr:ext cx="405111" cy="259045"/>
    <xdr:sp macro="" textlink="">
      <xdr:nvSpPr>
        <xdr:cNvPr id="80" name="n_1aveValue【図書館】&#10;有形固定資産減価償却率"/>
        <xdr:cNvSpPr txBox="1"/>
      </xdr:nvSpPr>
      <xdr:spPr>
        <a:xfrm>
          <a:off x="35820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168020</xdr:rowOff>
    </xdr:from>
    <xdr:ext cx="405111" cy="259045"/>
    <xdr:sp macro="" textlink="">
      <xdr:nvSpPr>
        <xdr:cNvPr id="81" name="n_2aveValue【図書館】&#10;有形固定資産減価償却率"/>
        <xdr:cNvSpPr txBox="1"/>
      </xdr:nvSpPr>
      <xdr:spPr>
        <a:xfrm>
          <a:off x="2705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112503</xdr:rowOff>
    </xdr:from>
    <xdr:ext cx="405111" cy="259045"/>
    <xdr:sp macro="" textlink="">
      <xdr:nvSpPr>
        <xdr:cNvPr id="82" name="n_3aveValue【図書館】&#10;有形固定資産減価償却率"/>
        <xdr:cNvSpPr txBox="1"/>
      </xdr:nvSpPr>
      <xdr:spPr>
        <a:xfrm>
          <a:off x="1816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81478</xdr:rowOff>
    </xdr:from>
    <xdr:ext cx="405111" cy="259045"/>
    <xdr:sp macro="" textlink="">
      <xdr:nvSpPr>
        <xdr:cNvPr id="83" name="n_4aveValue【図書館】&#10;有形固定資産減価償却率"/>
        <xdr:cNvSpPr txBox="1"/>
      </xdr:nvSpPr>
      <xdr:spPr>
        <a:xfrm>
          <a:off x="9277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142620</xdr:rowOff>
    </xdr:from>
    <xdr:ext cx="405111" cy="259045"/>
    <xdr:sp macro="" textlink="">
      <xdr:nvSpPr>
        <xdr:cNvPr id="84" name="n_1mainValue【図書館】&#10;有形固定資産減価償却率"/>
        <xdr:cNvSpPr txBox="1"/>
      </xdr:nvSpPr>
      <xdr:spPr>
        <a:xfrm>
          <a:off x="3582044" y="717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109962</xdr:rowOff>
    </xdr:from>
    <xdr:ext cx="405111" cy="259045"/>
    <xdr:sp macro="" textlink="">
      <xdr:nvSpPr>
        <xdr:cNvPr id="85" name="n_2mainValue【図書館】&#10;有形固定資産減価償却率"/>
        <xdr:cNvSpPr txBox="1"/>
      </xdr:nvSpPr>
      <xdr:spPr>
        <a:xfrm>
          <a:off x="2705744" y="713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61504</xdr:rowOff>
    </xdr:from>
    <xdr:to>
      <xdr:col>54</xdr:col>
      <xdr:colOff>189865</xdr:colOff>
      <xdr:row>42</xdr:row>
      <xdr:rowOff>27215</xdr:rowOff>
    </xdr:to>
    <xdr:cxnSp macro="">
      <xdr:nvCxnSpPr>
        <xdr:cNvPr id="111" name="直線コネクタ 110"/>
        <xdr:cNvCxnSpPr/>
      </xdr:nvCxnSpPr>
      <xdr:spPr>
        <a:xfrm flipV="1">
          <a:off x="10476865" y="571935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2"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3" name="直線コネクタ 112"/>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8181</xdr:rowOff>
    </xdr:from>
    <xdr:ext cx="469744" cy="259045"/>
    <xdr:sp macro="" textlink="">
      <xdr:nvSpPr>
        <xdr:cNvPr id="114" name="【図書館】&#10;一人当たり面積最大値テキスト"/>
        <xdr:cNvSpPr txBox="1"/>
      </xdr:nvSpPr>
      <xdr:spPr>
        <a:xfrm>
          <a:off x="1051560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61504</xdr:rowOff>
    </xdr:from>
    <xdr:to>
      <xdr:col>55</xdr:col>
      <xdr:colOff>88900</xdr:colOff>
      <xdr:row>33</xdr:row>
      <xdr:rowOff>61504</xdr:rowOff>
    </xdr:to>
    <xdr:cxnSp macro="">
      <xdr:nvCxnSpPr>
        <xdr:cNvPr id="115" name="直線コネクタ 114"/>
        <xdr:cNvCxnSpPr/>
      </xdr:nvCxnSpPr>
      <xdr:spPr>
        <a:xfrm>
          <a:off x="10388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12354</xdr:rowOff>
    </xdr:from>
    <xdr:ext cx="469744" cy="259045"/>
    <xdr:sp macro="" textlink="">
      <xdr:nvSpPr>
        <xdr:cNvPr id="116" name="【図書館】&#10;一人当たり面積平均値テキスト"/>
        <xdr:cNvSpPr txBox="1"/>
      </xdr:nvSpPr>
      <xdr:spPr>
        <a:xfrm>
          <a:off x="10515600" y="669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17" name="フローチャート: 判断 116"/>
        <xdr:cNvSpPr/>
      </xdr:nvSpPr>
      <xdr:spPr>
        <a:xfrm>
          <a:off x="104267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147865</xdr:rowOff>
    </xdr:from>
    <xdr:to>
      <xdr:col>50</xdr:col>
      <xdr:colOff>165100</xdr:colOff>
      <xdr:row>40</xdr:row>
      <xdr:rowOff>78015</xdr:rowOff>
    </xdr:to>
    <xdr:sp macro="" textlink="">
      <xdr:nvSpPr>
        <xdr:cNvPr id="118" name="フローチャート: 判断 117"/>
        <xdr:cNvSpPr/>
      </xdr:nvSpPr>
      <xdr:spPr>
        <a:xfrm>
          <a:off x="9588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144599</xdr:rowOff>
    </xdr:from>
    <xdr:to>
      <xdr:col>46</xdr:col>
      <xdr:colOff>38100</xdr:colOff>
      <xdr:row>40</xdr:row>
      <xdr:rowOff>74749</xdr:rowOff>
    </xdr:to>
    <xdr:sp macro="" textlink="">
      <xdr:nvSpPr>
        <xdr:cNvPr id="119" name="フローチャート: 判断 118"/>
        <xdr:cNvSpPr/>
      </xdr:nvSpPr>
      <xdr:spPr>
        <a:xfrm>
          <a:off x="8699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160927</xdr:rowOff>
    </xdr:from>
    <xdr:to>
      <xdr:col>41</xdr:col>
      <xdr:colOff>101600</xdr:colOff>
      <xdr:row>40</xdr:row>
      <xdr:rowOff>91077</xdr:rowOff>
    </xdr:to>
    <xdr:sp macro="" textlink="">
      <xdr:nvSpPr>
        <xdr:cNvPr id="120" name="フローチャート: 判断 119"/>
        <xdr:cNvSpPr/>
      </xdr:nvSpPr>
      <xdr:spPr>
        <a:xfrm>
          <a:off x="7810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125004</xdr:rowOff>
    </xdr:from>
    <xdr:to>
      <xdr:col>36</xdr:col>
      <xdr:colOff>165100</xdr:colOff>
      <xdr:row>40</xdr:row>
      <xdr:rowOff>55154</xdr:rowOff>
    </xdr:to>
    <xdr:sp macro="" textlink="">
      <xdr:nvSpPr>
        <xdr:cNvPr id="121" name="フローチャート: 判断 120"/>
        <xdr:cNvSpPr/>
      </xdr:nvSpPr>
      <xdr:spPr>
        <a:xfrm>
          <a:off x="6921500" y="681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108676</xdr:rowOff>
    </xdr:from>
    <xdr:to>
      <xdr:col>55</xdr:col>
      <xdr:colOff>50800</xdr:colOff>
      <xdr:row>42</xdr:row>
      <xdr:rowOff>38826</xdr:rowOff>
    </xdr:to>
    <xdr:sp macro="" textlink="">
      <xdr:nvSpPr>
        <xdr:cNvPr id="127" name="楕円 126"/>
        <xdr:cNvSpPr/>
      </xdr:nvSpPr>
      <xdr:spPr>
        <a:xfrm>
          <a:off x="10426700" y="713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23603</xdr:rowOff>
    </xdr:from>
    <xdr:ext cx="469744" cy="259045"/>
    <xdr:sp macro="" textlink="">
      <xdr:nvSpPr>
        <xdr:cNvPr id="128" name="【図書館】&#10;一人当たり面積該当値テキスト"/>
        <xdr:cNvSpPr txBox="1"/>
      </xdr:nvSpPr>
      <xdr:spPr>
        <a:xfrm>
          <a:off x="10515600" y="705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108676</xdr:rowOff>
    </xdr:from>
    <xdr:to>
      <xdr:col>50</xdr:col>
      <xdr:colOff>165100</xdr:colOff>
      <xdr:row>42</xdr:row>
      <xdr:rowOff>38826</xdr:rowOff>
    </xdr:to>
    <xdr:sp macro="" textlink="">
      <xdr:nvSpPr>
        <xdr:cNvPr id="129" name="楕円 128"/>
        <xdr:cNvSpPr/>
      </xdr:nvSpPr>
      <xdr:spPr>
        <a:xfrm>
          <a:off x="9588500" y="713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159476</xdr:rowOff>
    </xdr:from>
    <xdr:to>
      <xdr:col>55</xdr:col>
      <xdr:colOff>0</xdr:colOff>
      <xdr:row>41</xdr:row>
      <xdr:rowOff>159476</xdr:rowOff>
    </xdr:to>
    <xdr:cxnSp macro="">
      <xdr:nvCxnSpPr>
        <xdr:cNvPr id="130" name="直線コネクタ 129"/>
        <xdr:cNvCxnSpPr/>
      </xdr:nvCxnSpPr>
      <xdr:spPr>
        <a:xfrm>
          <a:off x="9639300" y="71889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111941</xdr:rowOff>
    </xdr:from>
    <xdr:to>
      <xdr:col>46</xdr:col>
      <xdr:colOff>38100</xdr:colOff>
      <xdr:row>42</xdr:row>
      <xdr:rowOff>42091</xdr:rowOff>
    </xdr:to>
    <xdr:sp macro="" textlink="">
      <xdr:nvSpPr>
        <xdr:cNvPr id="131" name="楕円 130"/>
        <xdr:cNvSpPr/>
      </xdr:nvSpPr>
      <xdr:spPr>
        <a:xfrm>
          <a:off x="8699500" y="714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159476</xdr:rowOff>
    </xdr:from>
    <xdr:to>
      <xdr:col>50</xdr:col>
      <xdr:colOff>114300</xdr:colOff>
      <xdr:row>41</xdr:row>
      <xdr:rowOff>162741</xdr:rowOff>
    </xdr:to>
    <xdr:cxnSp macro="">
      <xdr:nvCxnSpPr>
        <xdr:cNvPr id="132" name="直線コネクタ 131"/>
        <xdr:cNvCxnSpPr/>
      </xdr:nvCxnSpPr>
      <xdr:spPr>
        <a:xfrm flipV="1">
          <a:off x="8750300" y="718892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94542</xdr:rowOff>
    </xdr:from>
    <xdr:ext cx="469744" cy="259045"/>
    <xdr:sp macro="" textlink="">
      <xdr:nvSpPr>
        <xdr:cNvPr id="133" name="n_1aveValue【図書館】&#10;一人当たり面積"/>
        <xdr:cNvSpPr txBox="1"/>
      </xdr:nvSpPr>
      <xdr:spPr>
        <a:xfrm>
          <a:off x="9391727" y="660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91276</xdr:rowOff>
    </xdr:from>
    <xdr:ext cx="469744" cy="259045"/>
    <xdr:sp macro="" textlink="">
      <xdr:nvSpPr>
        <xdr:cNvPr id="134" name="n_2aveValue【図書館】&#10;一人当たり面積"/>
        <xdr:cNvSpPr txBox="1"/>
      </xdr:nvSpPr>
      <xdr:spPr>
        <a:xfrm>
          <a:off x="8515427" y="660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107604</xdr:rowOff>
    </xdr:from>
    <xdr:ext cx="469744" cy="259045"/>
    <xdr:sp macro="" textlink="">
      <xdr:nvSpPr>
        <xdr:cNvPr id="135" name="n_3aveValue【図書館】&#10;一人当たり面積"/>
        <xdr:cNvSpPr txBox="1"/>
      </xdr:nvSpPr>
      <xdr:spPr>
        <a:xfrm>
          <a:off x="76264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71681</xdr:rowOff>
    </xdr:from>
    <xdr:ext cx="469744" cy="259045"/>
    <xdr:sp macro="" textlink="">
      <xdr:nvSpPr>
        <xdr:cNvPr id="136" name="n_4aveValue【図書館】&#10;一人当たり面積"/>
        <xdr:cNvSpPr txBox="1"/>
      </xdr:nvSpPr>
      <xdr:spPr>
        <a:xfrm>
          <a:off x="6737427" y="65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29953</xdr:rowOff>
    </xdr:from>
    <xdr:ext cx="469744" cy="259045"/>
    <xdr:sp macro="" textlink="">
      <xdr:nvSpPr>
        <xdr:cNvPr id="137" name="n_1mainValue【図書館】&#10;一人当たり面積"/>
        <xdr:cNvSpPr txBox="1"/>
      </xdr:nvSpPr>
      <xdr:spPr>
        <a:xfrm>
          <a:off x="9391727" y="723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33218</xdr:rowOff>
    </xdr:from>
    <xdr:ext cx="469744" cy="259045"/>
    <xdr:sp macro="" textlink="">
      <xdr:nvSpPr>
        <xdr:cNvPr id="138" name="n_2mainValue【図書館】&#10;一人当たり面積"/>
        <xdr:cNvSpPr txBox="1"/>
      </xdr:nvSpPr>
      <xdr:spPr>
        <a:xfrm>
          <a:off x="8515427" y="723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163" name="直線コネクタ 162"/>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5" name="直線コネクタ 16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166" name="【体育館・プール】&#10;有形固定資産減価償却率最大値テキスト"/>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167" name="直線コネクタ 166"/>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4462</xdr:rowOff>
    </xdr:from>
    <xdr:ext cx="405111" cy="259045"/>
    <xdr:sp macro="" textlink="">
      <xdr:nvSpPr>
        <xdr:cNvPr id="168" name="【体育館・プール】&#10;有形固定資産減価償却率平均値テキスト"/>
        <xdr:cNvSpPr txBox="1"/>
      </xdr:nvSpPr>
      <xdr:spPr>
        <a:xfrm>
          <a:off x="467360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169" name="フローチャート: 判断 168"/>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170" name="フローチャート: 判断 169"/>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171" name="フローチャート: 判断 170"/>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172" name="フローチャート: 判断 171"/>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173" name="フローチャート: 判断 172"/>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135890</xdr:rowOff>
    </xdr:from>
    <xdr:to>
      <xdr:col>24</xdr:col>
      <xdr:colOff>114300</xdr:colOff>
      <xdr:row>62</xdr:row>
      <xdr:rowOff>66040</xdr:rowOff>
    </xdr:to>
    <xdr:sp macro="" textlink="">
      <xdr:nvSpPr>
        <xdr:cNvPr id="179" name="楕円 178"/>
        <xdr:cNvSpPr/>
      </xdr:nvSpPr>
      <xdr:spPr>
        <a:xfrm>
          <a:off x="45847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114317</xdr:rowOff>
    </xdr:from>
    <xdr:ext cx="405111" cy="259045"/>
    <xdr:sp macro="" textlink="">
      <xdr:nvSpPr>
        <xdr:cNvPr id="180" name="【体育館・プール】&#10;有形固定資産減価償却率該当値テキスト"/>
        <xdr:cNvSpPr txBox="1"/>
      </xdr:nvSpPr>
      <xdr:spPr>
        <a:xfrm>
          <a:off x="4673600"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78740</xdr:rowOff>
    </xdr:from>
    <xdr:to>
      <xdr:col>20</xdr:col>
      <xdr:colOff>38100</xdr:colOff>
      <xdr:row>62</xdr:row>
      <xdr:rowOff>8890</xdr:rowOff>
    </xdr:to>
    <xdr:sp macro="" textlink="">
      <xdr:nvSpPr>
        <xdr:cNvPr id="181" name="楕円 180"/>
        <xdr:cNvSpPr/>
      </xdr:nvSpPr>
      <xdr:spPr>
        <a:xfrm>
          <a:off x="3746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129540</xdr:rowOff>
    </xdr:from>
    <xdr:to>
      <xdr:col>24</xdr:col>
      <xdr:colOff>63500</xdr:colOff>
      <xdr:row>62</xdr:row>
      <xdr:rowOff>15240</xdr:rowOff>
    </xdr:to>
    <xdr:cxnSp macro="">
      <xdr:nvCxnSpPr>
        <xdr:cNvPr id="182" name="直線コネクタ 181"/>
        <xdr:cNvCxnSpPr/>
      </xdr:nvCxnSpPr>
      <xdr:spPr>
        <a:xfrm>
          <a:off x="3797300" y="1058799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17780</xdr:rowOff>
    </xdr:from>
    <xdr:to>
      <xdr:col>15</xdr:col>
      <xdr:colOff>101600</xdr:colOff>
      <xdr:row>61</xdr:row>
      <xdr:rowOff>119380</xdr:rowOff>
    </xdr:to>
    <xdr:sp macro="" textlink="">
      <xdr:nvSpPr>
        <xdr:cNvPr id="183" name="楕円 182"/>
        <xdr:cNvSpPr/>
      </xdr:nvSpPr>
      <xdr:spPr>
        <a:xfrm>
          <a:off x="2857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68580</xdr:rowOff>
    </xdr:from>
    <xdr:to>
      <xdr:col>19</xdr:col>
      <xdr:colOff>177800</xdr:colOff>
      <xdr:row>61</xdr:row>
      <xdr:rowOff>129540</xdr:rowOff>
    </xdr:to>
    <xdr:cxnSp macro="">
      <xdr:nvCxnSpPr>
        <xdr:cNvPr id="184" name="直線コネクタ 183"/>
        <xdr:cNvCxnSpPr/>
      </xdr:nvCxnSpPr>
      <xdr:spPr>
        <a:xfrm>
          <a:off x="2908300" y="1052703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31132</xdr:rowOff>
    </xdr:from>
    <xdr:ext cx="405111" cy="259045"/>
    <xdr:sp macro="" textlink="">
      <xdr:nvSpPr>
        <xdr:cNvPr id="185" name="n_1aveValue【体育館・プール】&#10;有形固定資産減価償却率"/>
        <xdr:cNvSpPr txBox="1"/>
      </xdr:nvSpPr>
      <xdr:spPr>
        <a:xfrm>
          <a:off x="3582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652</xdr:rowOff>
    </xdr:from>
    <xdr:ext cx="405111" cy="259045"/>
    <xdr:sp macro="" textlink="">
      <xdr:nvSpPr>
        <xdr:cNvPr id="186" name="n_2aveValue【体育館・プール】&#10;有形固定資産減価償却率"/>
        <xdr:cNvSpPr txBox="1"/>
      </xdr:nvSpPr>
      <xdr:spPr>
        <a:xfrm>
          <a:off x="2705744"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74947</xdr:rowOff>
    </xdr:from>
    <xdr:ext cx="405111" cy="259045"/>
    <xdr:sp macro="" textlink="">
      <xdr:nvSpPr>
        <xdr:cNvPr id="187" name="n_3aveValue【体育館・プール】&#10;有形固定資産減価償却率"/>
        <xdr:cNvSpPr txBox="1"/>
      </xdr:nvSpPr>
      <xdr:spPr>
        <a:xfrm>
          <a:off x="1816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36847</xdr:rowOff>
    </xdr:from>
    <xdr:ext cx="405111" cy="259045"/>
    <xdr:sp macro="" textlink="">
      <xdr:nvSpPr>
        <xdr:cNvPr id="188" name="n_4aveValue【体育館・プール】&#10;有形固定資産減価償却率"/>
        <xdr:cNvSpPr txBox="1"/>
      </xdr:nvSpPr>
      <xdr:spPr>
        <a:xfrm>
          <a:off x="927744"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17</xdr:rowOff>
    </xdr:from>
    <xdr:ext cx="405111" cy="259045"/>
    <xdr:sp macro="" textlink="">
      <xdr:nvSpPr>
        <xdr:cNvPr id="189" name="n_1mainValue【体育館・プール】&#10;有形固定資産減価償却率"/>
        <xdr:cNvSpPr txBox="1"/>
      </xdr:nvSpPr>
      <xdr:spPr>
        <a:xfrm>
          <a:off x="35820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110507</xdr:rowOff>
    </xdr:from>
    <xdr:ext cx="405111" cy="259045"/>
    <xdr:sp macro="" textlink="">
      <xdr:nvSpPr>
        <xdr:cNvPr id="190" name="n_2mainValue【体育館・プール】&#10;有形固定資産減価償却率"/>
        <xdr:cNvSpPr txBox="1"/>
      </xdr:nvSpPr>
      <xdr:spPr>
        <a:xfrm>
          <a:off x="2705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1" name="直線コネクタ 200"/>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2" name="テキスト ボックス 201"/>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4" name="テキスト ボックス 20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5" name="直線コネクタ 204"/>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06" name="テキスト ボックス 205"/>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210" name="直線コネクタ 209"/>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211" name="【体育館・プール】&#10;一人当たり面積最小値テキスト"/>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212" name="直線コネクタ 211"/>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213" name="【体育館・プール】&#10;一人当たり面積最大値テキスト"/>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214" name="直線コネクタ 213"/>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36085</xdr:rowOff>
    </xdr:from>
    <xdr:ext cx="469744" cy="259045"/>
    <xdr:sp macro="" textlink="">
      <xdr:nvSpPr>
        <xdr:cNvPr id="215" name="【体育館・プール】&#10;一人当たり面積平均値テキスト"/>
        <xdr:cNvSpPr txBox="1"/>
      </xdr:nvSpPr>
      <xdr:spPr>
        <a:xfrm>
          <a:off x="10515600" y="10323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216" name="フローチャート: 判断 215"/>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217" name="フローチャート: 判断 216"/>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218" name="フローチャート: 判断 217"/>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219" name="フローチャート: 判断 218"/>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59499</xdr:rowOff>
    </xdr:from>
    <xdr:to>
      <xdr:col>36</xdr:col>
      <xdr:colOff>165100</xdr:colOff>
      <xdr:row>61</xdr:row>
      <xdr:rowOff>161099</xdr:rowOff>
    </xdr:to>
    <xdr:sp macro="" textlink="">
      <xdr:nvSpPr>
        <xdr:cNvPr id="220" name="フローチャート: 判断 219"/>
        <xdr:cNvSpPr/>
      </xdr:nvSpPr>
      <xdr:spPr>
        <a:xfrm>
          <a:off x="6921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127508</xdr:rowOff>
    </xdr:from>
    <xdr:to>
      <xdr:col>55</xdr:col>
      <xdr:colOff>50800</xdr:colOff>
      <xdr:row>62</xdr:row>
      <xdr:rowOff>57658</xdr:rowOff>
    </xdr:to>
    <xdr:sp macro="" textlink="">
      <xdr:nvSpPr>
        <xdr:cNvPr id="226" name="楕円 225"/>
        <xdr:cNvSpPr/>
      </xdr:nvSpPr>
      <xdr:spPr>
        <a:xfrm>
          <a:off x="10426700" y="10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105935</xdr:rowOff>
    </xdr:from>
    <xdr:ext cx="469744" cy="259045"/>
    <xdr:sp macro="" textlink="">
      <xdr:nvSpPr>
        <xdr:cNvPr id="227" name="【体育館・プール】&#10;一人当たり面積該当値テキスト"/>
        <xdr:cNvSpPr txBox="1"/>
      </xdr:nvSpPr>
      <xdr:spPr>
        <a:xfrm>
          <a:off x="10515600"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132080</xdr:rowOff>
    </xdr:from>
    <xdr:to>
      <xdr:col>50</xdr:col>
      <xdr:colOff>165100</xdr:colOff>
      <xdr:row>62</xdr:row>
      <xdr:rowOff>62230</xdr:rowOff>
    </xdr:to>
    <xdr:sp macro="" textlink="">
      <xdr:nvSpPr>
        <xdr:cNvPr id="228" name="楕円 227"/>
        <xdr:cNvSpPr/>
      </xdr:nvSpPr>
      <xdr:spPr>
        <a:xfrm>
          <a:off x="9588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6858</xdr:rowOff>
    </xdr:from>
    <xdr:to>
      <xdr:col>55</xdr:col>
      <xdr:colOff>0</xdr:colOff>
      <xdr:row>62</xdr:row>
      <xdr:rowOff>11430</xdr:rowOff>
    </xdr:to>
    <xdr:cxnSp macro="">
      <xdr:nvCxnSpPr>
        <xdr:cNvPr id="229" name="直線コネクタ 228"/>
        <xdr:cNvCxnSpPr/>
      </xdr:nvCxnSpPr>
      <xdr:spPr>
        <a:xfrm flipV="1">
          <a:off x="9639300" y="1063675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144653</xdr:rowOff>
    </xdr:from>
    <xdr:to>
      <xdr:col>46</xdr:col>
      <xdr:colOff>38100</xdr:colOff>
      <xdr:row>62</xdr:row>
      <xdr:rowOff>74803</xdr:rowOff>
    </xdr:to>
    <xdr:sp macro="" textlink="">
      <xdr:nvSpPr>
        <xdr:cNvPr id="230" name="楕円 229"/>
        <xdr:cNvSpPr/>
      </xdr:nvSpPr>
      <xdr:spPr>
        <a:xfrm>
          <a:off x="8699500" y="1060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11430</xdr:rowOff>
    </xdr:from>
    <xdr:to>
      <xdr:col>50</xdr:col>
      <xdr:colOff>114300</xdr:colOff>
      <xdr:row>62</xdr:row>
      <xdr:rowOff>24003</xdr:rowOff>
    </xdr:to>
    <xdr:cxnSp macro="">
      <xdr:nvCxnSpPr>
        <xdr:cNvPr id="231" name="直線コネクタ 230"/>
        <xdr:cNvCxnSpPr/>
      </xdr:nvCxnSpPr>
      <xdr:spPr>
        <a:xfrm flipV="1">
          <a:off x="8750300" y="10641330"/>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154767</xdr:rowOff>
    </xdr:from>
    <xdr:ext cx="469744" cy="259045"/>
    <xdr:sp macro="" textlink="">
      <xdr:nvSpPr>
        <xdr:cNvPr id="232" name="n_1aveValue【体育館・プール】&#10;一人当たり面積"/>
        <xdr:cNvSpPr txBox="1"/>
      </xdr:nvSpPr>
      <xdr:spPr>
        <a:xfrm>
          <a:off x="9391727" y="1027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162768</xdr:rowOff>
    </xdr:from>
    <xdr:ext cx="469744" cy="259045"/>
    <xdr:sp macro="" textlink="">
      <xdr:nvSpPr>
        <xdr:cNvPr id="233" name="n_2aveValue【体育館・プール】&#10;一人当たり面積"/>
        <xdr:cNvSpPr txBox="1"/>
      </xdr:nvSpPr>
      <xdr:spPr>
        <a:xfrm>
          <a:off x="85154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70756</xdr:rowOff>
    </xdr:from>
    <xdr:ext cx="469744" cy="259045"/>
    <xdr:sp macro="" textlink="">
      <xdr:nvSpPr>
        <xdr:cNvPr id="234" name="n_3aveValue【体育館・プール】&#10;一人当たり面積"/>
        <xdr:cNvSpPr txBox="1"/>
      </xdr:nvSpPr>
      <xdr:spPr>
        <a:xfrm>
          <a:off x="7626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6176</xdr:rowOff>
    </xdr:from>
    <xdr:ext cx="469744" cy="259045"/>
    <xdr:sp macro="" textlink="">
      <xdr:nvSpPr>
        <xdr:cNvPr id="235" name="n_4aveValue【体育館・プール】&#10;一人当たり面積"/>
        <xdr:cNvSpPr txBox="1"/>
      </xdr:nvSpPr>
      <xdr:spPr>
        <a:xfrm>
          <a:off x="6737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53357</xdr:rowOff>
    </xdr:from>
    <xdr:ext cx="469744" cy="259045"/>
    <xdr:sp macro="" textlink="">
      <xdr:nvSpPr>
        <xdr:cNvPr id="236" name="n_1mainValue【体育館・プール】&#10;一人当たり面積"/>
        <xdr:cNvSpPr txBox="1"/>
      </xdr:nvSpPr>
      <xdr:spPr>
        <a:xfrm>
          <a:off x="939172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65930</xdr:rowOff>
    </xdr:from>
    <xdr:ext cx="469744" cy="259045"/>
    <xdr:sp macro="" textlink="">
      <xdr:nvSpPr>
        <xdr:cNvPr id="237" name="n_2mainValue【体育館・プール】&#10;一人当たり面積"/>
        <xdr:cNvSpPr txBox="1"/>
      </xdr:nvSpPr>
      <xdr:spPr>
        <a:xfrm>
          <a:off x="8515427" y="1069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8" name="正方形/長方形 23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9" name="正方形/長方形 23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0" name="正方形/長方形 23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1" name="正方形/長方形 24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2" name="正方形/長方形 24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3" name="正方形/長方形 24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4" name="正方形/長方形 24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5" name="正方形/長方形 24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6" name="テキスト ボックス 24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7" name="直線コネクタ 24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8" name="テキスト ボックス 24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9" name="直線コネクタ 24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0" name="テキスト ボックス 24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1" name="直線コネクタ 25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2" name="テキスト ボックス 25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3" name="直線コネクタ 25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4" name="テキスト ボックス 25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5" name="直線コネクタ 25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6" name="テキスト ボックス 25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7" name="直線コネクタ 25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8" name="テキスト ボックス 25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0" name="テキスト ボックス 25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86</xdr:row>
      <xdr:rowOff>114300</xdr:rowOff>
    </xdr:to>
    <xdr:cxnSp macro="">
      <xdr:nvCxnSpPr>
        <xdr:cNvPr id="262" name="直線コネクタ 261"/>
        <xdr:cNvCxnSpPr/>
      </xdr:nvCxnSpPr>
      <xdr:spPr>
        <a:xfrm flipV="1">
          <a:off x="4634865"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3"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4" name="直線コネクタ 263"/>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265" name="【福祉施設】&#10;有形固定資産減価償却率最大値テキスト"/>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266" name="直線コネクタ 265"/>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87647</xdr:rowOff>
    </xdr:from>
    <xdr:ext cx="405111" cy="259045"/>
    <xdr:sp macro="" textlink="">
      <xdr:nvSpPr>
        <xdr:cNvPr id="267" name="【福祉施設】&#10;有形固定資産減価償却率平均値テキスト"/>
        <xdr:cNvSpPr txBox="1"/>
      </xdr:nvSpPr>
      <xdr:spPr>
        <a:xfrm>
          <a:off x="4673600" y="1397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268" name="フローチャート: 判断 267"/>
        <xdr:cNvSpPr/>
      </xdr:nvSpPr>
      <xdr:spPr>
        <a:xfrm>
          <a:off x="4584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69" name="フローチャート: 判断 268"/>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270" name="フローチャート: 判断 269"/>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12064</xdr:rowOff>
    </xdr:from>
    <xdr:to>
      <xdr:col>10</xdr:col>
      <xdr:colOff>165100</xdr:colOff>
      <xdr:row>81</xdr:row>
      <xdr:rowOff>113664</xdr:rowOff>
    </xdr:to>
    <xdr:sp macro="" textlink="">
      <xdr:nvSpPr>
        <xdr:cNvPr id="271" name="フローチャート: 判断 270"/>
        <xdr:cNvSpPr/>
      </xdr:nvSpPr>
      <xdr:spPr>
        <a:xfrm>
          <a:off x="1968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97789</xdr:rowOff>
    </xdr:from>
    <xdr:to>
      <xdr:col>6</xdr:col>
      <xdr:colOff>38100</xdr:colOff>
      <xdr:row>81</xdr:row>
      <xdr:rowOff>27939</xdr:rowOff>
    </xdr:to>
    <xdr:sp macro="" textlink="">
      <xdr:nvSpPr>
        <xdr:cNvPr id="272" name="フローチャート: 判断 271"/>
        <xdr:cNvSpPr/>
      </xdr:nvSpPr>
      <xdr:spPr>
        <a:xfrm>
          <a:off x="10795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38736</xdr:rowOff>
    </xdr:from>
    <xdr:to>
      <xdr:col>24</xdr:col>
      <xdr:colOff>114300</xdr:colOff>
      <xdr:row>80</xdr:row>
      <xdr:rowOff>140336</xdr:rowOff>
    </xdr:to>
    <xdr:sp macro="" textlink="">
      <xdr:nvSpPr>
        <xdr:cNvPr id="278" name="楕円 277"/>
        <xdr:cNvSpPr/>
      </xdr:nvSpPr>
      <xdr:spPr>
        <a:xfrm>
          <a:off x="45847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61613</xdr:rowOff>
    </xdr:from>
    <xdr:ext cx="405111" cy="259045"/>
    <xdr:sp macro="" textlink="">
      <xdr:nvSpPr>
        <xdr:cNvPr id="279" name="【福祉施設】&#10;有形固定資産減価償却率該当値テキスト"/>
        <xdr:cNvSpPr txBox="1"/>
      </xdr:nvSpPr>
      <xdr:spPr>
        <a:xfrm>
          <a:off x="4673600"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160655</xdr:rowOff>
    </xdr:from>
    <xdr:to>
      <xdr:col>20</xdr:col>
      <xdr:colOff>38100</xdr:colOff>
      <xdr:row>80</xdr:row>
      <xdr:rowOff>90805</xdr:rowOff>
    </xdr:to>
    <xdr:sp macro="" textlink="">
      <xdr:nvSpPr>
        <xdr:cNvPr id="280" name="楕円 279"/>
        <xdr:cNvSpPr/>
      </xdr:nvSpPr>
      <xdr:spPr>
        <a:xfrm>
          <a:off x="37465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40005</xdr:rowOff>
    </xdr:from>
    <xdr:to>
      <xdr:col>24</xdr:col>
      <xdr:colOff>63500</xdr:colOff>
      <xdr:row>80</xdr:row>
      <xdr:rowOff>89536</xdr:rowOff>
    </xdr:to>
    <xdr:cxnSp macro="">
      <xdr:nvCxnSpPr>
        <xdr:cNvPr id="281" name="直線コネクタ 280"/>
        <xdr:cNvCxnSpPr/>
      </xdr:nvCxnSpPr>
      <xdr:spPr>
        <a:xfrm>
          <a:off x="3797300" y="13756005"/>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48261</xdr:rowOff>
    </xdr:from>
    <xdr:to>
      <xdr:col>15</xdr:col>
      <xdr:colOff>101600</xdr:colOff>
      <xdr:row>81</xdr:row>
      <xdr:rowOff>149861</xdr:rowOff>
    </xdr:to>
    <xdr:sp macro="" textlink="">
      <xdr:nvSpPr>
        <xdr:cNvPr id="282" name="楕円 281"/>
        <xdr:cNvSpPr/>
      </xdr:nvSpPr>
      <xdr:spPr>
        <a:xfrm>
          <a:off x="28575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40005</xdr:rowOff>
    </xdr:from>
    <xdr:to>
      <xdr:col>19</xdr:col>
      <xdr:colOff>177800</xdr:colOff>
      <xdr:row>81</xdr:row>
      <xdr:rowOff>99061</xdr:rowOff>
    </xdr:to>
    <xdr:cxnSp macro="">
      <xdr:nvCxnSpPr>
        <xdr:cNvPr id="283" name="直線コネクタ 282"/>
        <xdr:cNvCxnSpPr/>
      </xdr:nvCxnSpPr>
      <xdr:spPr>
        <a:xfrm flipV="1">
          <a:off x="2908300" y="13756005"/>
          <a:ext cx="889000" cy="23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84" name="n_1aveValue【福祉施設】&#10;有形固定資産減価償却率"/>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167657</xdr:rowOff>
    </xdr:from>
    <xdr:ext cx="405111" cy="259045"/>
    <xdr:sp macro="" textlink="">
      <xdr:nvSpPr>
        <xdr:cNvPr id="285" name="n_2aveValue【福祉施設】&#10;有形固定資産減価償却率"/>
        <xdr:cNvSpPr txBox="1"/>
      </xdr:nvSpPr>
      <xdr:spPr>
        <a:xfrm>
          <a:off x="2705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130191</xdr:rowOff>
    </xdr:from>
    <xdr:ext cx="405111" cy="259045"/>
    <xdr:sp macro="" textlink="">
      <xdr:nvSpPr>
        <xdr:cNvPr id="286" name="n_3aveValue【福祉施設】&#10;有形固定資産減価償却率"/>
        <xdr:cNvSpPr txBox="1"/>
      </xdr:nvSpPr>
      <xdr:spPr>
        <a:xfrm>
          <a:off x="1816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44466</xdr:rowOff>
    </xdr:from>
    <xdr:ext cx="405111" cy="259045"/>
    <xdr:sp macro="" textlink="">
      <xdr:nvSpPr>
        <xdr:cNvPr id="287" name="n_4aveValue【福祉施設】&#10;有形固定資産減価償却率"/>
        <xdr:cNvSpPr txBox="1"/>
      </xdr:nvSpPr>
      <xdr:spPr>
        <a:xfrm>
          <a:off x="9277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107332</xdr:rowOff>
    </xdr:from>
    <xdr:ext cx="405111" cy="259045"/>
    <xdr:sp macro="" textlink="">
      <xdr:nvSpPr>
        <xdr:cNvPr id="288" name="n_1mainValue【福祉施設】&#10;有形固定資産減価償却率"/>
        <xdr:cNvSpPr txBox="1"/>
      </xdr:nvSpPr>
      <xdr:spPr>
        <a:xfrm>
          <a:off x="358204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166388</xdr:rowOff>
    </xdr:from>
    <xdr:ext cx="405111" cy="259045"/>
    <xdr:sp macro="" textlink="">
      <xdr:nvSpPr>
        <xdr:cNvPr id="289" name="n_2mainValue【福祉施設】&#10;有形固定資産減価償却率"/>
        <xdr:cNvSpPr txBox="1"/>
      </xdr:nvSpPr>
      <xdr:spPr>
        <a:xfrm>
          <a:off x="2705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0" name="直線コネクタ 29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1" name="テキスト ボックス 30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2" name="直線コネクタ 30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3" name="テキスト ボックス 30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4" name="直線コネクタ 30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5" name="テキスト ボックス 30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6" name="直線コネクタ 30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7" name="テキスト ボックス 30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8" name="直線コネクタ 30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9" name="テキスト ボックス 30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0" name="直線コネクタ 30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1" name="テキスト ボックス 31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139881</xdr:rowOff>
    </xdr:from>
    <xdr:to>
      <xdr:col>54</xdr:col>
      <xdr:colOff>189865</xdr:colOff>
      <xdr:row>86</xdr:row>
      <xdr:rowOff>141514</xdr:rowOff>
    </xdr:to>
    <xdr:cxnSp macro="">
      <xdr:nvCxnSpPr>
        <xdr:cNvPr id="315" name="直線コネクタ 314"/>
        <xdr:cNvCxnSpPr/>
      </xdr:nvCxnSpPr>
      <xdr:spPr>
        <a:xfrm flipV="1">
          <a:off x="10476865" y="13341531"/>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316"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317" name="直線コネクタ 316"/>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86558</xdr:rowOff>
    </xdr:from>
    <xdr:ext cx="469744" cy="259045"/>
    <xdr:sp macro="" textlink="">
      <xdr:nvSpPr>
        <xdr:cNvPr id="318" name="【福祉施設】&#10;一人当たり面積最大値テキスト"/>
        <xdr:cNvSpPr txBox="1"/>
      </xdr:nvSpPr>
      <xdr:spPr>
        <a:xfrm>
          <a:off x="10515600" y="1311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139881</xdr:rowOff>
    </xdr:from>
    <xdr:to>
      <xdr:col>55</xdr:col>
      <xdr:colOff>88900</xdr:colOff>
      <xdr:row>77</xdr:row>
      <xdr:rowOff>139881</xdr:rowOff>
    </xdr:to>
    <xdr:cxnSp macro="">
      <xdr:nvCxnSpPr>
        <xdr:cNvPr id="319" name="直線コネクタ 318"/>
        <xdr:cNvCxnSpPr/>
      </xdr:nvCxnSpPr>
      <xdr:spPr>
        <a:xfrm>
          <a:off x="10388600" y="13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146975</xdr:rowOff>
    </xdr:from>
    <xdr:ext cx="469744" cy="259045"/>
    <xdr:sp macro="" textlink="">
      <xdr:nvSpPr>
        <xdr:cNvPr id="320" name="【福祉施設】&#10;一人当たり面積平均値テキスト"/>
        <xdr:cNvSpPr txBox="1"/>
      </xdr:nvSpPr>
      <xdr:spPr>
        <a:xfrm>
          <a:off x="10515600" y="14377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168548</xdr:rowOff>
    </xdr:from>
    <xdr:to>
      <xdr:col>55</xdr:col>
      <xdr:colOff>50800</xdr:colOff>
      <xdr:row>84</xdr:row>
      <xdr:rowOff>98698</xdr:rowOff>
    </xdr:to>
    <xdr:sp macro="" textlink="">
      <xdr:nvSpPr>
        <xdr:cNvPr id="321" name="フローチャート: 判断 320"/>
        <xdr:cNvSpPr/>
      </xdr:nvSpPr>
      <xdr:spPr>
        <a:xfrm>
          <a:off x="104267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42818</xdr:rowOff>
    </xdr:from>
    <xdr:to>
      <xdr:col>50</xdr:col>
      <xdr:colOff>165100</xdr:colOff>
      <xdr:row>84</xdr:row>
      <xdr:rowOff>144418</xdr:rowOff>
    </xdr:to>
    <xdr:sp macro="" textlink="">
      <xdr:nvSpPr>
        <xdr:cNvPr id="322" name="フローチャート: 判断 321"/>
        <xdr:cNvSpPr/>
      </xdr:nvSpPr>
      <xdr:spPr>
        <a:xfrm>
          <a:off x="9588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23" name="フローチャート: 判断 322"/>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169636</xdr:rowOff>
    </xdr:from>
    <xdr:to>
      <xdr:col>41</xdr:col>
      <xdr:colOff>101600</xdr:colOff>
      <xdr:row>84</xdr:row>
      <xdr:rowOff>99786</xdr:rowOff>
    </xdr:to>
    <xdr:sp macro="" textlink="">
      <xdr:nvSpPr>
        <xdr:cNvPr id="324" name="フローチャート: 判断 323"/>
        <xdr:cNvSpPr/>
      </xdr:nvSpPr>
      <xdr:spPr>
        <a:xfrm>
          <a:off x="7810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48805</xdr:rowOff>
    </xdr:from>
    <xdr:to>
      <xdr:col>36</xdr:col>
      <xdr:colOff>165100</xdr:colOff>
      <xdr:row>85</xdr:row>
      <xdr:rowOff>150405</xdr:rowOff>
    </xdr:to>
    <xdr:sp macro="" textlink="">
      <xdr:nvSpPr>
        <xdr:cNvPr id="325" name="フローチャート: 判断 324"/>
        <xdr:cNvSpPr/>
      </xdr:nvSpPr>
      <xdr:spPr>
        <a:xfrm>
          <a:off x="6921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154395</xdr:rowOff>
    </xdr:from>
    <xdr:to>
      <xdr:col>55</xdr:col>
      <xdr:colOff>50800</xdr:colOff>
      <xdr:row>80</xdr:row>
      <xdr:rowOff>84545</xdr:rowOff>
    </xdr:to>
    <xdr:sp macro="" textlink="">
      <xdr:nvSpPr>
        <xdr:cNvPr id="331" name="楕円 330"/>
        <xdr:cNvSpPr/>
      </xdr:nvSpPr>
      <xdr:spPr>
        <a:xfrm>
          <a:off x="10426700" y="1369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5822</xdr:rowOff>
    </xdr:from>
    <xdr:ext cx="469744" cy="259045"/>
    <xdr:sp macro="" textlink="">
      <xdr:nvSpPr>
        <xdr:cNvPr id="332" name="【福祉施設】&#10;一人当たり面積該当値テキスト"/>
        <xdr:cNvSpPr txBox="1"/>
      </xdr:nvSpPr>
      <xdr:spPr>
        <a:xfrm>
          <a:off x="10515600" y="135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4718</xdr:rowOff>
    </xdr:from>
    <xdr:to>
      <xdr:col>50</xdr:col>
      <xdr:colOff>165100</xdr:colOff>
      <xdr:row>80</xdr:row>
      <xdr:rowOff>106318</xdr:rowOff>
    </xdr:to>
    <xdr:sp macro="" textlink="">
      <xdr:nvSpPr>
        <xdr:cNvPr id="333" name="楕円 332"/>
        <xdr:cNvSpPr/>
      </xdr:nvSpPr>
      <xdr:spPr>
        <a:xfrm>
          <a:off x="9588500" y="1372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33745</xdr:rowOff>
    </xdr:from>
    <xdr:to>
      <xdr:col>55</xdr:col>
      <xdr:colOff>0</xdr:colOff>
      <xdr:row>80</xdr:row>
      <xdr:rowOff>55518</xdr:rowOff>
    </xdr:to>
    <xdr:cxnSp macro="">
      <xdr:nvCxnSpPr>
        <xdr:cNvPr id="334" name="直線コネクタ 333"/>
        <xdr:cNvCxnSpPr/>
      </xdr:nvCxnSpPr>
      <xdr:spPr>
        <a:xfrm flipV="1">
          <a:off x="9639300" y="13749745"/>
          <a:ext cx="838200" cy="2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63500</xdr:rowOff>
    </xdr:from>
    <xdr:to>
      <xdr:col>46</xdr:col>
      <xdr:colOff>38100</xdr:colOff>
      <xdr:row>84</xdr:row>
      <xdr:rowOff>165100</xdr:rowOff>
    </xdr:to>
    <xdr:sp macro="" textlink="">
      <xdr:nvSpPr>
        <xdr:cNvPr id="335" name="楕円 334"/>
        <xdr:cNvSpPr/>
      </xdr:nvSpPr>
      <xdr:spPr>
        <a:xfrm>
          <a:off x="8699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55518</xdr:rowOff>
    </xdr:from>
    <xdr:to>
      <xdr:col>50</xdr:col>
      <xdr:colOff>114300</xdr:colOff>
      <xdr:row>84</xdr:row>
      <xdr:rowOff>114300</xdr:rowOff>
    </xdr:to>
    <xdr:cxnSp macro="">
      <xdr:nvCxnSpPr>
        <xdr:cNvPr id="336" name="直線コネクタ 335"/>
        <xdr:cNvCxnSpPr/>
      </xdr:nvCxnSpPr>
      <xdr:spPr>
        <a:xfrm flipV="1">
          <a:off x="8750300" y="13771518"/>
          <a:ext cx="889000" cy="74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135545</xdr:rowOff>
    </xdr:from>
    <xdr:ext cx="469744" cy="259045"/>
    <xdr:sp macro="" textlink="">
      <xdr:nvSpPr>
        <xdr:cNvPr id="337" name="n_1aveValue【福祉施設】&#10;一人当たり面積"/>
        <xdr:cNvSpPr txBox="1"/>
      </xdr:nvSpPr>
      <xdr:spPr>
        <a:xfrm>
          <a:off x="93917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168201</xdr:rowOff>
    </xdr:from>
    <xdr:ext cx="469744" cy="259045"/>
    <xdr:sp macro="" textlink="">
      <xdr:nvSpPr>
        <xdr:cNvPr id="338" name="n_2aveValue【福祉施設】&#10;一人当たり面積"/>
        <xdr:cNvSpPr txBox="1"/>
      </xdr:nvSpPr>
      <xdr:spPr>
        <a:xfrm>
          <a:off x="8515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116313</xdr:rowOff>
    </xdr:from>
    <xdr:ext cx="469744" cy="259045"/>
    <xdr:sp macro="" textlink="">
      <xdr:nvSpPr>
        <xdr:cNvPr id="339" name="n_3aveValue【福祉施設】&#10;一人当たり面積"/>
        <xdr:cNvSpPr txBox="1"/>
      </xdr:nvSpPr>
      <xdr:spPr>
        <a:xfrm>
          <a:off x="7626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166932</xdr:rowOff>
    </xdr:from>
    <xdr:ext cx="469744" cy="259045"/>
    <xdr:sp macro="" textlink="">
      <xdr:nvSpPr>
        <xdr:cNvPr id="340" name="n_4aveValue【福祉施設】&#10;一人当たり面積"/>
        <xdr:cNvSpPr txBox="1"/>
      </xdr:nvSpPr>
      <xdr:spPr>
        <a:xfrm>
          <a:off x="6737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122845</xdr:rowOff>
    </xdr:from>
    <xdr:ext cx="469744" cy="259045"/>
    <xdr:sp macro="" textlink="">
      <xdr:nvSpPr>
        <xdr:cNvPr id="341" name="n_1mainValue【福祉施設】&#10;一人当たり面積"/>
        <xdr:cNvSpPr txBox="1"/>
      </xdr:nvSpPr>
      <xdr:spPr>
        <a:xfrm>
          <a:off x="9391727" y="1349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10177</xdr:rowOff>
    </xdr:from>
    <xdr:ext cx="469744" cy="259045"/>
    <xdr:sp macro="" textlink="">
      <xdr:nvSpPr>
        <xdr:cNvPr id="342" name="n_2mainValue【福祉施設】&#10;一人当たり面積"/>
        <xdr:cNvSpPr txBox="1"/>
      </xdr:nvSpPr>
      <xdr:spPr>
        <a:xfrm>
          <a:off x="8515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1" name="正方形/長方形 35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2" name="正方形/長方形 35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3" name="正方形/長方形 35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4" name="正方形/長方形 35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5" name="正方形/長方形 35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6" name="正方形/長方形 35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7" name="正方形/長方形 35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8" name="正方形/長方形 35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9" name="正方形/長方形 3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0" name="正方形/長方形 3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1" name="正方形/長方形 3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2" name="正方形/長方形 3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3" name="正方形/長方形 3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4" name="正方形/長方形 3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5" name="正方形/長方形 3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正方形/長方形 36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67" name="正方形/長方形 36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8" name="正方形/長方形 36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9" name="正方形/長方形 36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0" name="正方形/長方形 36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1" name="正方形/長方形 37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2" name="正方形/長方形 37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3" name="正方形/長方形 37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4" name="正方形/長方形 37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5" name="正方形/長方形 3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6" name="正方形/長方形 3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7" name="正方形/長方形 3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8" name="正方形/長方形 3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9" name="正方形/長方形 3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0" name="正方形/長方形 3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1" name="正方形/長方形 3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2" name="正方形/長方形 3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3" name="テキスト ボックス 3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4" name="直線コネクタ 3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85" name="テキスト ボックス 38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6" name="直線コネクタ 38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87" name="テキスト ボックス 38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8" name="直線コネクタ 38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9" name="テキスト ボックス 38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0" name="直線コネクタ 38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1" name="テキスト ボックス 39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2" name="直線コネクタ 39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3" name="テキスト ボックス 39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4" name="直線コネクタ 39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95" name="テキスト ボックス 39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6" name="直線コネクタ 3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97" name="テキスト ボックス 39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63</xdr:row>
      <xdr:rowOff>100965</xdr:rowOff>
    </xdr:to>
    <xdr:cxnSp macro="">
      <xdr:nvCxnSpPr>
        <xdr:cNvPr id="399" name="直線コネクタ 398"/>
        <xdr:cNvCxnSpPr/>
      </xdr:nvCxnSpPr>
      <xdr:spPr>
        <a:xfrm flipV="1">
          <a:off x="16318864" y="975360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104792</xdr:rowOff>
    </xdr:from>
    <xdr:ext cx="405111" cy="259045"/>
    <xdr:sp macro="" textlink="">
      <xdr:nvSpPr>
        <xdr:cNvPr id="400" name="【保健センター・保健所】&#10;有形固定資産減価償却率最小値テキスト"/>
        <xdr:cNvSpPr txBox="1"/>
      </xdr:nvSpPr>
      <xdr:spPr>
        <a:xfrm>
          <a:off x="16357600"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100965</xdr:rowOff>
    </xdr:from>
    <xdr:to>
      <xdr:col>86</xdr:col>
      <xdr:colOff>25400</xdr:colOff>
      <xdr:row>63</xdr:row>
      <xdr:rowOff>100965</xdr:rowOff>
    </xdr:to>
    <xdr:cxnSp macro="">
      <xdr:nvCxnSpPr>
        <xdr:cNvPr id="401" name="直線コネクタ 400"/>
        <xdr:cNvCxnSpPr/>
      </xdr:nvCxnSpPr>
      <xdr:spPr>
        <a:xfrm>
          <a:off x="16230600" y="1090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402" name="【保健センター・保健所】&#10;有形固定資産減価償却率最大値テキスト"/>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403" name="直線コネクタ 402"/>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112412</xdr:rowOff>
    </xdr:from>
    <xdr:ext cx="405111" cy="259045"/>
    <xdr:sp macro="" textlink="">
      <xdr:nvSpPr>
        <xdr:cNvPr id="404" name="【保健センター・保健所】&#10;有形固定資産減価償却率平均値テキスト"/>
        <xdr:cNvSpPr txBox="1"/>
      </xdr:nvSpPr>
      <xdr:spPr>
        <a:xfrm>
          <a:off x="16357600" y="1005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405" name="フローチャート: 判断 404"/>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59690</xdr:rowOff>
    </xdr:from>
    <xdr:to>
      <xdr:col>81</xdr:col>
      <xdr:colOff>101600</xdr:colOff>
      <xdr:row>58</xdr:row>
      <xdr:rowOff>161290</xdr:rowOff>
    </xdr:to>
    <xdr:sp macro="" textlink="">
      <xdr:nvSpPr>
        <xdr:cNvPr id="406" name="フローチャート: 判断 405"/>
        <xdr:cNvSpPr/>
      </xdr:nvSpPr>
      <xdr:spPr>
        <a:xfrm>
          <a:off x="15430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407" name="フローチャート: 判断 406"/>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38735</xdr:rowOff>
    </xdr:from>
    <xdr:to>
      <xdr:col>72</xdr:col>
      <xdr:colOff>38100</xdr:colOff>
      <xdr:row>58</xdr:row>
      <xdr:rowOff>140335</xdr:rowOff>
    </xdr:to>
    <xdr:sp macro="" textlink="">
      <xdr:nvSpPr>
        <xdr:cNvPr id="408" name="フローチャート: 判断 407"/>
        <xdr:cNvSpPr/>
      </xdr:nvSpPr>
      <xdr:spPr>
        <a:xfrm>
          <a:off x="13652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12065</xdr:rowOff>
    </xdr:from>
    <xdr:to>
      <xdr:col>67</xdr:col>
      <xdr:colOff>101600</xdr:colOff>
      <xdr:row>58</xdr:row>
      <xdr:rowOff>113665</xdr:rowOff>
    </xdr:to>
    <xdr:sp macro="" textlink="">
      <xdr:nvSpPr>
        <xdr:cNvPr id="409" name="フローチャート: 判断 408"/>
        <xdr:cNvSpPr/>
      </xdr:nvSpPr>
      <xdr:spPr>
        <a:xfrm>
          <a:off x="12763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0" name="テキスト ボックス 4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1" name="テキスト ボックス 4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2" name="テキスト ボックス 4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3" name="テキスト ボックス 4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4" name="テキスト ボックス 4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40640</xdr:rowOff>
    </xdr:from>
    <xdr:to>
      <xdr:col>85</xdr:col>
      <xdr:colOff>177800</xdr:colOff>
      <xdr:row>57</xdr:row>
      <xdr:rowOff>142240</xdr:rowOff>
    </xdr:to>
    <xdr:sp macro="" textlink="">
      <xdr:nvSpPr>
        <xdr:cNvPr id="415" name="楕円 414"/>
        <xdr:cNvSpPr/>
      </xdr:nvSpPr>
      <xdr:spPr>
        <a:xfrm>
          <a:off x="162687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127017</xdr:rowOff>
    </xdr:from>
    <xdr:ext cx="405111" cy="259045"/>
    <xdr:sp macro="" textlink="">
      <xdr:nvSpPr>
        <xdr:cNvPr id="416" name="【保健センター・保健所】&#10;有形固定資産減価償却率該当値テキスト"/>
        <xdr:cNvSpPr txBox="1"/>
      </xdr:nvSpPr>
      <xdr:spPr>
        <a:xfrm>
          <a:off x="16357600" y="9728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160655</xdr:rowOff>
    </xdr:from>
    <xdr:to>
      <xdr:col>81</xdr:col>
      <xdr:colOff>101600</xdr:colOff>
      <xdr:row>57</xdr:row>
      <xdr:rowOff>90805</xdr:rowOff>
    </xdr:to>
    <xdr:sp macro="" textlink="">
      <xdr:nvSpPr>
        <xdr:cNvPr id="417" name="楕円 416"/>
        <xdr:cNvSpPr/>
      </xdr:nvSpPr>
      <xdr:spPr>
        <a:xfrm>
          <a:off x="15430500" y="97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40005</xdr:rowOff>
    </xdr:from>
    <xdr:to>
      <xdr:col>85</xdr:col>
      <xdr:colOff>127000</xdr:colOff>
      <xdr:row>57</xdr:row>
      <xdr:rowOff>91440</xdr:rowOff>
    </xdr:to>
    <xdr:cxnSp macro="">
      <xdr:nvCxnSpPr>
        <xdr:cNvPr id="418" name="直線コネクタ 417"/>
        <xdr:cNvCxnSpPr/>
      </xdr:nvCxnSpPr>
      <xdr:spPr>
        <a:xfrm>
          <a:off x="15481300" y="981265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109220</xdr:rowOff>
    </xdr:from>
    <xdr:to>
      <xdr:col>76</xdr:col>
      <xdr:colOff>165100</xdr:colOff>
      <xdr:row>57</xdr:row>
      <xdr:rowOff>39370</xdr:rowOff>
    </xdr:to>
    <xdr:sp macro="" textlink="">
      <xdr:nvSpPr>
        <xdr:cNvPr id="419" name="楕円 418"/>
        <xdr:cNvSpPr/>
      </xdr:nvSpPr>
      <xdr:spPr>
        <a:xfrm>
          <a:off x="14541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160020</xdr:rowOff>
    </xdr:from>
    <xdr:to>
      <xdr:col>81</xdr:col>
      <xdr:colOff>50800</xdr:colOff>
      <xdr:row>57</xdr:row>
      <xdr:rowOff>40005</xdr:rowOff>
    </xdr:to>
    <xdr:cxnSp macro="">
      <xdr:nvCxnSpPr>
        <xdr:cNvPr id="420" name="直線コネクタ 419"/>
        <xdr:cNvCxnSpPr/>
      </xdr:nvCxnSpPr>
      <xdr:spPr>
        <a:xfrm>
          <a:off x="14592300" y="97612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152417</xdr:rowOff>
    </xdr:from>
    <xdr:ext cx="405111" cy="259045"/>
    <xdr:sp macro="" textlink="">
      <xdr:nvSpPr>
        <xdr:cNvPr id="421" name="n_1aveValue【保健センター・保健所】&#10;有形固定資産減価償却率"/>
        <xdr:cNvSpPr txBox="1"/>
      </xdr:nvSpPr>
      <xdr:spPr>
        <a:xfrm>
          <a:off x="15266044" y="1009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106697</xdr:rowOff>
    </xdr:from>
    <xdr:ext cx="405111" cy="259045"/>
    <xdr:sp macro="" textlink="">
      <xdr:nvSpPr>
        <xdr:cNvPr id="422" name="n_2aveValue【保健センター・保健所】&#10;有形固定資産減価償却率"/>
        <xdr:cNvSpPr txBox="1"/>
      </xdr:nvSpPr>
      <xdr:spPr>
        <a:xfrm>
          <a:off x="14389744" y="1005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156862</xdr:rowOff>
    </xdr:from>
    <xdr:ext cx="405111" cy="259045"/>
    <xdr:sp macro="" textlink="">
      <xdr:nvSpPr>
        <xdr:cNvPr id="423" name="n_3aveValue【保健センター・保健所】&#10;有形固定資産減価償却率"/>
        <xdr:cNvSpPr txBox="1"/>
      </xdr:nvSpPr>
      <xdr:spPr>
        <a:xfrm>
          <a:off x="13500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130192</xdr:rowOff>
    </xdr:from>
    <xdr:ext cx="405111" cy="259045"/>
    <xdr:sp macro="" textlink="">
      <xdr:nvSpPr>
        <xdr:cNvPr id="424" name="n_4aveValue【保健センター・保健所】&#10;有形固定資産減価償却率"/>
        <xdr:cNvSpPr txBox="1"/>
      </xdr:nvSpPr>
      <xdr:spPr>
        <a:xfrm>
          <a:off x="12611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107332</xdr:rowOff>
    </xdr:from>
    <xdr:ext cx="405111" cy="259045"/>
    <xdr:sp macro="" textlink="">
      <xdr:nvSpPr>
        <xdr:cNvPr id="425" name="n_1mainValue【保健センター・保健所】&#10;有形固定資産減価償却率"/>
        <xdr:cNvSpPr txBox="1"/>
      </xdr:nvSpPr>
      <xdr:spPr>
        <a:xfrm>
          <a:off x="15266044" y="953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55897</xdr:rowOff>
    </xdr:from>
    <xdr:ext cx="405111" cy="259045"/>
    <xdr:sp macro="" textlink="">
      <xdr:nvSpPr>
        <xdr:cNvPr id="426" name="n_2mainValue【保健センター・保健所】&#10;有形固定資産減価償却率"/>
        <xdr:cNvSpPr txBox="1"/>
      </xdr:nvSpPr>
      <xdr:spPr>
        <a:xfrm>
          <a:off x="143897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7" name="正方形/長方形 4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8" name="正方形/長方形 4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9" name="正方形/長方形 4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0" name="正方形/長方形 4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1" name="正方形/長方形 4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2" name="正方形/長方形 4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3" name="正方形/長方形 4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4" name="正方形/長方形 4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5" name="テキスト ボックス 4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6" name="直線コネクタ 4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7" name="直線コネクタ 43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8" name="テキスト ボックス 43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9" name="直線コネクタ 43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40" name="テキスト ボックス 43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1" name="直線コネクタ 44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2" name="テキスト ボックス 44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3" name="直線コネクタ 44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4" name="テキスト ボックス 44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5" name="直線コネクタ 44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6" name="テキスト ボックス 44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7" name="直線コネクタ 4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8" name="テキスト ボックス 4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16510</xdr:rowOff>
    </xdr:to>
    <xdr:cxnSp macro="">
      <xdr:nvCxnSpPr>
        <xdr:cNvPr id="450" name="直線コネクタ 449"/>
        <xdr:cNvCxnSpPr/>
      </xdr:nvCxnSpPr>
      <xdr:spPr>
        <a:xfrm flipV="1">
          <a:off x="22160864" y="9677400"/>
          <a:ext cx="0" cy="1311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451" name="【保健センター・保健所】&#10;一人当たり面積最小値テキスト"/>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452" name="直線コネクタ 451"/>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453"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454" name="直線コネクタ 453"/>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113047</xdr:rowOff>
    </xdr:from>
    <xdr:ext cx="469744" cy="259045"/>
    <xdr:sp macro="" textlink="">
      <xdr:nvSpPr>
        <xdr:cNvPr id="455" name="【保健センター・保健所】&#10;一人当たり面積平均値テキスト"/>
        <xdr:cNvSpPr txBox="1"/>
      </xdr:nvSpPr>
      <xdr:spPr>
        <a:xfrm>
          <a:off x="22199600" y="10742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134620</xdr:rowOff>
    </xdr:from>
    <xdr:to>
      <xdr:col>116</xdr:col>
      <xdr:colOff>114300</xdr:colOff>
      <xdr:row>63</xdr:row>
      <xdr:rowOff>64770</xdr:rowOff>
    </xdr:to>
    <xdr:sp macro="" textlink="">
      <xdr:nvSpPr>
        <xdr:cNvPr id="456" name="フローチャート: 判断 455"/>
        <xdr:cNvSpPr/>
      </xdr:nvSpPr>
      <xdr:spPr>
        <a:xfrm>
          <a:off x="221107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139700</xdr:rowOff>
    </xdr:from>
    <xdr:to>
      <xdr:col>112</xdr:col>
      <xdr:colOff>38100</xdr:colOff>
      <xdr:row>63</xdr:row>
      <xdr:rowOff>69850</xdr:rowOff>
    </xdr:to>
    <xdr:sp macro="" textlink="">
      <xdr:nvSpPr>
        <xdr:cNvPr id="457" name="フローチャート: 判断 456"/>
        <xdr:cNvSpPr/>
      </xdr:nvSpPr>
      <xdr:spPr>
        <a:xfrm>
          <a:off x="21272500" y="1076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137160</xdr:rowOff>
    </xdr:from>
    <xdr:to>
      <xdr:col>107</xdr:col>
      <xdr:colOff>101600</xdr:colOff>
      <xdr:row>63</xdr:row>
      <xdr:rowOff>67310</xdr:rowOff>
    </xdr:to>
    <xdr:sp macro="" textlink="">
      <xdr:nvSpPr>
        <xdr:cNvPr id="458" name="フローチャート: 判断 457"/>
        <xdr:cNvSpPr/>
      </xdr:nvSpPr>
      <xdr:spPr>
        <a:xfrm>
          <a:off x="20383500" y="107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5080</xdr:rowOff>
    </xdr:from>
    <xdr:to>
      <xdr:col>102</xdr:col>
      <xdr:colOff>165100</xdr:colOff>
      <xdr:row>63</xdr:row>
      <xdr:rowOff>106680</xdr:rowOff>
    </xdr:to>
    <xdr:sp macro="" textlink="">
      <xdr:nvSpPr>
        <xdr:cNvPr id="459" name="フローチャート: 判断 458"/>
        <xdr:cNvSpPr/>
      </xdr:nvSpPr>
      <xdr:spPr>
        <a:xfrm>
          <a:off x="19494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157480</xdr:rowOff>
    </xdr:from>
    <xdr:to>
      <xdr:col>98</xdr:col>
      <xdr:colOff>38100</xdr:colOff>
      <xdr:row>63</xdr:row>
      <xdr:rowOff>87630</xdr:rowOff>
    </xdr:to>
    <xdr:sp macro="" textlink="">
      <xdr:nvSpPr>
        <xdr:cNvPr id="460" name="フローチャート: 判断 459"/>
        <xdr:cNvSpPr/>
      </xdr:nvSpPr>
      <xdr:spPr>
        <a:xfrm>
          <a:off x="18605500" y="1078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1" name="テキスト ボックス 4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2" name="テキスト ボックス 4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3" name="テキスト ボックス 4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4" name="テキスト ボックス 4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5" name="テキスト ボックス 4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xdr:rowOff>
    </xdr:from>
    <xdr:to>
      <xdr:col>116</xdr:col>
      <xdr:colOff>114300</xdr:colOff>
      <xdr:row>62</xdr:row>
      <xdr:rowOff>107950</xdr:rowOff>
    </xdr:to>
    <xdr:sp macro="" textlink="">
      <xdr:nvSpPr>
        <xdr:cNvPr id="466" name="楕円 465"/>
        <xdr:cNvSpPr/>
      </xdr:nvSpPr>
      <xdr:spPr>
        <a:xfrm>
          <a:off x="221107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29227</xdr:rowOff>
    </xdr:from>
    <xdr:ext cx="469744" cy="259045"/>
    <xdr:sp macro="" textlink="">
      <xdr:nvSpPr>
        <xdr:cNvPr id="467" name="【保健センター・保健所】&#10;一人当たり面積該当値テキスト"/>
        <xdr:cNvSpPr txBox="1"/>
      </xdr:nvSpPr>
      <xdr:spPr>
        <a:xfrm>
          <a:off x="22199600"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12700</xdr:rowOff>
    </xdr:from>
    <xdr:to>
      <xdr:col>112</xdr:col>
      <xdr:colOff>38100</xdr:colOff>
      <xdr:row>62</xdr:row>
      <xdr:rowOff>114300</xdr:rowOff>
    </xdr:to>
    <xdr:sp macro="" textlink="">
      <xdr:nvSpPr>
        <xdr:cNvPr id="468" name="楕円 467"/>
        <xdr:cNvSpPr/>
      </xdr:nvSpPr>
      <xdr:spPr>
        <a:xfrm>
          <a:off x="21272500" y="106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57150</xdr:rowOff>
    </xdr:from>
    <xdr:to>
      <xdr:col>116</xdr:col>
      <xdr:colOff>63500</xdr:colOff>
      <xdr:row>62</xdr:row>
      <xdr:rowOff>63500</xdr:rowOff>
    </xdr:to>
    <xdr:cxnSp macro="">
      <xdr:nvCxnSpPr>
        <xdr:cNvPr id="469" name="直線コネクタ 468"/>
        <xdr:cNvCxnSpPr/>
      </xdr:nvCxnSpPr>
      <xdr:spPr>
        <a:xfrm flipV="1">
          <a:off x="21323300" y="1068705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24130</xdr:rowOff>
    </xdr:from>
    <xdr:to>
      <xdr:col>107</xdr:col>
      <xdr:colOff>101600</xdr:colOff>
      <xdr:row>58</xdr:row>
      <xdr:rowOff>125730</xdr:rowOff>
    </xdr:to>
    <xdr:sp macro="" textlink="">
      <xdr:nvSpPr>
        <xdr:cNvPr id="470" name="楕円 469"/>
        <xdr:cNvSpPr/>
      </xdr:nvSpPr>
      <xdr:spPr>
        <a:xfrm>
          <a:off x="20383500" y="996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74930</xdr:rowOff>
    </xdr:from>
    <xdr:to>
      <xdr:col>111</xdr:col>
      <xdr:colOff>177800</xdr:colOff>
      <xdr:row>62</xdr:row>
      <xdr:rowOff>63500</xdr:rowOff>
    </xdr:to>
    <xdr:cxnSp macro="">
      <xdr:nvCxnSpPr>
        <xdr:cNvPr id="471" name="直線コネクタ 470"/>
        <xdr:cNvCxnSpPr/>
      </xdr:nvCxnSpPr>
      <xdr:spPr>
        <a:xfrm>
          <a:off x="20434300" y="10019030"/>
          <a:ext cx="889000" cy="67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60977</xdr:rowOff>
    </xdr:from>
    <xdr:ext cx="469744" cy="259045"/>
    <xdr:sp macro="" textlink="">
      <xdr:nvSpPr>
        <xdr:cNvPr id="472" name="n_1aveValue【保健センター・保健所】&#10;一人当たり面積"/>
        <xdr:cNvSpPr txBox="1"/>
      </xdr:nvSpPr>
      <xdr:spPr>
        <a:xfrm>
          <a:off x="21075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58437</xdr:rowOff>
    </xdr:from>
    <xdr:ext cx="469744" cy="259045"/>
    <xdr:sp macro="" textlink="">
      <xdr:nvSpPr>
        <xdr:cNvPr id="473" name="n_2aveValue【保健センター・保健所】&#10;一人当たり面積"/>
        <xdr:cNvSpPr txBox="1"/>
      </xdr:nvSpPr>
      <xdr:spPr>
        <a:xfrm>
          <a:off x="20199427" y="1085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123207</xdr:rowOff>
    </xdr:from>
    <xdr:ext cx="469744" cy="259045"/>
    <xdr:sp macro="" textlink="">
      <xdr:nvSpPr>
        <xdr:cNvPr id="474" name="n_3aveValue【保健センター・保健所】&#10;一人当たり面積"/>
        <xdr:cNvSpPr txBox="1"/>
      </xdr:nvSpPr>
      <xdr:spPr>
        <a:xfrm>
          <a:off x="19310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104157</xdr:rowOff>
    </xdr:from>
    <xdr:ext cx="469744" cy="259045"/>
    <xdr:sp macro="" textlink="">
      <xdr:nvSpPr>
        <xdr:cNvPr id="475" name="n_4aveValue【保健センター・保健所】&#10;一人当たり面積"/>
        <xdr:cNvSpPr txBox="1"/>
      </xdr:nvSpPr>
      <xdr:spPr>
        <a:xfrm>
          <a:off x="18421427"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130827</xdr:rowOff>
    </xdr:from>
    <xdr:ext cx="469744" cy="259045"/>
    <xdr:sp macro="" textlink="">
      <xdr:nvSpPr>
        <xdr:cNvPr id="476" name="n_1mainValue【保健センター・保健所】&#10;一人当たり面積"/>
        <xdr:cNvSpPr txBox="1"/>
      </xdr:nvSpPr>
      <xdr:spPr>
        <a:xfrm>
          <a:off x="21075727" y="1041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142257</xdr:rowOff>
    </xdr:from>
    <xdr:ext cx="469744" cy="259045"/>
    <xdr:sp macro="" textlink="">
      <xdr:nvSpPr>
        <xdr:cNvPr id="477" name="n_2mainValue【保健センター・保健所】&#10;一人当たり面積"/>
        <xdr:cNvSpPr txBox="1"/>
      </xdr:nvSpPr>
      <xdr:spPr>
        <a:xfrm>
          <a:off x="20199427" y="974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8" name="正方形/長方形 4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9" name="正方形/長方形 4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0" name="正方形/長方形 4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1" name="正方形/長方形 4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2" name="正方形/長方形 4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3" name="正方形/長方形 4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4" name="正方形/長方形 4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5" name="正方形/長方形 48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6" name="テキスト ボックス 48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7" name="直線コネクタ 48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88" name="テキスト ボックス 48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89" name="直線コネクタ 48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90" name="テキスト ボックス 48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1" name="直線コネクタ 49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2" name="テキスト ボックス 49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3" name="直線コネクタ 49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4" name="テキスト ボックス 49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5" name="直線コネクタ 49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6" name="テキスト ボックス 49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7" name="直線コネクタ 49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8" name="テキスト ボックス 49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9" name="直線コネクタ 49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00" name="テキスト ボックス 49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1" name="直線コネクタ 50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503" name="直線コネクタ 502"/>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504" name="【消防施設】&#10;有形固定資産減価償却率最小値テキスト"/>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505" name="直線コネクタ 504"/>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506"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507" name="直線コネクタ 506"/>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508"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509" name="フローチャート: 判断 508"/>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510" name="フローチャート: 判断 509"/>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511" name="フローチャート: 判断 510"/>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512" name="フローチャート: 判断 511"/>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513" name="フローチャート: 判断 512"/>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4" name="テキスト ボックス 51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5" name="テキスト ボックス 51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6" name="テキスト ボックス 51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7" name="テキスト ボックス 51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8" name="テキスト ボックス 51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13426</xdr:rowOff>
    </xdr:from>
    <xdr:to>
      <xdr:col>85</xdr:col>
      <xdr:colOff>177800</xdr:colOff>
      <xdr:row>80</xdr:row>
      <xdr:rowOff>115026</xdr:rowOff>
    </xdr:to>
    <xdr:sp macro="" textlink="">
      <xdr:nvSpPr>
        <xdr:cNvPr id="519" name="楕円 518"/>
        <xdr:cNvSpPr/>
      </xdr:nvSpPr>
      <xdr:spPr>
        <a:xfrm>
          <a:off x="16268700" y="137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36303</xdr:rowOff>
    </xdr:from>
    <xdr:ext cx="405111" cy="259045"/>
    <xdr:sp macro="" textlink="">
      <xdr:nvSpPr>
        <xdr:cNvPr id="520" name="【消防施設】&#10;有形固定資産減価償却率該当値テキスト"/>
        <xdr:cNvSpPr txBox="1"/>
      </xdr:nvSpPr>
      <xdr:spPr>
        <a:xfrm>
          <a:off x="16357600" y="1358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98334</xdr:rowOff>
    </xdr:from>
    <xdr:to>
      <xdr:col>81</xdr:col>
      <xdr:colOff>101600</xdr:colOff>
      <xdr:row>81</xdr:row>
      <xdr:rowOff>28484</xdr:rowOff>
    </xdr:to>
    <xdr:sp macro="" textlink="">
      <xdr:nvSpPr>
        <xdr:cNvPr id="521" name="楕円 520"/>
        <xdr:cNvSpPr/>
      </xdr:nvSpPr>
      <xdr:spPr>
        <a:xfrm>
          <a:off x="15430500" y="13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64226</xdr:rowOff>
    </xdr:from>
    <xdr:to>
      <xdr:col>85</xdr:col>
      <xdr:colOff>127000</xdr:colOff>
      <xdr:row>80</xdr:row>
      <xdr:rowOff>149134</xdr:rowOff>
    </xdr:to>
    <xdr:cxnSp macro="">
      <xdr:nvCxnSpPr>
        <xdr:cNvPr id="522" name="直線コネクタ 521"/>
        <xdr:cNvCxnSpPr/>
      </xdr:nvCxnSpPr>
      <xdr:spPr>
        <a:xfrm flipV="1">
          <a:off x="15481300" y="13780226"/>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46082</xdr:rowOff>
    </xdr:from>
    <xdr:to>
      <xdr:col>76</xdr:col>
      <xdr:colOff>165100</xdr:colOff>
      <xdr:row>80</xdr:row>
      <xdr:rowOff>147682</xdr:rowOff>
    </xdr:to>
    <xdr:sp macro="" textlink="">
      <xdr:nvSpPr>
        <xdr:cNvPr id="523" name="楕円 522"/>
        <xdr:cNvSpPr/>
      </xdr:nvSpPr>
      <xdr:spPr>
        <a:xfrm>
          <a:off x="14541500" y="137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96882</xdr:rowOff>
    </xdr:from>
    <xdr:to>
      <xdr:col>81</xdr:col>
      <xdr:colOff>50800</xdr:colOff>
      <xdr:row>80</xdr:row>
      <xdr:rowOff>149134</xdr:rowOff>
    </xdr:to>
    <xdr:cxnSp macro="">
      <xdr:nvCxnSpPr>
        <xdr:cNvPr id="524" name="直線コネクタ 523"/>
        <xdr:cNvCxnSpPr/>
      </xdr:nvCxnSpPr>
      <xdr:spPr>
        <a:xfrm>
          <a:off x="14592300" y="13812882"/>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81659</xdr:rowOff>
    </xdr:from>
    <xdr:ext cx="405111" cy="259045"/>
    <xdr:sp macro="" textlink="">
      <xdr:nvSpPr>
        <xdr:cNvPr id="525" name="n_1aveValue【消防施設】&#10;有形固定資産減価償却率"/>
        <xdr:cNvSpPr txBox="1"/>
      </xdr:nvSpPr>
      <xdr:spPr>
        <a:xfrm>
          <a:off x="152660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155139</xdr:rowOff>
    </xdr:from>
    <xdr:ext cx="405111" cy="259045"/>
    <xdr:sp macro="" textlink="">
      <xdr:nvSpPr>
        <xdr:cNvPr id="526" name="n_2aveValue【消防施設】&#10;有形固定資産減価償却率"/>
        <xdr:cNvSpPr txBox="1"/>
      </xdr:nvSpPr>
      <xdr:spPr>
        <a:xfrm>
          <a:off x="14389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165843</xdr:rowOff>
    </xdr:from>
    <xdr:ext cx="405111" cy="259045"/>
    <xdr:sp macro="" textlink="">
      <xdr:nvSpPr>
        <xdr:cNvPr id="527" name="n_3aveValue【消防施設】&#10;有形固定資産減価償却率"/>
        <xdr:cNvSpPr txBox="1"/>
      </xdr:nvSpPr>
      <xdr:spPr>
        <a:xfrm>
          <a:off x="13500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95629</xdr:rowOff>
    </xdr:from>
    <xdr:ext cx="405111" cy="259045"/>
    <xdr:sp macro="" textlink="">
      <xdr:nvSpPr>
        <xdr:cNvPr id="528" name="n_4aveValue【消防施設】&#10;有形固定資産減価償却率"/>
        <xdr:cNvSpPr txBox="1"/>
      </xdr:nvSpPr>
      <xdr:spPr>
        <a:xfrm>
          <a:off x="12611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45011</xdr:rowOff>
    </xdr:from>
    <xdr:ext cx="405111" cy="259045"/>
    <xdr:sp macro="" textlink="">
      <xdr:nvSpPr>
        <xdr:cNvPr id="529" name="n_1mainValue【消防施設】&#10;有形固定資産減価償却率"/>
        <xdr:cNvSpPr txBox="1"/>
      </xdr:nvSpPr>
      <xdr:spPr>
        <a:xfrm>
          <a:off x="15266044" y="1358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164209</xdr:rowOff>
    </xdr:from>
    <xdr:ext cx="405111" cy="259045"/>
    <xdr:sp macro="" textlink="">
      <xdr:nvSpPr>
        <xdr:cNvPr id="530" name="n_2mainValue【消防施設】&#10;有形固定資産減価償却率"/>
        <xdr:cNvSpPr txBox="1"/>
      </xdr:nvSpPr>
      <xdr:spPr>
        <a:xfrm>
          <a:off x="14389744" y="1353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9" name="テキスト ボックス 53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0" name="直線コネクタ 53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1" name="直線コネクタ 54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2" name="テキスト ボックス 54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3" name="直線コネクタ 54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4" name="テキスト ボックス 54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5" name="直線コネクタ 54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6" name="テキスト ボックス 54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47" name="直線コネクタ 54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48" name="テキスト ボックス 54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9" name="直線コネクタ 54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0" name="テキスト ボックス 54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552" name="直線コネクタ 551"/>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553" name="【消防施設】&#10;一人当たり面積最小値テキスト"/>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554" name="直線コネクタ 553"/>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555" name="【消防施設】&#10;一人当たり面積最大値テキスト"/>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556" name="直線コネクタ 555"/>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557"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558" name="フローチャート: 判断 557"/>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559" name="フローチャート: 判断 558"/>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560" name="フローチャート: 判断 559"/>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561" name="フローチャート: 判断 560"/>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562" name="フローチャート: 判断 561"/>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3" name="テキスト ボックス 56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4" name="テキスト ボックス 56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5" name="テキスト ボックス 56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6" name="テキスト ボックス 56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7" name="テキスト ボックス 56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94284</xdr:rowOff>
    </xdr:from>
    <xdr:to>
      <xdr:col>116</xdr:col>
      <xdr:colOff>114300</xdr:colOff>
      <xdr:row>86</xdr:row>
      <xdr:rowOff>24434</xdr:rowOff>
    </xdr:to>
    <xdr:sp macro="" textlink="">
      <xdr:nvSpPr>
        <xdr:cNvPr id="568" name="楕円 567"/>
        <xdr:cNvSpPr/>
      </xdr:nvSpPr>
      <xdr:spPr>
        <a:xfrm>
          <a:off x="22110700" y="1466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10989</xdr:rowOff>
    </xdr:from>
    <xdr:ext cx="469744" cy="259045"/>
    <xdr:sp macro="" textlink="">
      <xdr:nvSpPr>
        <xdr:cNvPr id="569" name="【消防施設】&#10;一人当たり面積該当値テキスト"/>
        <xdr:cNvSpPr txBox="1"/>
      </xdr:nvSpPr>
      <xdr:spPr>
        <a:xfrm>
          <a:off x="22199600" y="1458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101600</xdr:rowOff>
    </xdr:from>
    <xdr:to>
      <xdr:col>112</xdr:col>
      <xdr:colOff>38100</xdr:colOff>
      <xdr:row>86</xdr:row>
      <xdr:rowOff>31750</xdr:rowOff>
    </xdr:to>
    <xdr:sp macro="" textlink="">
      <xdr:nvSpPr>
        <xdr:cNvPr id="570" name="楕円 569"/>
        <xdr:cNvSpPr/>
      </xdr:nvSpPr>
      <xdr:spPr>
        <a:xfrm>
          <a:off x="21272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145084</xdr:rowOff>
    </xdr:from>
    <xdr:to>
      <xdr:col>116</xdr:col>
      <xdr:colOff>63500</xdr:colOff>
      <xdr:row>85</xdr:row>
      <xdr:rowOff>152400</xdr:rowOff>
    </xdr:to>
    <xdr:cxnSp macro="">
      <xdr:nvCxnSpPr>
        <xdr:cNvPr id="571" name="直線コネクタ 570"/>
        <xdr:cNvCxnSpPr/>
      </xdr:nvCxnSpPr>
      <xdr:spPr>
        <a:xfrm flipV="1">
          <a:off x="21323300" y="14718334"/>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131318</xdr:rowOff>
    </xdr:from>
    <xdr:to>
      <xdr:col>107</xdr:col>
      <xdr:colOff>101600</xdr:colOff>
      <xdr:row>86</xdr:row>
      <xdr:rowOff>61468</xdr:rowOff>
    </xdr:to>
    <xdr:sp macro="" textlink="">
      <xdr:nvSpPr>
        <xdr:cNvPr id="572" name="楕円 571"/>
        <xdr:cNvSpPr/>
      </xdr:nvSpPr>
      <xdr:spPr>
        <a:xfrm>
          <a:off x="20383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152400</xdr:rowOff>
    </xdr:from>
    <xdr:to>
      <xdr:col>111</xdr:col>
      <xdr:colOff>177800</xdr:colOff>
      <xdr:row>86</xdr:row>
      <xdr:rowOff>10668</xdr:rowOff>
    </xdr:to>
    <xdr:cxnSp macro="">
      <xdr:nvCxnSpPr>
        <xdr:cNvPr id="573" name="直線コネクタ 572"/>
        <xdr:cNvCxnSpPr/>
      </xdr:nvCxnSpPr>
      <xdr:spPr>
        <a:xfrm flipV="1">
          <a:off x="20434300" y="1472565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271</xdr:rowOff>
    </xdr:from>
    <xdr:ext cx="469744" cy="259045"/>
    <xdr:sp macro="" textlink="">
      <xdr:nvSpPr>
        <xdr:cNvPr id="574" name="n_1aveValue【消防施設】&#10;一人当たり面積"/>
        <xdr:cNvSpPr txBox="1"/>
      </xdr:nvSpPr>
      <xdr:spPr>
        <a:xfrm>
          <a:off x="210757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12616</xdr:rowOff>
    </xdr:from>
    <xdr:ext cx="469744" cy="259045"/>
    <xdr:sp macro="" textlink="">
      <xdr:nvSpPr>
        <xdr:cNvPr id="575" name="n_2aveValue【消防施設】&#10;一人当たり面積"/>
        <xdr:cNvSpPr txBox="1"/>
      </xdr:nvSpPr>
      <xdr:spPr>
        <a:xfrm>
          <a:off x="20199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22674</xdr:rowOff>
    </xdr:from>
    <xdr:ext cx="469744" cy="259045"/>
    <xdr:sp macro="" textlink="">
      <xdr:nvSpPr>
        <xdr:cNvPr id="576" name="n_3aveValue【消防施設】&#10;一人当たり面積"/>
        <xdr:cNvSpPr txBox="1"/>
      </xdr:nvSpPr>
      <xdr:spPr>
        <a:xfrm>
          <a:off x="19310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45990</xdr:rowOff>
    </xdr:from>
    <xdr:ext cx="469744" cy="259045"/>
    <xdr:sp macro="" textlink="">
      <xdr:nvSpPr>
        <xdr:cNvPr id="577" name="n_4aveValue【消防施設】&#10;一人当たり面積"/>
        <xdr:cNvSpPr txBox="1"/>
      </xdr:nvSpPr>
      <xdr:spPr>
        <a:xfrm>
          <a:off x="18421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22877</xdr:rowOff>
    </xdr:from>
    <xdr:ext cx="469744" cy="259045"/>
    <xdr:sp macro="" textlink="">
      <xdr:nvSpPr>
        <xdr:cNvPr id="578" name="n_1mainValue【消防施設】&#10;一人当たり面積"/>
        <xdr:cNvSpPr txBox="1"/>
      </xdr:nvSpPr>
      <xdr:spPr>
        <a:xfrm>
          <a:off x="210757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52595</xdr:rowOff>
    </xdr:from>
    <xdr:ext cx="469744" cy="259045"/>
    <xdr:sp macro="" textlink="">
      <xdr:nvSpPr>
        <xdr:cNvPr id="579" name="n_2mainValue【消防施設】&#10;一人当たり面積"/>
        <xdr:cNvSpPr txBox="1"/>
      </xdr:nvSpPr>
      <xdr:spPr>
        <a:xfrm>
          <a:off x="20199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0" name="正方形/長方形 5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1" name="正方形/長方形 5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2" name="正方形/長方形 5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3" name="正方形/長方形 5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4" name="正方形/長方形 5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5" name="正方形/長方形 5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6" name="正方形/長方形 5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7" name="正方形/長方形 5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8" name="テキスト ボックス 5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9" name="直線コネクタ 5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90" name="テキスト ボックス 58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91" name="直線コネクタ 59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92" name="テキスト ボックス 59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3" name="直線コネクタ 59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4" name="テキスト ボックス 59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5" name="直線コネクタ 59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6" name="テキスト ボックス 59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7" name="直線コネクタ 59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8" name="テキスト ボックス 59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9" name="直線コネクタ 59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0" name="テキスト ボックス 59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1" name="直線コネクタ 60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02" name="テキスト ボックス 60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3" name="直線コネクタ 6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605" name="直線コネクタ 604"/>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606"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607" name="直線コネクタ 606"/>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08"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9" name="直線コネクタ 60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610" name="【庁舎】&#10;有形固定資産減価償却率平均値テキスト"/>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611" name="フローチャート: 判断 610"/>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612" name="フローチャート: 判断 611"/>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613" name="フローチャート: 判断 612"/>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614" name="フローチャート: 判断 613"/>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615" name="フローチャート: 判断 614"/>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6" name="テキスト ボックス 6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7" name="テキスト ボックス 6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8" name="テキスト ボックス 6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9" name="テキスト ボックス 6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0" name="テキスト ボックス 6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138068</xdr:rowOff>
    </xdr:from>
    <xdr:to>
      <xdr:col>85</xdr:col>
      <xdr:colOff>177800</xdr:colOff>
      <xdr:row>108</xdr:row>
      <xdr:rowOff>68218</xdr:rowOff>
    </xdr:to>
    <xdr:sp macro="" textlink="">
      <xdr:nvSpPr>
        <xdr:cNvPr id="621" name="楕円 620"/>
        <xdr:cNvSpPr/>
      </xdr:nvSpPr>
      <xdr:spPr>
        <a:xfrm>
          <a:off x="162687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116495</xdr:rowOff>
    </xdr:from>
    <xdr:ext cx="405111" cy="259045"/>
    <xdr:sp macro="" textlink="">
      <xdr:nvSpPr>
        <xdr:cNvPr id="622" name="【庁舎】&#10;有形固定資産減価償却率該当値テキスト"/>
        <xdr:cNvSpPr txBox="1"/>
      </xdr:nvSpPr>
      <xdr:spPr>
        <a:xfrm>
          <a:off x="16357600" y="1846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67855</xdr:rowOff>
    </xdr:from>
    <xdr:to>
      <xdr:col>81</xdr:col>
      <xdr:colOff>101600</xdr:colOff>
      <xdr:row>107</xdr:row>
      <xdr:rowOff>169455</xdr:rowOff>
    </xdr:to>
    <xdr:sp macro="" textlink="">
      <xdr:nvSpPr>
        <xdr:cNvPr id="623" name="楕円 622"/>
        <xdr:cNvSpPr/>
      </xdr:nvSpPr>
      <xdr:spPr>
        <a:xfrm>
          <a:off x="15430500" y="18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118655</xdr:rowOff>
    </xdr:from>
    <xdr:to>
      <xdr:col>85</xdr:col>
      <xdr:colOff>127000</xdr:colOff>
      <xdr:row>108</xdr:row>
      <xdr:rowOff>17418</xdr:rowOff>
    </xdr:to>
    <xdr:cxnSp macro="">
      <xdr:nvCxnSpPr>
        <xdr:cNvPr id="624" name="直線コネクタ 623"/>
        <xdr:cNvCxnSpPr/>
      </xdr:nvCxnSpPr>
      <xdr:spPr>
        <a:xfrm>
          <a:off x="15481300" y="18463805"/>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35198</xdr:rowOff>
    </xdr:from>
    <xdr:to>
      <xdr:col>76</xdr:col>
      <xdr:colOff>165100</xdr:colOff>
      <xdr:row>107</xdr:row>
      <xdr:rowOff>136798</xdr:rowOff>
    </xdr:to>
    <xdr:sp macro="" textlink="">
      <xdr:nvSpPr>
        <xdr:cNvPr id="625" name="楕円 624"/>
        <xdr:cNvSpPr/>
      </xdr:nvSpPr>
      <xdr:spPr>
        <a:xfrm>
          <a:off x="145415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85998</xdr:rowOff>
    </xdr:from>
    <xdr:to>
      <xdr:col>81</xdr:col>
      <xdr:colOff>50800</xdr:colOff>
      <xdr:row>107</xdr:row>
      <xdr:rowOff>118655</xdr:rowOff>
    </xdr:to>
    <xdr:cxnSp macro="">
      <xdr:nvCxnSpPr>
        <xdr:cNvPr id="626" name="直線コネクタ 625"/>
        <xdr:cNvCxnSpPr/>
      </xdr:nvCxnSpPr>
      <xdr:spPr>
        <a:xfrm>
          <a:off x="14592300" y="184311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53720</xdr:rowOff>
    </xdr:from>
    <xdr:ext cx="405111" cy="259045"/>
    <xdr:sp macro="" textlink="">
      <xdr:nvSpPr>
        <xdr:cNvPr id="627" name="n_1aveValue【庁舎】&#10;有形固定資産減価償却率"/>
        <xdr:cNvSpPr txBox="1"/>
      </xdr:nvSpPr>
      <xdr:spPr>
        <a:xfrm>
          <a:off x="152660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628" name="n_2aveValue【庁舎】&#10;有形固定資産減価償却率"/>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161489</xdr:rowOff>
    </xdr:from>
    <xdr:ext cx="405111" cy="259045"/>
    <xdr:sp macro="" textlink="">
      <xdr:nvSpPr>
        <xdr:cNvPr id="629" name="n_3aveValue【庁舎】&#10;有形固定資産減価償却率"/>
        <xdr:cNvSpPr txBox="1"/>
      </xdr:nvSpPr>
      <xdr:spPr>
        <a:xfrm>
          <a:off x="13500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92908</xdr:rowOff>
    </xdr:from>
    <xdr:ext cx="405111" cy="259045"/>
    <xdr:sp macro="" textlink="">
      <xdr:nvSpPr>
        <xdr:cNvPr id="630" name="n_4aveValue【庁舎】&#10;有形固定資産減価償却率"/>
        <xdr:cNvSpPr txBox="1"/>
      </xdr:nvSpPr>
      <xdr:spPr>
        <a:xfrm>
          <a:off x="12611744" y="1775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160582</xdr:rowOff>
    </xdr:from>
    <xdr:ext cx="405111" cy="259045"/>
    <xdr:sp macro="" textlink="">
      <xdr:nvSpPr>
        <xdr:cNvPr id="631" name="n_1mainValue【庁舎】&#10;有形固定資産減価償却率"/>
        <xdr:cNvSpPr txBox="1"/>
      </xdr:nvSpPr>
      <xdr:spPr>
        <a:xfrm>
          <a:off x="15266044" y="1850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127925</xdr:rowOff>
    </xdr:from>
    <xdr:ext cx="405111" cy="259045"/>
    <xdr:sp macro="" textlink="">
      <xdr:nvSpPr>
        <xdr:cNvPr id="632" name="n_2mainValue【庁舎】&#10;有形固定資産減価償却率"/>
        <xdr:cNvSpPr txBox="1"/>
      </xdr:nvSpPr>
      <xdr:spPr>
        <a:xfrm>
          <a:off x="14389744" y="1847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3" name="正方形/長方形 6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4" name="正方形/長方形 6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5" name="正方形/長方形 6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6" name="正方形/長方形 6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7" name="正方形/長方形 6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8" name="正方形/長方形 6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9" name="正方形/長方形 6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0" name="正方形/長方形 6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1" name="テキスト ボックス 6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2" name="直線コネクタ 6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3" name="直線コネクタ 64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4" name="テキスト ボックス 64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5" name="直線コネクタ 64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6" name="テキスト ボックス 64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7" name="直線コネクタ 64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8" name="テキスト ボックス 64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9" name="直線コネクタ 64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0" name="テキスト ボックス 64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1" name="直線コネクタ 65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2" name="テキスト ボックス 65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3" name="直線コネクタ 65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4" name="テキスト ボックス 65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5" name="直線コネクタ 6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6" name="テキスト ボックス 6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658" name="直線コネクタ 657"/>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659" name="【庁舎】&#10;一人当たり面積最小値テキスト"/>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660" name="直線コネクタ 659"/>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661" name="【庁舎】&#10;一人当たり面積最大値テキスト"/>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662" name="直線コネクタ 661"/>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86921</xdr:rowOff>
    </xdr:from>
    <xdr:ext cx="469744" cy="259045"/>
    <xdr:sp macro="" textlink="">
      <xdr:nvSpPr>
        <xdr:cNvPr id="663" name="【庁舎】&#10;一人当たり面積平均値テキスト"/>
        <xdr:cNvSpPr txBox="1"/>
      </xdr:nvSpPr>
      <xdr:spPr>
        <a:xfrm>
          <a:off x="22199600" y="1791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664" name="フローチャート: 判断 663"/>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665" name="フローチャート: 判断 664"/>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666" name="フローチャート: 判断 665"/>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667" name="フローチャート: 判断 666"/>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668" name="フローチャート: 判断 667"/>
        <xdr:cNvSpPr/>
      </xdr:nvSpPr>
      <xdr:spPr>
        <a:xfrm>
          <a:off x="18605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9" name="テキスト ボックス 6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0" name="テキスト ボックス 6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1" name="テキスト ボックス 6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2" name="テキスト ボックス 6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3" name="テキスト ボックス 6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73842</xdr:rowOff>
    </xdr:from>
    <xdr:to>
      <xdr:col>116</xdr:col>
      <xdr:colOff>114300</xdr:colOff>
      <xdr:row>106</xdr:row>
      <xdr:rowOff>3992</xdr:rowOff>
    </xdr:to>
    <xdr:sp macro="" textlink="">
      <xdr:nvSpPr>
        <xdr:cNvPr id="674" name="楕円 673"/>
        <xdr:cNvSpPr/>
      </xdr:nvSpPr>
      <xdr:spPr>
        <a:xfrm>
          <a:off x="22110700" y="1807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52269</xdr:rowOff>
    </xdr:from>
    <xdr:ext cx="469744" cy="259045"/>
    <xdr:sp macro="" textlink="">
      <xdr:nvSpPr>
        <xdr:cNvPr id="675" name="【庁舎】&#10;一人当たり面積該当値テキスト"/>
        <xdr:cNvSpPr txBox="1"/>
      </xdr:nvSpPr>
      <xdr:spPr>
        <a:xfrm>
          <a:off x="22199600" y="1805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119562</xdr:rowOff>
    </xdr:from>
    <xdr:to>
      <xdr:col>112</xdr:col>
      <xdr:colOff>38100</xdr:colOff>
      <xdr:row>106</xdr:row>
      <xdr:rowOff>49712</xdr:rowOff>
    </xdr:to>
    <xdr:sp macro="" textlink="">
      <xdr:nvSpPr>
        <xdr:cNvPr id="676" name="楕円 675"/>
        <xdr:cNvSpPr/>
      </xdr:nvSpPr>
      <xdr:spPr>
        <a:xfrm>
          <a:off x="21272500" y="1812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124642</xdr:rowOff>
    </xdr:from>
    <xdr:to>
      <xdr:col>116</xdr:col>
      <xdr:colOff>63500</xdr:colOff>
      <xdr:row>105</xdr:row>
      <xdr:rowOff>170362</xdr:rowOff>
    </xdr:to>
    <xdr:cxnSp macro="">
      <xdr:nvCxnSpPr>
        <xdr:cNvPr id="677" name="直線コネクタ 676"/>
        <xdr:cNvCxnSpPr/>
      </xdr:nvCxnSpPr>
      <xdr:spPr>
        <a:xfrm flipV="1">
          <a:off x="21323300" y="181268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152763</xdr:rowOff>
    </xdr:from>
    <xdr:to>
      <xdr:col>107</xdr:col>
      <xdr:colOff>101600</xdr:colOff>
      <xdr:row>107</xdr:row>
      <xdr:rowOff>82913</xdr:rowOff>
    </xdr:to>
    <xdr:sp macro="" textlink="">
      <xdr:nvSpPr>
        <xdr:cNvPr id="678" name="楕円 677"/>
        <xdr:cNvSpPr/>
      </xdr:nvSpPr>
      <xdr:spPr>
        <a:xfrm>
          <a:off x="20383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170362</xdr:rowOff>
    </xdr:from>
    <xdr:to>
      <xdr:col>111</xdr:col>
      <xdr:colOff>177800</xdr:colOff>
      <xdr:row>107</xdr:row>
      <xdr:rowOff>32113</xdr:rowOff>
    </xdr:to>
    <xdr:cxnSp macro="">
      <xdr:nvCxnSpPr>
        <xdr:cNvPr id="679" name="直線コネクタ 678"/>
        <xdr:cNvCxnSpPr/>
      </xdr:nvCxnSpPr>
      <xdr:spPr>
        <a:xfrm flipV="1">
          <a:off x="20434300" y="18172612"/>
          <a:ext cx="889000" cy="20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52813</xdr:rowOff>
    </xdr:from>
    <xdr:ext cx="469744" cy="259045"/>
    <xdr:sp macro="" textlink="">
      <xdr:nvSpPr>
        <xdr:cNvPr id="680" name="n_1aveValue【庁舎】&#10;一人当たり面積"/>
        <xdr:cNvSpPr txBox="1"/>
      </xdr:nvSpPr>
      <xdr:spPr>
        <a:xfrm>
          <a:off x="21075727"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681" name="n_2aveValue【庁舎】&#10;一人当たり面積"/>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31404</xdr:rowOff>
    </xdr:from>
    <xdr:ext cx="469744" cy="259045"/>
    <xdr:sp macro="" textlink="">
      <xdr:nvSpPr>
        <xdr:cNvPr id="682" name="n_3aveValue【庁舎】&#10;一人当たり面積"/>
        <xdr:cNvSpPr txBox="1"/>
      </xdr:nvSpPr>
      <xdr:spPr>
        <a:xfrm>
          <a:off x="19310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113047</xdr:rowOff>
    </xdr:from>
    <xdr:ext cx="469744" cy="259045"/>
    <xdr:sp macro="" textlink="">
      <xdr:nvSpPr>
        <xdr:cNvPr id="683" name="n_4aveValue【庁舎】&#10;一人当たり面積"/>
        <xdr:cNvSpPr txBox="1"/>
      </xdr:nvSpPr>
      <xdr:spPr>
        <a:xfrm>
          <a:off x="18421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66239</xdr:rowOff>
    </xdr:from>
    <xdr:ext cx="469744" cy="259045"/>
    <xdr:sp macro="" textlink="">
      <xdr:nvSpPr>
        <xdr:cNvPr id="684" name="n_1mainValue【庁舎】&#10;一人当たり面積"/>
        <xdr:cNvSpPr txBox="1"/>
      </xdr:nvSpPr>
      <xdr:spPr>
        <a:xfrm>
          <a:off x="21075727" y="1789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685" name="n_2mainValue【庁舎】&#10;一人当たり面積"/>
        <xdr:cNvSpPr txBox="1"/>
      </xdr:nvSpPr>
      <xdr:spPr>
        <a:xfrm>
          <a:off x="20199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6" name="正方形/長方形 6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7" name="正方形/長方形 6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8" name="テキスト ボックス 6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図書館については、新図書館建設に伴い令和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年度以降の減価償却率は減少</a:t>
          </a:r>
          <a:r>
            <a:rPr lang="ja-JP" altLang="en-US" sz="1100">
              <a:solidFill>
                <a:schemeClr val="dk1"/>
              </a:solidFill>
              <a:effectLst/>
              <a:latin typeface="+mn-lt"/>
              <a:ea typeface="+mn-ea"/>
              <a:cs typeface="+mn-cs"/>
            </a:rPr>
            <a:t>し、利用面積率も適正になる見込みである</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保健センターの一人当たり面積が高水準であるが、利用者数は増加傾向であり、今後も利用者のニーズに合ったサービスの提供が求められる。</a:t>
          </a:r>
          <a:endParaRPr lang="ja-JP" altLang="ja-JP" sz="1400">
            <a:effectLst/>
          </a:endParaRPr>
        </a:p>
        <a:p>
          <a:r>
            <a:rPr lang="ja-JP" altLang="ja-JP" sz="1100">
              <a:solidFill>
                <a:schemeClr val="dk1"/>
              </a:solidFill>
              <a:effectLst/>
              <a:latin typeface="+mn-lt"/>
              <a:ea typeface="+mn-ea"/>
              <a:cs typeface="+mn-cs"/>
            </a:rPr>
            <a:t>庁舎の減価償却が</a:t>
          </a:r>
          <a:r>
            <a:rPr lang="ja-JP" altLang="en-US" sz="1100">
              <a:solidFill>
                <a:schemeClr val="dk1"/>
              </a:solidFill>
              <a:effectLst/>
              <a:latin typeface="+mn-lt"/>
              <a:ea typeface="+mn-ea"/>
              <a:cs typeface="+mn-cs"/>
            </a:rPr>
            <a:t>進み</a:t>
          </a:r>
          <a:r>
            <a:rPr lang="ja-JP" altLang="ja-JP" sz="1100">
              <a:solidFill>
                <a:schemeClr val="dk1"/>
              </a:solidFill>
              <a:effectLst/>
              <a:latin typeface="+mn-lt"/>
              <a:ea typeface="+mn-ea"/>
              <a:cs typeface="+mn-cs"/>
            </a:rPr>
            <a:t>高水準となっているため、個別施設計画を基に今後の方針を検討する必要がある。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鳥取県智頭町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6,894
6,809
224.70
6,478,847
6,254,389
159,063
3,559,330
7,865,154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人口減少や、全国平均を大きく上回る高齢化率（令和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月時点</a:t>
          </a:r>
          <a:r>
            <a:rPr kumimoji="1" lang="en-US" altLang="ja-JP" sz="1100" baseline="0">
              <a:solidFill>
                <a:schemeClr val="dk1"/>
              </a:solidFill>
              <a:effectLst/>
              <a:latin typeface="+mn-lt"/>
              <a:ea typeface="+mn-ea"/>
              <a:cs typeface="+mn-cs"/>
            </a:rPr>
            <a:t>42.67</a:t>
          </a:r>
          <a:r>
            <a:rPr kumimoji="1" lang="ja-JP" altLang="ja-JP" sz="1100">
              <a:solidFill>
                <a:schemeClr val="dk1"/>
              </a:solidFill>
              <a:effectLst/>
              <a:latin typeface="+mn-lt"/>
              <a:ea typeface="+mn-ea"/>
              <a:cs typeface="+mn-cs"/>
            </a:rPr>
            <a:t>％）に加え、税収減等により財政基盤が弱く、類似団体平均を下回っている。定員適正化計画に基づく適正な定員管理による人件費、投資的経費の抑制等歳出削減を実施するとともに、町税滞納額圧縮など徴収業務強化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0" name="直線コネクタ 69"/>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3" name="直線コネクタ 72"/>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6" name="直線コネクタ 75"/>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73176</xdr:rowOff>
    </xdr:to>
    <xdr:cxnSp macro="">
      <xdr:nvCxnSpPr>
        <xdr:cNvPr id="79" name="直線コネクタ 78"/>
        <xdr:cNvCxnSpPr/>
      </xdr:nvCxnSpPr>
      <xdr:spPr>
        <a:xfrm flipV="1">
          <a:off x="1447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0"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1" name="楕円 90"/>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2" name="テキスト ボックス 91"/>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3" name="楕円 92"/>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4" name="テキスト ボックス 93"/>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6" name="テキスト ボックス 95"/>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22376</xdr:rowOff>
    </xdr:from>
    <xdr:to>
      <xdr:col>7</xdr:col>
      <xdr:colOff>31750</xdr:colOff>
      <xdr:row>44</xdr:row>
      <xdr:rowOff>123976</xdr:rowOff>
    </xdr:to>
    <xdr:sp macro="" textlink="">
      <xdr:nvSpPr>
        <xdr:cNvPr id="97" name="楕円 96"/>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108753</xdr:rowOff>
    </xdr:from>
    <xdr:ext cx="762000" cy="259045"/>
    <xdr:sp macro="" textlink="">
      <xdr:nvSpPr>
        <xdr:cNvPr id="98" name="テキスト ボックス 97"/>
        <xdr:cNvSpPr txBox="1"/>
      </xdr:nvSpPr>
      <xdr:spPr>
        <a:xfrm>
          <a:off x="1066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大型事業（保育園建設事業）にかかる公債費負担増や病院繰出金が高水準であること等が要因となり、類似団体平均を上回っている。</a:t>
          </a:r>
          <a:endParaRPr lang="ja-JP" altLang="ja-JP" sz="1400">
            <a:effectLst/>
          </a:endParaRPr>
        </a:p>
        <a:p>
          <a:r>
            <a:rPr kumimoji="1" lang="ja-JP" altLang="ja-JP" sz="1100">
              <a:solidFill>
                <a:schemeClr val="dk1"/>
              </a:solidFill>
              <a:effectLst/>
              <a:latin typeface="+mn-lt"/>
              <a:ea typeface="+mn-ea"/>
              <a:cs typeface="+mn-cs"/>
            </a:rPr>
            <a:t>　公債費は、平成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年度のピークを越えて減少傾向にあるが、新図書館建設事業などの新規事業により今後増加の見込みである。民営化も含めた事業見直しを進め、経常経費削減と町税等収納率向上に努め、比率の低下を図る。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48768</xdr:rowOff>
    </xdr:from>
    <xdr:to>
      <xdr:col>23</xdr:col>
      <xdr:colOff>133350</xdr:colOff>
      <xdr:row>66</xdr:row>
      <xdr:rowOff>63246</xdr:rowOff>
    </xdr:to>
    <xdr:cxnSp macro="">
      <xdr:nvCxnSpPr>
        <xdr:cNvPr id="131" name="直線コネクタ 130"/>
        <xdr:cNvCxnSpPr/>
      </xdr:nvCxnSpPr>
      <xdr:spPr>
        <a:xfrm>
          <a:off x="4114800" y="1136446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137939</xdr:rowOff>
    </xdr:from>
    <xdr:ext cx="762000" cy="259045"/>
    <xdr:sp macro="" textlink="">
      <xdr:nvSpPr>
        <xdr:cNvPr id="132"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48768</xdr:rowOff>
    </xdr:from>
    <xdr:to>
      <xdr:col>19</xdr:col>
      <xdr:colOff>133350</xdr:colOff>
      <xdr:row>66</xdr:row>
      <xdr:rowOff>106680</xdr:rowOff>
    </xdr:to>
    <xdr:cxnSp macro="">
      <xdr:nvCxnSpPr>
        <xdr:cNvPr id="134" name="直線コネクタ 133"/>
        <xdr:cNvCxnSpPr/>
      </xdr:nvCxnSpPr>
      <xdr:spPr>
        <a:xfrm flipV="1">
          <a:off x="3225800" y="1136446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8653</xdr:rowOff>
    </xdr:from>
    <xdr:ext cx="736600" cy="259045"/>
    <xdr:sp macro="" textlink="">
      <xdr:nvSpPr>
        <xdr:cNvPr id="136" name="テキスト ボックス 135"/>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56134</xdr:rowOff>
    </xdr:from>
    <xdr:to>
      <xdr:col>15</xdr:col>
      <xdr:colOff>82550</xdr:colOff>
      <xdr:row>66</xdr:row>
      <xdr:rowOff>106680</xdr:rowOff>
    </xdr:to>
    <xdr:cxnSp macro="">
      <xdr:nvCxnSpPr>
        <xdr:cNvPr id="137" name="直線コネクタ 136"/>
        <xdr:cNvCxnSpPr/>
      </xdr:nvCxnSpPr>
      <xdr:spPr>
        <a:xfrm>
          <a:off x="2336800" y="11200384"/>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146321</xdr:rowOff>
    </xdr:from>
    <xdr:ext cx="762000" cy="259045"/>
    <xdr:sp macro="" textlink="">
      <xdr:nvSpPr>
        <xdr:cNvPr id="139" name="テキスト ボックス 138"/>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152908</xdr:rowOff>
    </xdr:from>
    <xdr:to>
      <xdr:col>11</xdr:col>
      <xdr:colOff>31750</xdr:colOff>
      <xdr:row>65</xdr:row>
      <xdr:rowOff>56134</xdr:rowOff>
    </xdr:to>
    <xdr:cxnSp macro="">
      <xdr:nvCxnSpPr>
        <xdr:cNvPr id="140" name="直線コネクタ 139"/>
        <xdr:cNvCxnSpPr/>
      </xdr:nvCxnSpPr>
      <xdr:spPr>
        <a:xfrm>
          <a:off x="1447800" y="10954258"/>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98061</xdr:rowOff>
    </xdr:from>
    <xdr:ext cx="762000" cy="259045"/>
    <xdr:sp macro="" textlink="">
      <xdr:nvSpPr>
        <xdr:cNvPr id="142" name="テキスト ボックス 141"/>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144035</xdr:rowOff>
    </xdr:from>
    <xdr:ext cx="762000" cy="259045"/>
    <xdr:sp macro="" textlink="">
      <xdr:nvSpPr>
        <xdr:cNvPr id="144" name="テキスト ボックス 143"/>
        <xdr:cNvSpPr txBox="1"/>
      </xdr:nvSpPr>
      <xdr:spPr>
        <a:xfrm>
          <a:off x="1066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12446</xdr:rowOff>
    </xdr:from>
    <xdr:to>
      <xdr:col>23</xdr:col>
      <xdr:colOff>184150</xdr:colOff>
      <xdr:row>66</xdr:row>
      <xdr:rowOff>114046</xdr:rowOff>
    </xdr:to>
    <xdr:sp macro="" textlink="">
      <xdr:nvSpPr>
        <xdr:cNvPr id="150" name="楕円 149"/>
        <xdr:cNvSpPr/>
      </xdr:nvSpPr>
      <xdr:spPr>
        <a:xfrm>
          <a:off x="49022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79773</xdr:rowOff>
    </xdr:from>
    <xdr:ext cx="762000" cy="259045"/>
    <xdr:sp macro="" textlink="">
      <xdr:nvSpPr>
        <xdr:cNvPr id="151" name="財政構造の弾力性該当値テキスト"/>
        <xdr:cNvSpPr txBox="1"/>
      </xdr:nvSpPr>
      <xdr:spPr>
        <a:xfrm>
          <a:off x="5041900" y="112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169418</xdr:rowOff>
    </xdr:from>
    <xdr:to>
      <xdr:col>19</xdr:col>
      <xdr:colOff>184150</xdr:colOff>
      <xdr:row>66</xdr:row>
      <xdr:rowOff>99568</xdr:rowOff>
    </xdr:to>
    <xdr:sp macro="" textlink="">
      <xdr:nvSpPr>
        <xdr:cNvPr id="152" name="楕円 151"/>
        <xdr:cNvSpPr/>
      </xdr:nvSpPr>
      <xdr:spPr>
        <a:xfrm>
          <a:off x="40640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84345</xdr:rowOff>
    </xdr:from>
    <xdr:ext cx="736600" cy="259045"/>
    <xdr:sp macro="" textlink="">
      <xdr:nvSpPr>
        <xdr:cNvPr id="153" name="テキスト ボックス 152"/>
        <xdr:cNvSpPr txBox="1"/>
      </xdr:nvSpPr>
      <xdr:spPr>
        <a:xfrm>
          <a:off x="3733800" y="1140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55880</xdr:rowOff>
    </xdr:from>
    <xdr:to>
      <xdr:col>15</xdr:col>
      <xdr:colOff>133350</xdr:colOff>
      <xdr:row>66</xdr:row>
      <xdr:rowOff>157480</xdr:rowOff>
    </xdr:to>
    <xdr:sp macro="" textlink="">
      <xdr:nvSpPr>
        <xdr:cNvPr id="154" name="楕円 153"/>
        <xdr:cNvSpPr/>
      </xdr:nvSpPr>
      <xdr:spPr>
        <a:xfrm>
          <a:off x="3175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142257</xdr:rowOff>
    </xdr:from>
    <xdr:ext cx="762000" cy="259045"/>
    <xdr:sp macro="" textlink="">
      <xdr:nvSpPr>
        <xdr:cNvPr id="155" name="テキスト ボックス 154"/>
        <xdr:cNvSpPr txBox="1"/>
      </xdr:nvSpPr>
      <xdr:spPr>
        <a:xfrm>
          <a:off x="2844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5334</xdr:rowOff>
    </xdr:from>
    <xdr:to>
      <xdr:col>11</xdr:col>
      <xdr:colOff>82550</xdr:colOff>
      <xdr:row>65</xdr:row>
      <xdr:rowOff>106934</xdr:rowOff>
    </xdr:to>
    <xdr:sp macro="" textlink="">
      <xdr:nvSpPr>
        <xdr:cNvPr id="156" name="楕円 155"/>
        <xdr:cNvSpPr/>
      </xdr:nvSpPr>
      <xdr:spPr>
        <a:xfrm>
          <a:off x="2286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91711</xdr:rowOff>
    </xdr:from>
    <xdr:ext cx="762000" cy="259045"/>
    <xdr:sp macro="" textlink="">
      <xdr:nvSpPr>
        <xdr:cNvPr id="157" name="テキスト ボックス 156"/>
        <xdr:cNvSpPr txBox="1"/>
      </xdr:nvSpPr>
      <xdr:spPr>
        <a:xfrm>
          <a:off x="1955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102108</xdr:rowOff>
    </xdr:from>
    <xdr:to>
      <xdr:col>7</xdr:col>
      <xdr:colOff>31750</xdr:colOff>
      <xdr:row>64</xdr:row>
      <xdr:rowOff>32258</xdr:rowOff>
    </xdr:to>
    <xdr:sp macro="" textlink="">
      <xdr:nvSpPr>
        <xdr:cNvPr id="158" name="楕円 157"/>
        <xdr:cNvSpPr/>
      </xdr:nvSpPr>
      <xdr:spPr>
        <a:xfrm>
          <a:off x="1397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17035</xdr:rowOff>
    </xdr:from>
    <xdr:ext cx="762000" cy="259045"/>
    <xdr:sp macro="" textlink="">
      <xdr:nvSpPr>
        <xdr:cNvPr id="159" name="テキスト ボックス 158"/>
        <xdr:cNvSpPr txBox="1"/>
      </xdr:nvSpPr>
      <xdr:spPr>
        <a:xfrm>
          <a:off x="1066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[257,716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類似団体平均をやや上回っている。要因</a:t>
          </a:r>
          <a:r>
            <a:rPr kumimoji="1" lang="ja-JP" altLang="en-US" sz="1100">
              <a:solidFill>
                <a:sysClr val="windowText" lastClr="000000"/>
              </a:solidFill>
              <a:effectLst/>
              <a:latin typeface="+mn-lt"/>
              <a:ea typeface="+mn-ea"/>
              <a:cs typeface="+mn-cs"/>
            </a:rPr>
            <a:t>は、給食センター・保育園が直営であることと林業関係・人権同和政策の充実のため人員を配置していることが考えられる。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33148</xdr:rowOff>
    </xdr:from>
    <xdr:to>
      <xdr:col>23</xdr:col>
      <xdr:colOff>133350</xdr:colOff>
      <xdr:row>84</xdr:row>
      <xdr:rowOff>37278</xdr:rowOff>
    </xdr:to>
    <xdr:cxnSp macro="">
      <xdr:nvCxnSpPr>
        <xdr:cNvPr id="194" name="直線コネクタ 193"/>
        <xdr:cNvCxnSpPr/>
      </xdr:nvCxnSpPr>
      <xdr:spPr>
        <a:xfrm flipV="1">
          <a:off x="4114800" y="14434948"/>
          <a:ext cx="838200" cy="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61430</xdr:rowOff>
    </xdr:from>
    <xdr:ext cx="762000" cy="259045"/>
    <xdr:sp macro="" textlink="">
      <xdr:nvSpPr>
        <xdr:cNvPr id="195" name="人件費・物件費等の状況平均値テキスト"/>
        <xdr:cNvSpPr txBox="1"/>
      </xdr:nvSpPr>
      <xdr:spPr>
        <a:xfrm>
          <a:off x="5041900" y="14120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6762</xdr:rowOff>
    </xdr:from>
    <xdr:to>
      <xdr:col>19</xdr:col>
      <xdr:colOff>133350</xdr:colOff>
      <xdr:row>84</xdr:row>
      <xdr:rowOff>37278</xdr:rowOff>
    </xdr:to>
    <xdr:cxnSp macro="">
      <xdr:nvCxnSpPr>
        <xdr:cNvPr id="197" name="直線コネクタ 196"/>
        <xdr:cNvCxnSpPr/>
      </xdr:nvCxnSpPr>
      <xdr:spPr>
        <a:xfrm>
          <a:off x="3225800" y="14408562"/>
          <a:ext cx="889000" cy="3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130680</xdr:rowOff>
    </xdr:from>
    <xdr:ext cx="736600" cy="259045"/>
    <xdr:sp macro="" textlink="">
      <xdr:nvSpPr>
        <xdr:cNvPr id="199" name="テキスト ボックス 198"/>
        <xdr:cNvSpPr txBox="1"/>
      </xdr:nvSpPr>
      <xdr:spPr>
        <a:xfrm>
          <a:off x="3733800" y="14018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6762</xdr:rowOff>
    </xdr:from>
    <xdr:to>
      <xdr:col>15</xdr:col>
      <xdr:colOff>82550</xdr:colOff>
      <xdr:row>84</xdr:row>
      <xdr:rowOff>32006</xdr:rowOff>
    </xdr:to>
    <xdr:cxnSp macro="">
      <xdr:nvCxnSpPr>
        <xdr:cNvPr id="200" name="直線コネクタ 199"/>
        <xdr:cNvCxnSpPr/>
      </xdr:nvCxnSpPr>
      <xdr:spPr>
        <a:xfrm flipV="1">
          <a:off x="2336800" y="14408562"/>
          <a:ext cx="889000" cy="2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125843</xdr:rowOff>
    </xdr:from>
    <xdr:ext cx="762000" cy="259045"/>
    <xdr:sp macro="" textlink="">
      <xdr:nvSpPr>
        <xdr:cNvPr id="202" name="テキスト ボックス 201"/>
        <xdr:cNvSpPr txBox="1"/>
      </xdr:nvSpPr>
      <xdr:spPr>
        <a:xfrm>
          <a:off x="2844800" y="1401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141398</xdr:rowOff>
    </xdr:from>
    <xdr:to>
      <xdr:col>11</xdr:col>
      <xdr:colOff>31750</xdr:colOff>
      <xdr:row>84</xdr:row>
      <xdr:rowOff>32006</xdr:rowOff>
    </xdr:to>
    <xdr:cxnSp macro="">
      <xdr:nvCxnSpPr>
        <xdr:cNvPr id="203" name="直線コネクタ 202"/>
        <xdr:cNvCxnSpPr/>
      </xdr:nvCxnSpPr>
      <xdr:spPr>
        <a:xfrm>
          <a:off x="1447800" y="14371748"/>
          <a:ext cx="889000" cy="6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140140</xdr:rowOff>
    </xdr:from>
    <xdr:ext cx="762000" cy="259045"/>
    <xdr:sp macro="" textlink="">
      <xdr:nvSpPr>
        <xdr:cNvPr id="205" name="テキスト ボックス 204"/>
        <xdr:cNvSpPr txBox="1"/>
      </xdr:nvSpPr>
      <xdr:spPr>
        <a:xfrm>
          <a:off x="1955800" y="1402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104571</xdr:rowOff>
    </xdr:from>
    <xdr:ext cx="762000" cy="259045"/>
    <xdr:sp macro="" textlink="">
      <xdr:nvSpPr>
        <xdr:cNvPr id="207" name="テキスト ボックス 206"/>
        <xdr:cNvSpPr txBox="1"/>
      </xdr:nvSpPr>
      <xdr:spPr>
        <a:xfrm>
          <a:off x="1066800" y="1399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153798</xdr:rowOff>
    </xdr:from>
    <xdr:to>
      <xdr:col>23</xdr:col>
      <xdr:colOff>184150</xdr:colOff>
      <xdr:row>84</xdr:row>
      <xdr:rowOff>83948</xdr:rowOff>
    </xdr:to>
    <xdr:sp macro="" textlink="">
      <xdr:nvSpPr>
        <xdr:cNvPr id="213" name="楕円 212"/>
        <xdr:cNvSpPr/>
      </xdr:nvSpPr>
      <xdr:spPr>
        <a:xfrm>
          <a:off x="4902200" y="1438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125875</xdr:rowOff>
    </xdr:from>
    <xdr:ext cx="762000" cy="259045"/>
    <xdr:sp macro="" textlink="">
      <xdr:nvSpPr>
        <xdr:cNvPr id="214" name="人件費・物件費等の状況該当値テキスト"/>
        <xdr:cNvSpPr txBox="1"/>
      </xdr:nvSpPr>
      <xdr:spPr>
        <a:xfrm>
          <a:off x="5041900" y="143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157928</xdr:rowOff>
    </xdr:from>
    <xdr:to>
      <xdr:col>19</xdr:col>
      <xdr:colOff>184150</xdr:colOff>
      <xdr:row>84</xdr:row>
      <xdr:rowOff>88078</xdr:rowOff>
    </xdr:to>
    <xdr:sp macro="" textlink="">
      <xdr:nvSpPr>
        <xdr:cNvPr id="215" name="楕円 214"/>
        <xdr:cNvSpPr/>
      </xdr:nvSpPr>
      <xdr:spPr>
        <a:xfrm>
          <a:off x="4064000" y="1438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72855</xdr:rowOff>
    </xdr:from>
    <xdr:ext cx="736600" cy="259045"/>
    <xdr:sp macro="" textlink="">
      <xdr:nvSpPr>
        <xdr:cNvPr id="216" name="テキスト ボックス 215"/>
        <xdr:cNvSpPr txBox="1"/>
      </xdr:nvSpPr>
      <xdr:spPr>
        <a:xfrm>
          <a:off x="3733800" y="14474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127412</xdr:rowOff>
    </xdr:from>
    <xdr:to>
      <xdr:col>15</xdr:col>
      <xdr:colOff>133350</xdr:colOff>
      <xdr:row>84</xdr:row>
      <xdr:rowOff>57562</xdr:rowOff>
    </xdr:to>
    <xdr:sp macro="" textlink="">
      <xdr:nvSpPr>
        <xdr:cNvPr id="217" name="楕円 216"/>
        <xdr:cNvSpPr/>
      </xdr:nvSpPr>
      <xdr:spPr>
        <a:xfrm>
          <a:off x="3175000" y="1435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42339</xdr:rowOff>
    </xdr:from>
    <xdr:ext cx="762000" cy="259045"/>
    <xdr:sp macro="" textlink="">
      <xdr:nvSpPr>
        <xdr:cNvPr id="218" name="テキスト ボックス 217"/>
        <xdr:cNvSpPr txBox="1"/>
      </xdr:nvSpPr>
      <xdr:spPr>
        <a:xfrm>
          <a:off x="2844800" y="1444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152656</xdr:rowOff>
    </xdr:from>
    <xdr:to>
      <xdr:col>11</xdr:col>
      <xdr:colOff>82550</xdr:colOff>
      <xdr:row>84</xdr:row>
      <xdr:rowOff>82806</xdr:rowOff>
    </xdr:to>
    <xdr:sp macro="" textlink="">
      <xdr:nvSpPr>
        <xdr:cNvPr id="219" name="楕円 218"/>
        <xdr:cNvSpPr/>
      </xdr:nvSpPr>
      <xdr:spPr>
        <a:xfrm>
          <a:off x="2286000" y="1438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67583</xdr:rowOff>
    </xdr:from>
    <xdr:ext cx="762000" cy="259045"/>
    <xdr:sp macro="" textlink="">
      <xdr:nvSpPr>
        <xdr:cNvPr id="220" name="テキスト ボックス 219"/>
        <xdr:cNvSpPr txBox="1"/>
      </xdr:nvSpPr>
      <xdr:spPr>
        <a:xfrm>
          <a:off x="1955800" y="14469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90598</xdr:rowOff>
    </xdr:from>
    <xdr:to>
      <xdr:col>7</xdr:col>
      <xdr:colOff>31750</xdr:colOff>
      <xdr:row>84</xdr:row>
      <xdr:rowOff>20748</xdr:rowOff>
    </xdr:to>
    <xdr:sp macro="" textlink="">
      <xdr:nvSpPr>
        <xdr:cNvPr id="221" name="楕円 220"/>
        <xdr:cNvSpPr/>
      </xdr:nvSpPr>
      <xdr:spPr>
        <a:xfrm>
          <a:off x="1397000" y="1432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5525</xdr:rowOff>
    </xdr:from>
    <xdr:ext cx="762000" cy="259045"/>
    <xdr:sp macro="" textlink="">
      <xdr:nvSpPr>
        <xdr:cNvPr id="222" name="テキスト ボックス 221"/>
        <xdr:cNvSpPr txBox="1"/>
      </xdr:nvSpPr>
      <xdr:spPr>
        <a:xfrm>
          <a:off x="1066800" y="1440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から給与の総合的見直しが実施され、かつ職員の退職、新規採用による若返りが進み、近年は類似団体平均とほぼ同水準となっている。引き続き人件費削減に向けた努力を行うとともに、定員適正化計画に基づく職員採用の計画的な実施を推進していく。</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54732</xdr:rowOff>
    </xdr:from>
    <xdr:to>
      <xdr:col>81</xdr:col>
      <xdr:colOff>44450</xdr:colOff>
      <xdr:row>86</xdr:row>
      <xdr:rowOff>9677</xdr:rowOff>
    </xdr:to>
    <xdr:cxnSp macro="">
      <xdr:nvCxnSpPr>
        <xdr:cNvPr id="258" name="直線コネクタ 257"/>
        <xdr:cNvCxnSpPr/>
      </xdr:nvCxnSpPr>
      <xdr:spPr>
        <a:xfrm flipV="1">
          <a:off x="16179800" y="14627982"/>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9" name="給与水準   （国との比較）平均値テキスト"/>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9677</xdr:rowOff>
    </xdr:from>
    <xdr:to>
      <xdr:col>77</xdr:col>
      <xdr:colOff>44450</xdr:colOff>
      <xdr:row>86</xdr:row>
      <xdr:rowOff>78618</xdr:rowOff>
    </xdr:to>
    <xdr:cxnSp macro="">
      <xdr:nvCxnSpPr>
        <xdr:cNvPr id="261" name="直線コネクタ 260"/>
        <xdr:cNvCxnSpPr/>
      </xdr:nvCxnSpPr>
      <xdr:spPr>
        <a:xfrm flipV="1">
          <a:off x="15290800" y="14754377"/>
          <a:ext cx="8890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86</xdr:row>
      <xdr:rowOff>78618</xdr:rowOff>
    </xdr:to>
    <xdr:cxnSp macro="">
      <xdr:nvCxnSpPr>
        <xdr:cNvPr id="264" name="直線コネクタ 263"/>
        <xdr:cNvCxnSpPr/>
      </xdr:nvCxnSpPr>
      <xdr:spPr>
        <a:xfrm>
          <a:off x="14401800" y="14708414"/>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66" name="テキスト ボックス 265"/>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20259</xdr:rowOff>
    </xdr:from>
    <xdr:to>
      <xdr:col>68</xdr:col>
      <xdr:colOff>152400</xdr:colOff>
      <xdr:row>85</xdr:row>
      <xdr:rowOff>135164</xdr:rowOff>
    </xdr:to>
    <xdr:cxnSp macro="">
      <xdr:nvCxnSpPr>
        <xdr:cNvPr id="267" name="直線コネクタ 266"/>
        <xdr:cNvCxnSpPr/>
      </xdr:nvCxnSpPr>
      <xdr:spPr>
        <a:xfrm>
          <a:off x="13512800" y="14593509"/>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69" name="テキスト ボックス 268"/>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1" name="テキスト ボックス 270"/>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3932</xdr:rowOff>
    </xdr:from>
    <xdr:to>
      <xdr:col>81</xdr:col>
      <xdr:colOff>95250</xdr:colOff>
      <xdr:row>85</xdr:row>
      <xdr:rowOff>105532</xdr:rowOff>
    </xdr:to>
    <xdr:sp macro="" textlink="">
      <xdr:nvSpPr>
        <xdr:cNvPr id="277" name="楕円 276"/>
        <xdr:cNvSpPr/>
      </xdr:nvSpPr>
      <xdr:spPr>
        <a:xfrm>
          <a:off x="169672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20459</xdr:rowOff>
    </xdr:from>
    <xdr:ext cx="762000" cy="259045"/>
    <xdr:sp macro="" textlink="">
      <xdr:nvSpPr>
        <xdr:cNvPr id="278" name="給与水準   （国との比較）該当値テキスト"/>
        <xdr:cNvSpPr txBox="1"/>
      </xdr:nvSpPr>
      <xdr:spPr>
        <a:xfrm>
          <a:off x="17106900" y="1442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130327</xdr:rowOff>
    </xdr:from>
    <xdr:to>
      <xdr:col>77</xdr:col>
      <xdr:colOff>95250</xdr:colOff>
      <xdr:row>86</xdr:row>
      <xdr:rowOff>60477</xdr:rowOff>
    </xdr:to>
    <xdr:sp macro="" textlink="">
      <xdr:nvSpPr>
        <xdr:cNvPr id="279" name="楕円 278"/>
        <xdr:cNvSpPr/>
      </xdr:nvSpPr>
      <xdr:spPr>
        <a:xfrm>
          <a:off x="16129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45254</xdr:rowOff>
    </xdr:from>
    <xdr:ext cx="736600" cy="259045"/>
    <xdr:sp macro="" textlink="">
      <xdr:nvSpPr>
        <xdr:cNvPr id="280" name="テキスト ボックス 279"/>
        <xdr:cNvSpPr txBox="1"/>
      </xdr:nvSpPr>
      <xdr:spPr>
        <a:xfrm>
          <a:off x="15798800" y="1478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27818</xdr:rowOff>
    </xdr:from>
    <xdr:to>
      <xdr:col>73</xdr:col>
      <xdr:colOff>44450</xdr:colOff>
      <xdr:row>86</xdr:row>
      <xdr:rowOff>129418</xdr:rowOff>
    </xdr:to>
    <xdr:sp macro="" textlink="">
      <xdr:nvSpPr>
        <xdr:cNvPr id="281" name="楕円 280"/>
        <xdr:cNvSpPr/>
      </xdr:nvSpPr>
      <xdr:spPr>
        <a:xfrm>
          <a:off x="15240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82" name="テキスト ボックス 281"/>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3" name="楕円 282"/>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84" name="テキスト ボックス 283"/>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140909</xdr:rowOff>
    </xdr:from>
    <xdr:to>
      <xdr:col>64</xdr:col>
      <xdr:colOff>152400</xdr:colOff>
      <xdr:row>85</xdr:row>
      <xdr:rowOff>71059</xdr:rowOff>
    </xdr:to>
    <xdr:sp macro="" textlink="">
      <xdr:nvSpPr>
        <xdr:cNvPr id="285" name="楕円 284"/>
        <xdr:cNvSpPr/>
      </xdr:nvSpPr>
      <xdr:spPr>
        <a:xfrm>
          <a:off x="13462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81236</xdr:rowOff>
    </xdr:from>
    <xdr:ext cx="762000" cy="259045"/>
    <xdr:sp macro="" textlink="">
      <xdr:nvSpPr>
        <xdr:cNvPr id="286" name="テキスト ボックス 285"/>
        <xdr:cNvSpPr txBox="1"/>
      </xdr:nvSpPr>
      <xdr:spPr>
        <a:xfrm>
          <a:off x="13131800" y="1431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給食センター</a:t>
          </a:r>
          <a:r>
            <a:rPr kumimoji="1" lang="ja-JP" altLang="en-US" sz="1100">
              <a:solidFill>
                <a:sysClr val="windowText" lastClr="000000"/>
              </a:solidFill>
              <a:effectLst/>
              <a:latin typeface="+mn-lt"/>
              <a:ea typeface="+mn-ea"/>
              <a:cs typeface="+mn-cs"/>
            </a:rPr>
            <a:t>・保育園</a:t>
          </a:r>
          <a:r>
            <a:rPr kumimoji="1" lang="ja-JP" altLang="ja-JP" sz="1100">
              <a:solidFill>
                <a:sysClr val="windowText" lastClr="000000"/>
              </a:solidFill>
              <a:effectLst/>
              <a:latin typeface="+mn-lt"/>
              <a:ea typeface="+mn-ea"/>
              <a:cs typeface="+mn-cs"/>
            </a:rPr>
            <a:t>が直営であることから、類似団体平均を上回る職員数となっている。給食センタ</a:t>
          </a:r>
          <a:r>
            <a:rPr kumimoji="1" lang="ja-JP" altLang="en-US" sz="1100">
              <a:solidFill>
                <a:sysClr val="windowText" lastClr="000000"/>
              </a:solidFill>
              <a:effectLst/>
              <a:latin typeface="+mn-lt"/>
              <a:ea typeface="+mn-ea"/>
              <a:cs typeface="+mn-cs"/>
            </a:rPr>
            <a:t>ーの</a:t>
          </a:r>
          <a:r>
            <a:rPr kumimoji="1" lang="ja-JP" altLang="ja-JP" sz="1100">
              <a:solidFill>
                <a:sysClr val="windowText" lastClr="000000"/>
              </a:solidFill>
              <a:effectLst/>
              <a:latin typeface="+mn-lt"/>
              <a:ea typeface="+mn-ea"/>
              <a:cs typeface="+mn-cs"/>
            </a:rPr>
            <a:t>外部委託</a:t>
          </a:r>
          <a:r>
            <a:rPr kumimoji="1" lang="ja-JP" altLang="en-US" sz="1100">
              <a:solidFill>
                <a:sysClr val="windowText" lastClr="000000"/>
              </a:solidFill>
              <a:effectLst/>
              <a:latin typeface="+mn-lt"/>
              <a:ea typeface="+mn-ea"/>
              <a:cs typeface="+mn-cs"/>
            </a:rPr>
            <a:t>が可能かどうか検討するとともに</a:t>
          </a:r>
          <a:r>
            <a:rPr kumimoji="1" lang="ja-JP" altLang="ja-JP" sz="1100">
              <a:solidFill>
                <a:sysClr val="windowText" lastClr="000000"/>
              </a:solidFill>
              <a:effectLst/>
              <a:latin typeface="+mn-lt"/>
              <a:ea typeface="+mn-ea"/>
              <a:cs typeface="+mn-cs"/>
            </a:rPr>
            <a:t>、適切な定員管理に努める。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159798</xdr:rowOff>
    </xdr:from>
    <xdr:to>
      <xdr:col>81</xdr:col>
      <xdr:colOff>44450</xdr:colOff>
      <xdr:row>62</xdr:row>
      <xdr:rowOff>43847</xdr:rowOff>
    </xdr:to>
    <xdr:cxnSp macro="">
      <xdr:nvCxnSpPr>
        <xdr:cNvPr id="317" name="直線コネクタ 316"/>
        <xdr:cNvCxnSpPr/>
      </xdr:nvCxnSpPr>
      <xdr:spPr>
        <a:xfrm>
          <a:off x="16179800" y="10618248"/>
          <a:ext cx="8382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64723</xdr:rowOff>
    </xdr:from>
    <xdr:ext cx="762000" cy="259045"/>
    <xdr:sp macro="" textlink="">
      <xdr:nvSpPr>
        <xdr:cNvPr id="318" name="定員管理の状況平均値テキスト"/>
        <xdr:cNvSpPr txBox="1"/>
      </xdr:nvSpPr>
      <xdr:spPr>
        <a:xfrm>
          <a:off x="17106900" y="10180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126016</xdr:rowOff>
    </xdr:from>
    <xdr:to>
      <xdr:col>77</xdr:col>
      <xdr:colOff>44450</xdr:colOff>
      <xdr:row>61</xdr:row>
      <xdr:rowOff>159798</xdr:rowOff>
    </xdr:to>
    <xdr:cxnSp macro="">
      <xdr:nvCxnSpPr>
        <xdr:cNvPr id="320" name="直線コネクタ 319"/>
        <xdr:cNvCxnSpPr/>
      </xdr:nvCxnSpPr>
      <xdr:spPr>
        <a:xfrm>
          <a:off x="15290800" y="1058446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116540</xdr:rowOff>
    </xdr:from>
    <xdr:ext cx="736600" cy="259045"/>
    <xdr:sp macro="" textlink="">
      <xdr:nvSpPr>
        <xdr:cNvPr id="322" name="テキスト ボックス 321"/>
        <xdr:cNvSpPr txBox="1"/>
      </xdr:nvSpPr>
      <xdr:spPr>
        <a:xfrm>
          <a:off x="15798800" y="1006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108521</xdr:rowOff>
    </xdr:from>
    <xdr:to>
      <xdr:col>72</xdr:col>
      <xdr:colOff>203200</xdr:colOff>
      <xdr:row>61</xdr:row>
      <xdr:rowOff>126016</xdr:rowOff>
    </xdr:to>
    <xdr:cxnSp macro="">
      <xdr:nvCxnSpPr>
        <xdr:cNvPr id="323" name="直線コネクタ 322"/>
        <xdr:cNvCxnSpPr/>
      </xdr:nvCxnSpPr>
      <xdr:spPr>
        <a:xfrm>
          <a:off x="14401800" y="10566971"/>
          <a:ext cx="889000" cy="1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112317</xdr:rowOff>
    </xdr:from>
    <xdr:ext cx="762000" cy="259045"/>
    <xdr:sp macro="" textlink="">
      <xdr:nvSpPr>
        <xdr:cNvPr id="325" name="テキスト ボックス 324"/>
        <xdr:cNvSpPr txBox="1"/>
      </xdr:nvSpPr>
      <xdr:spPr>
        <a:xfrm>
          <a:off x="14909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92234</xdr:rowOff>
    </xdr:from>
    <xdr:to>
      <xdr:col>68</xdr:col>
      <xdr:colOff>152400</xdr:colOff>
      <xdr:row>61</xdr:row>
      <xdr:rowOff>108521</xdr:rowOff>
    </xdr:to>
    <xdr:cxnSp macro="">
      <xdr:nvCxnSpPr>
        <xdr:cNvPr id="326" name="直線コネクタ 325"/>
        <xdr:cNvCxnSpPr/>
      </xdr:nvCxnSpPr>
      <xdr:spPr>
        <a:xfrm>
          <a:off x="13512800" y="10550684"/>
          <a:ext cx="8890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123176</xdr:rowOff>
    </xdr:from>
    <xdr:ext cx="762000" cy="259045"/>
    <xdr:sp macro="" textlink="">
      <xdr:nvSpPr>
        <xdr:cNvPr id="328" name="テキスト ボックス 327"/>
        <xdr:cNvSpPr txBox="1"/>
      </xdr:nvSpPr>
      <xdr:spPr>
        <a:xfrm>
          <a:off x="14020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86980</xdr:rowOff>
    </xdr:from>
    <xdr:ext cx="762000" cy="259045"/>
    <xdr:sp macro="" textlink="">
      <xdr:nvSpPr>
        <xdr:cNvPr id="330" name="テキスト ボックス 329"/>
        <xdr:cNvSpPr txBox="1"/>
      </xdr:nvSpPr>
      <xdr:spPr>
        <a:xfrm>
          <a:off x="13131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164497</xdr:rowOff>
    </xdr:from>
    <xdr:to>
      <xdr:col>81</xdr:col>
      <xdr:colOff>95250</xdr:colOff>
      <xdr:row>62</xdr:row>
      <xdr:rowOff>94647</xdr:rowOff>
    </xdr:to>
    <xdr:sp macro="" textlink="">
      <xdr:nvSpPr>
        <xdr:cNvPr id="336" name="楕円 335"/>
        <xdr:cNvSpPr/>
      </xdr:nvSpPr>
      <xdr:spPr>
        <a:xfrm>
          <a:off x="16967200" y="1062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136574</xdr:rowOff>
    </xdr:from>
    <xdr:ext cx="762000" cy="259045"/>
    <xdr:sp macro="" textlink="">
      <xdr:nvSpPr>
        <xdr:cNvPr id="337" name="定員管理の状況該当値テキスト"/>
        <xdr:cNvSpPr txBox="1"/>
      </xdr:nvSpPr>
      <xdr:spPr>
        <a:xfrm>
          <a:off x="17106900" y="1059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108998</xdr:rowOff>
    </xdr:from>
    <xdr:to>
      <xdr:col>77</xdr:col>
      <xdr:colOff>95250</xdr:colOff>
      <xdr:row>62</xdr:row>
      <xdr:rowOff>39148</xdr:rowOff>
    </xdr:to>
    <xdr:sp macro="" textlink="">
      <xdr:nvSpPr>
        <xdr:cNvPr id="338" name="楕円 337"/>
        <xdr:cNvSpPr/>
      </xdr:nvSpPr>
      <xdr:spPr>
        <a:xfrm>
          <a:off x="16129000" y="1056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23925</xdr:rowOff>
    </xdr:from>
    <xdr:ext cx="736600" cy="259045"/>
    <xdr:sp macro="" textlink="">
      <xdr:nvSpPr>
        <xdr:cNvPr id="339" name="テキスト ボックス 338"/>
        <xdr:cNvSpPr txBox="1"/>
      </xdr:nvSpPr>
      <xdr:spPr>
        <a:xfrm>
          <a:off x="15798800" y="10653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75216</xdr:rowOff>
    </xdr:from>
    <xdr:to>
      <xdr:col>73</xdr:col>
      <xdr:colOff>44450</xdr:colOff>
      <xdr:row>62</xdr:row>
      <xdr:rowOff>5366</xdr:rowOff>
    </xdr:to>
    <xdr:sp macro="" textlink="">
      <xdr:nvSpPr>
        <xdr:cNvPr id="340" name="楕円 339"/>
        <xdr:cNvSpPr/>
      </xdr:nvSpPr>
      <xdr:spPr>
        <a:xfrm>
          <a:off x="15240000" y="1053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161593</xdr:rowOff>
    </xdr:from>
    <xdr:ext cx="762000" cy="259045"/>
    <xdr:sp macro="" textlink="">
      <xdr:nvSpPr>
        <xdr:cNvPr id="341" name="テキスト ボックス 340"/>
        <xdr:cNvSpPr txBox="1"/>
      </xdr:nvSpPr>
      <xdr:spPr>
        <a:xfrm>
          <a:off x="14909800" y="1062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57721</xdr:rowOff>
    </xdr:from>
    <xdr:to>
      <xdr:col>68</xdr:col>
      <xdr:colOff>203200</xdr:colOff>
      <xdr:row>61</xdr:row>
      <xdr:rowOff>159321</xdr:rowOff>
    </xdr:to>
    <xdr:sp macro="" textlink="">
      <xdr:nvSpPr>
        <xdr:cNvPr id="342" name="楕円 341"/>
        <xdr:cNvSpPr/>
      </xdr:nvSpPr>
      <xdr:spPr>
        <a:xfrm>
          <a:off x="14351000" y="1051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144098</xdr:rowOff>
    </xdr:from>
    <xdr:ext cx="762000" cy="259045"/>
    <xdr:sp macro="" textlink="">
      <xdr:nvSpPr>
        <xdr:cNvPr id="343" name="テキスト ボックス 342"/>
        <xdr:cNvSpPr txBox="1"/>
      </xdr:nvSpPr>
      <xdr:spPr>
        <a:xfrm>
          <a:off x="14020800" y="10602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41434</xdr:rowOff>
    </xdr:from>
    <xdr:to>
      <xdr:col>64</xdr:col>
      <xdr:colOff>152400</xdr:colOff>
      <xdr:row>61</xdr:row>
      <xdr:rowOff>143034</xdr:rowOff>
    </xdr:to>
    <xdr:sp macro="" textlink="">
      <xdr:nvSpPr>
        <xdr:cNvPr id="344" name="楕円 343"/>
        <xdr:cNvSpPr/>
      </xdr:nvSpPr>
      <xdr:spPr>
        <a:xfrm>
          <a:off x="13462000" y="1049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127811</xdr:rowOff>
    </xdr:from>
    <xdr:ext cx="762000" cy="259045"/>
    <xdr:sp macro="" textlink="">
      <xdr:nvSpPr>
        <xdr:cNvPr id="345" name="テキスト ボックス 344"/>
        <xdr:cNvSpPr txBox="1"/>
      </xdr:nvSpPr>
      <xdr:spPr>
        <a:xfrm>
          <a:off x="13131800" y="1058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新図書館建設事業など大規模事業の地方債償還を控えているため、増加が見込まれる</a:t>
          </a:r>
          <a:r>
            <a:rPr kumimoji="1" lang="ja-JP" altLang="en-US" sz="1100">
              <a:solidFill>
                <a:schemeClr val="dk1"/>
              </a:solidFill>
              <a:effectLst/>
              <a:latin typeface="+mn-lt"/>
              <a:ea typeface="+mn-ea"/>
              <a:cs typeface="+mn-cs"/>
            </a:rPr>
            <a:t>。今後は事業規模の適切な検討、地方債発行額の縮小を行っていく必要がある。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35052</xdr:rowOff>
    </xdr:to>
    <xdr:cxnSp macro="">
      <xdr:nvCxnSpPr>
        <xdr:cNvPr id="377" name="直線コネクタ 376"/>
        <xdr:cNvCxnSpPr/>
      </xdr:nvCxnSpPr>
      <xdr:spPr>
        <a:xfrm>
          <a:off x="16179800" y="722630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112031</xdr:rowOff>
    </xdr:from>
    <xdr:ext cx="762000" cy="259045"/>
    <xdr:sp macro="" textlink="">
      <xdr:nvSpPr>
        <xdr:cNvPr id="378" name="公債費負担の状況平均値テキスト"/>
        <xdr:cNvSpPr txBox="1"/>
      </xdr:nvSpPr>
      <xdr:spPr>
        <a:xfrm>
          <a:off x="17106900" y="679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73660</xdr:rowOff>
    </xdr:to>
    <xdr:cxnSp macro="">
      <xdr:nvCxnSpPr>
        <xdr:cNvPr id="380" name="直線コネクタ 379"/>
        <xdr:cNvCxnSpPr/>
      </xdr:nvCxnSpPr>
      <xdr:spPr>
        <a:xfrm flipV="1">
          <a:off x="15290800" y="72263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2" name="テキスト ボックス 381"/>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42</xdr:row>
      <xdr:rowOff>131572</xdr:rowOff>
    </xdr:to>
    <xdr:cxnSp macro="">
      <xdr:nvCxnSpPr>
        <xdr:cNvPr id="383" name="直線コネクタ 382"/>
        <xdr:cNvCxnSpPr/>
      </xdr:nvCxnSpPr>
      <xdr:spPr>
        <a:xfrm flipV="1">
          <a:off x="14401800" y="727456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85" name="テキスト ボックス 384"/>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131572</xdr:rowOff>
    </xdr:from>
    <xdr:to>
      <xdr:col>68</xdr:col>
      <xdr:colOff>152400</xdr:colOff>
      <xdr:row>42</xdr:row>
      <xdr:rowOff>160528</xdr:rowOff>
    </xdr:to>
    <xdr:cxnSp macro="">
      <xdr:nvCxnSpPr>
        <xdr:cNvPr id="386" name="直線コネクタ 385"/>
        <xdr:cNvCxnSpPr/>
      </xdr:nvCxnSpPr>
      <xdr:spPr>
        <a:xfrm flipV="1">
          <a:off x="13512800" y="73324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8" name="テキスト ボックス 387"/>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0" name="テキスト ボックス 389"/>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155702</xdr:rowOff>
    </xdr:from>
    <xdr:to>
      <xdr:col>81</xdr:col>
      <xdr:colOff>95250</xdr:colOff>
      <xdr:row>42</xdr:row>
      <xdr:rowOff>85852</xdr:rowOff>
    </xdr:to>
    <xdr:sp macro="" textlink="">
      <xdr:nvSpPr>
        <xdr:cNvPr id="396" name="楕円 395"/>
        <xdr:cNvSpPr/>
      </xdr:nvSpPr>
      <xdr:spPr>
        <a:xfrm>
          <a:off x="169672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127779</xdr:rowOff>
    </xdr:from>
    <xdr:ext cx="762000" cy="259045"/>
    <xdr:sp macro="" textlink="">
      <xdr:nvSpPr>
        <xdr:cNvPr id="397" name="公債費負担の状況該当値テキスト"/>
        <xdr:cNvSpPr txBox="1"/>
      </xdr:nvSpPr>
      <xdr:spPr>
        <a:xfrm>
          <a:off x="17106900" y="71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398" name="楕円 397"/>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99" name="テキスト ボックス 398"/>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400" name="楕円 399"/>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401" name="テキスト ボックス 400"/>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80772</xdr:rowOff>
    </xdr:from>
    <xdr:to>
      <xdr:col>68</xdr:col>
      <xdr:colOff>203200</xdr:colOff>
      <xdr:row>43</xdr:row>
      <xdr:rowOff>10922</xdr:rowOff>
    </xdr:to>
    <xdr:sp macro="" textlink="">
      <xdr:nvSpPr>
        <xdr:cNvPr id="402" name="楕円 401"/>
        <xdr:cNvSpPr/>
      </xdr:nvSpPr>
      <xdr:spPr>
        <a:xfrm>
          <a:off x="14351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167149</xdr:rowOff>
    </xdr:from>
    <xdr:ext cx="762000" cy="259045"/>
    <xdr:sp macro="" textlink="">
      <xdr:nvSpPr>
        <xdr:cNvPr id="403" name="テキスト ボックス 402"/>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109728</xdr:rowOff>
    </xdr:from>
    <xdr:to>
      <xdr:col>64</xdr:col>
      <xdr:colOff>152400</xdr:colOff>
      <xdr:row>43</xdr:row>
      <xdr:rowOff>39878</xdr:rowOff>
    </xdr:to>
    <xdr:sp macro="" textlink="">
      <xdr:nvSpPr>
        <xdr:cNvPr id="404" name="楕円 403"/>
        <xdr:cNvSpPr/>
      </xdr:nvSpPr>
      <xdr:spPr>
        <a:xfrm>
          <a:off x="13462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24655</xdr:rowOff>
    </xdr:from>
    <xdr:ext cx="762000" cy="259045"/>
    <xdr:sp macro="" textlink="">
      <xdr:nvSpPr>
        <xdr:cNvPr id="405" name="テキスト ボックス 404"/>
        <xdr:cNvSpPr txBox="1"/>
      </xdr:nvSpPr>
      <xdr:spPr>
        <a:xfrm>
          <a:off x="13131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類似団体平均を大きく上回っている。中学校改築事業・保育園建設事業など大規模事業が続き、</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年度から新図書館建設事業を開始しており、地方債現在高が増加傾向である。事業実施の時期や規模等適切な検討を行い、将来負担の削減に努める。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21336</xdr:rowOff>
    </xdr:from>
    <xdr:to>
      <xdr:col>81</xdr:col>
      <xdr:colOff>44450</xdr:colOff>
      <xdr:row>18</xdr:row>
      <xdr:rowOff>131731</xdr:rowOff>
    </xdr:to>
    <xdr:cxnSp macro="">
      <xdr:nvCxnSpPr>
        <xdr:cNvPr id="435" name="直線コネクタ 434"/>
        <xdr:cNvCxnSpPr/>
      </xdr:nvCxnSpPr>
      <xdr:spPr>
        <a:xfrm flipV="1">
          <a:off x="16179800" y="3107436"/>
          <a:ext cx="838200" cy="11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6"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7" name="フローチャート: 判断 436"/>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50895</xdr:rowOff>
    </xdr:from>
    <xdr:to>
      <xdr:col>77</xdr:col>
      <xdr:colOff>44450</xdr:colOff>
      <xdr:row>18</xdr:row>
      <xdr:rowOff>131731</xdr:rowOff>
    </xdr:to>
    <xdr:cxnSp macro="">
      <xdr:nvCxnSpPr>
        <xdr:cNvPr id="438" name="直線コネクタ 437"/>
        <xdr:cNvCxnSpPr/>
      </xdr:nvCxnSpPr>
      <xdr:spPr>
        <a:xfrm>
          <a:off x="15290800" y="3136995"/>
          <a:ext cx="889000" cy="8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9" name="フローチャート: 判断 438"/>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0" name="テキスト ボックス 439"/>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50895</xdr:rowOff>
    </xdr:from>
    <xdr:to>
      <xdr:col>72</xdr:col>
      <xdr:colOff>203200</xdr:colOff>
      <xdr:row>19</xdr:row>
      <xdr:rowOff>95</xdr:rowOff>
    </xdr:to>
    <xdr:cxnSp macro="">
      <xdr:nvCxnSpPr>
        <xdr:cNvPr id="441" name="直線コネクタ 440"/>
        <xdr:cNvCxnSpPr/>
      </xdr:nvCxnSpPr>
      <xdr:spPr>
        <a:xfrm flipV="1">
          <a:off x="14401800" y="313699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42" name="フローチャート: 判断 441"/>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3" name="テキスト ボックス 442"/>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20733</xdr:rowOff>
    </xdr:from>
    <xdr:to>
      <xdr:col>68</xdr:col>
      <xdr:colOff>152400</xdr:colOff>
      <xdr:row>19</xdr:row>
      <xdr:rowOff>95</xdr:rowOff>
    </xdr:to>
    <xdr:cxnSp macro="">
      <xdr:nvCxnSpPr>
        <xdr:cNvPr id="444" name="直線コネクタ 443"/>
        <xdr:cNvCxnSpPr/>
      </xdr:nvCxnSpPr>
      <xdr:spPr>
        <a:xfrm>
          <a:off x="13512800" y="3106833"/>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45" name="フローチャート: 判断 444"/>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6" name="テキスト ボックス 445"/>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7" name="フローチャート: 判断 446"/>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8" name="テキスト ボックス 447"/>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141986</xdr:rowOff>
    </xdr:from>
    <xdr:to>
      <xdr:col>81</xdr:col>
      <xdr:colOff>95250</xdr:colOff>
      <xdr:row>18</xdr:row>
      <xdr:rowOff>72136</xdr:rowOff>
    </xdr:to>
    <xdr:sp macro="" textlink="">
      <xdr:nvSpPr>
        <xdr:cNvPr id="454" name="楕円 453"/>
        <xdr:cNvSpPr/>
      </xdr:nvSpPr>
      <xdr:spPr>
        <a:xfrm>
          <a:off x="16967200" y="30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114063</xdr:rowOff>
    </xdr:from>
    <xdr:ext cx="762000" cy="259045"/>
    <xdr:sp macro="" textlink="">
      <xdr:nvSpPr>
        <xdr:cNvPr id="455" name="将来負担の状況該当値テキスト"/>
        <xdr:cNvSpPr txBox="1"/>
      </xdr:nvSpPr>
      <xdr:spPr>
        <a:xfrm>
          <a:off x="17106900" y="302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80931</xdr:rowOff>
    </xdr:from>
    <xdr:to>
      <xdr:col>77</xdr:col>
      <xdr:colOff>95250</xdr:colOff>
      <xdr:row>19</xdr:row>
      <xdr:rowOff>11081</xdr:rowOff>
    </xdr:to>
    <xdr:sp macro="" textlink="">
      <xdr:nvSpPr>
        <xdr:cNvPr id="456" name="楕円 455"/>
        <xdr:cNvSpPr/>
      </xdr:nvSpPr>
      <xdr:spPr>
        <a:xfrm>
          <a:off x="16129000" y="3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167308</xdr:rowOff>
    </xdr:from>
    <xdr:ext cx="736600" cy="259045"/>
    <xdr:sp macro="" textlink="">
      <xdr:nvSpPr>
        <xdr:cNvPr id="457" name="テキスト ボックス 456"/>
        <xdr:cNvSpPr txBox="1"/>
      </xdr:nvSpPr>
      <xdr:spPr>
        <a:xfrm>
          <a:off x="15798800" y="3253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95</xdr:rowOff>
    </xdr:from>
    <xdr:to>
      <xdr:col>73</xdr:col>
      <xdr:colOff>44450</xdr:colOff>
      <xdr:row>18</xdr:row>
      <xdr:rowOff>101695</xdr:rowOff>
    </xdr:to>
    <xdr:sp macro="" textlink="">
      <xdr:nvSpPr>
        <xdr:cNvPr id="458" name="楕円 457"/>
        <xdr:cNvSpPr/>
      </xdr:nvSpPr>
      <xdr:spPr>
        <a:xfrm>
          <a:off x="15240000" y="30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86472</xdr:rowOff>
    </xdr:from>
    <xdr:ext cx="762000" cy="259045"/>
    <xdr:sp macro="" textlink="">
      <xdr:nvSpPr>
        <xdr:cNvPr id="459" name="テキスト ボックス 458"/>
        <xdr:cNvSpPr txBox="1"/>
      </xdr:nvSpPr>
      <xdr:spPr>
        <a:xfrm>
          <a:off x="14909800" y="317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120745</xdr:rowOff>
    </xdr:from>
    <xdr:to>
      <xdr:col>68</xdr:col>
      <xdr:colOff>203200</xdr:colOff>
      <xdr:row>19</xdr:row>
      <xdr:rowOff>50895</xdr:rowOff>
    </xdr:to>
    <xdr:sp macro="" textlink="">
      <xdr:nvSpPr>
        <xdr:cNvPr id="460" name="楕円 459"/>
        <xdr:cNvSpPr/>
      </xdr:nvSpPr>
      <xdr:spPr>
        <a:xfrm>
          <a:off x="14351000" y="32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35672</xdr:rowOff>
    </xdr:from>
    <xdr:ext cx="762000" cy="259045"/>
    <xdr:sp macro="" textlink="">
      <xdr:nvSpPr>
        <xdr:cNvPr id="461" name="テキスト ボックス 460"/>
        <xdr:cNvSpPr txBox="1"/>
      </xdr:nvSpPr>
      <xdr:spPr>
        <a:xfrm>
          <a:off x="14020800" y="32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141383</xdr:rowOff>
    </xdr:from>
    <xdr:to>
      <xdr:col>64</xdr:col>
      <xdr:colOff>152400</xdr:colOff>
      <xdr:row>18</xdr:row>
      <xdr:rowOff>71533</xdr:rowOff>
    </xdr:to>
    <xdr:sp macro="" textlink="">
      <xdr:nvSpPr>
        <xdr:cNvPr id="462" name="楕円 461"/>
        <xdr:cNvSpPr/>
      </xdr:nvSpPr>
      <xdr:spPr>
        <a:xfrm>
          <a:off x="13462000" y="305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56310</xdr:rowOff>
    </xdr:from>
    <xdr:ext cx="762000" cy="259045"/>
    <xdr:sp macro="" textlink="">
      <xdr:nvSpPr>
        <xdr:cNvPr id="463" name="テキスト ボックス 462"/>
        <xdr:cNvSpPr txBox="1"/>
      </xdr:nvSpPr>
      <xdr:spPr>
        <a:xfrm>
          <a:off x="13131800" y="3142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鳥取県智頭町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6,894
6,809
224.70
6,478,847
6,254,389
159,063
3,559,330
7,865,154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退職者及び新規職員の採用増により、人件費が減となった。今後も人件費抑制のため、職員採用の計画的な実施を進めていく。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96520</xdr:rowOff>
    </xdr:to>
    <xdr:cxnSp macro="">
      <xdr:nvCxnSpPr>
        <xdr:cNvPr id="66" name="直線コネクタ 65"/>
        <xdr:cNvCxnSpPr/>
      </xdr:nvCxnSpPr>
      <xdr:spPr>
        <a:xfrm flipV="1">
          <a:off x="3987800" y="62306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36</xdr:row>
      <xdr:rowOff>134620</xdr:rowOff>
    </xdr:to>
    <xdr:cxnSp macro="">
      <xdr:nvCxnSpPr>
        <xdr:cNvPr id="69" name="直線コネクタ 68"/>
        <xdr:cNvCxnSpPr/>
      </xdr:nvCxnSpPr>
      <xdr:spPr>
        <a:xfrm flipV="1">
          <a:off x="3098800" y="6268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36</xdr:row>
      <xdr:rowOff>134620</xdr:rowOff>
    </xdr:to>
    <xdr:cxnSp macro="">
      <xdr:nvCxnSpPr>
        <xdr:cNvPr id="72" name="直線コネクタ 71"/>
        <xdr:cNvCxnSpPr/>
      </xdr:nvCxnSpPr>
      <xdr:spPr>
        <a:xfrm>
          <a:off x="2209800" y="6215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123190</xdr:rowOff>
    </xdr:from>
    <xdr:to>
      <xdr:col>11</xdr:col>
      <xdr:colOff>9525</xdr:colOff>
      <xdr:row>36</xdr:row>
      <xdr:rowOff>43180</xdr:rowOff>
    </xdr:to>
    <xdr:cxnSp macro="">
      <xdr:nvCxnSpPr>
        <xdr:cNvPr id="75" name="直線コネクタ 74"/>
        <xdr:cNvCxnSpPr/>
      </xdr:nvCxnSpPr>
      <xdr:spPr>
        <a:xfrm>
          <a:off x="1320800" y="6123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6"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88" name="テキスト ボックス 87"/>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83820</xdr:rowOff>
    </xdr:from>
    <xdr:to>
      <xdr:col>15</xdr:col>
      <xdr:colOff>149225</xdr:colOff>
      <xdr:row>37</xdr:row>
      <xdr:rowOff>13970</xdr:rowOff>
    </xdr:to>
    <xdr:sp macro="" textlink="">
      <xdr:nvSpPr>
        <xdr:cNvPr id="89" name="楕円 88"/>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90" name="テキスト ボックス 89"/>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163830</xdr:rowOff>
    </xdr:from>
    <xdr:to>
      <xdr:col>11</xdr:col>
      <xdr:colOff>60325</xdr:colOff>
      <xdr:row>36</xdr:row>
      <xdr:rowOff>93980</xdr:rowOff>
    </xdr:to>
    <xdr:sp macro="" textlink="">
      <xdr:nvSpPr>
        <xdr:cNvPr id="91" name="楕円 90"/>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92" name="テキスト ボックス 91"/>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72390</xdr:rowOff>
    </xdr:from>
    <xdr:to>
      <xdr:col>6</xdr:col>
      <xdr:colOff>171450</xdr:colOff>
      <xdr:row>36</xdr:row>
      <xdr:rowOff>2540</xdr:rowOff>
    </xdr:to>
    <xdr:sp macro="" textlink="">
      <xdr:nvSpPr>
        <xdr:cNvPr id="93" name="楕円 92"/>
        <xdr:cNvSpPr/>
      </xdr:nvSpPr>
      <xdr:spPr>
        <a:xfrm>
          <a:off x="1270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12717</xdr:rowOff>
    </xdr:from>
    <xdr:ext cx="762000" cy="259045"/>
    <xdr:sp macro="" textlink="">
      <xdr:nvSpPr>
        <xdr:cNvPr id="94" name="テキスト ボックス 93"/>
        <xdr:cNvSpPr txBox="1"/>
      </xdr:nvSpPr>
      <xdr:spPr>
        <a:xfrm>
          <a:off x="939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前年度と比べ減少はしているが、</a:t>
          </a:r>
          <a:r>
            <a:rPr kumimoji="1" lang="ja-JP" altLang="ja-JP" sz="1100">
              <a:solidFill>
                <a:sysClr val="windowText" lastClr="000000"/>
              </a:solidFill>
              <a:effectLst/>
              <a:latin typeface="+mn-lt"/>
              <a:ea typeface="+mn-ea"/>
              <a:cs typeface="+mn-cs"/>
            </a:rPr>
            <a:t>類似団体平均を上回っている。</a:t>
          </a:r>
          <a:r>
            <a:rPr kumimoji="1" lang="ja-JP" altLang="en-US" sz="1100">
              <a:solidFill>
                <a:sysClr val="windowText" lastClr="000000"/>
              </a:solidFill>
              <a:effectLst/>
              <a:latin typeface="+mn-lt"/>
              <a:ea typeface="+mn-ea"/>
              <a:cs typeface="+mn-cs"/>
            </a:rPr>
            <a:t>今後、指定管理者制度の導入等により経費削減に努める。</a:t>
          </a:r>
          <a:endParaRPr lang="ja-JP" altLang="ja-JP">
            <a:solidFill>
              <a:sysClr val="windowText" lastClr="000000"/>
            </a:solidFill>
            <a:effectLst/>
          </a:endParaRPr>
        </a:p>
        <a:p>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16</xdr:row>
      <xdr:rowOff>6985</xdr:rowOff>
    </xdr:to>
    <xdr:cxnSp macro="">
      <xdr:nvCxnSpPr>
        <xdr:cNvPr id="123" name="直線コネクタ 122"/>
        <xdr:cNvCxnSpPr/>
      </xdr:nvCxnSpPr>
      <xdr:spPr>
        <a:xfrm flipV="1">
          <a:off x="15671800" y="271018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87012</xdr:rowOff>
    </xdr:from>
    <xdr:ext cx="762000" cy="259045"/>
    <xdr:sp macro="" textlink="">
      <xdr:nvSpPr>
        <xdr:cNvPr id="124" name="物件費平均値テキスト"/>
        <xdr:cNvSpPr txBox="1"/>
      </xdr:nvSpPr>
      <xdr:spPr>
        <a:xfrm>
          <a:off x="16598900" y="2487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6985</xdr:rowOff>
    </xdr:from>
    <xdr:to>
      <xdr:col>78</xdr:col>
      <xdr:colOff>69850</xdr:colOff>
      <xdr:row>16</xdr:row>
      <xdr:rowOff>69850</xdr:rowOff>
    </xdr:to>
    <xdr:cxnSp macro="">
      <xdr:nvCxnSpPr>
        <xdr:cNvPr id="126" name="直線コネクタ 125"/>
        <xdr:cNvCxnSpPr/>
      </xdr:nvCxnSpPr>
      <xdr:spPr>
        <a:xfrm flipV="1">
          <a:off x="14782800" y="275018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10812</xdr:rowOff>
    </xdr:from>
    <xdr:ext cx="736600" cy="259045"/>
    <xdr:sp macro="" textlink="">
      <xdr:nvSpPr>
        <xdr:cNvPr id="128" name="テキスト ボックス 127"/>
        <xdr:cNvSpPr txBox="1"/>
      </xdr:nvSpPr>
      <xdr:spPr>
        <a:xfrm>
          <a:off x="15290800" y="241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69850</xdr:rowOff>
    </xdr:to>
    <xdr:cxnSp macro="">
      <xdr:nvCxnSpPr>
        <xdr:cNvPr id="129" name="直線コネクタ 128"/>
        <xdr:cNvCxnSpPr/>
      </xdr:nvCxnSpPr>
      <xdr:spPr>
        <a:xfrm>
          <a:off x="13893800" y="2755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165117</xdr:rowOff>
    </xdr:from>
    <xdr:ext cx="762000" cy="259045"/>
    <xdr:sp macro="" textlink="">
      <xdr:nvSpPr>
        <xdr:cNvPr id="131" name="テキスト ボックス 130"/>
        <xdr:cNvSpPr txBox="1"/>
      </xdr:nvSpPr>
      <xdr:spPr>
        <a:xfrm>
          <a:off x="14401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144145</xdr:rowOff>
    </xdr:from>
    <xdr:to>
      <xdr:col>69</xdr:col>
      <xdr:colOff>92075</xdr:colOff>
      <xdr:row>16</xdr:row>
      <xdr:rowOff>12700</xdr:rowOff>
    </xdr:to>
    <xdr:cxnSp macro="">
      <xdr:nvCxnSpPr>
        <xdr:cNvPr id="132" name="直線コネクタ 131"/>
        <xdr:cNvCxnSpPr/>
      </xdr:nvCxnSpPr>
      <xdr:spPr>
        <a:xfrm>
          <a:off x="13004800" y="27158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125112</xdr:rowOff>
    </xdr:from>
    <xdr:ext cx="762000" cy="259045"/>
    <xdr:sp macro="" textlink="">
      <xdr:nvSpPr>
        <xdr:cNvPr id="134" name="テキスト ボックス 133"/>
        <xdr:cNvSpPr txBox="1"/>
      </xdr:nvSpPr>
      <xdr:spPr>
        <a:xfrm>
          <a:off x="13512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36" name="テキスト ボックス 135"/>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87630</xdr:rowOff>
    </xdr:from>
    <xdr:to>
      <xdr:col>82</xdr:col>
      <xdr:colOff>158750</xdr:colOff>
      <xdr:row>16</xdr:row>
      <xdr:rowOff>17780</xdr:rowOff>
    </xdr:to>
    <xdr:sp macro="" textlink="">
      <xdr:nvSpPr>
        <xdr:cNvPr id="142" name="楕円 141"/>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59707</xdr:rowOff>
    </xdr:from>
    <xdr:ext cx="762000" cy="259045"/>
    <xdr:sp macro="" textlink="">
      <xdr:nvSpPr>
        <xdr:cNvPr id="143" name="物件費該当値テキスト"/>
        <xdr:cNvSpPr txBox="1"/>
      </xdr:nvSpPr>
      <xdr:spPr>
        <a:xfrm>
          <a:off x="165989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127635</xdr:rowOff>
    </xdr:from>
    <xdr:to>
      <xdr:col>78</xdr:col>
      <xdr:colOff>120650</xdr:colOff>
      <xdr:row>16</xdr:row>
      <xdr:rowOff>57785</xdr:rowOff>
    </xdr:to>
    <xdr:sp macro="" textlink="">
      <xdr:nvSpPr>
        <xdr:cNvPr id="144" name="楕円 143"/>
        <xdr:cNvSpPr/>
      </xdr:nvSpPr>
      <xdr:spPr>
        <a:xfrm>
          <a:off x="15621000" y="26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42562</xdr:rowOff>
    </xdr:from>
    <xdr:ext cx="736600" cy="259045"/>
    <xdr:sp macro="" textlink="">
      <xdr:nvSpPr>
        <xdr:cNvPr id="145" name="テキスト ボックス 144"/>
        <xdr:cNvSpPr txBox="1"/>
      </xdr:nvSpPr>
      <xdr:spPr>
        <a:xfrm>
          <a:off x="15290800" y="2785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19050</xdr:rowOff>
    </xdr:from>
    <xdr:to>
      <xdr:col>74</xdr:col>
      <xdr:colOff>31750</xdr:colOff>
      <xdr:row>16</xdr:row>
      <xdr:rowOff>120650</xdr:rowOff>
    </xdr:to>
    <xdr:sp macro="" textlink="">
      <xdr:nvSpPr>
        <xdr:cNvPr id="146" name="楕円 145"/>
        <xdr:cNvSpPr/>
      </xdr:nvSpPr>
      <xdr:spPr>
        <a:xfrm>
          <a:off x="14732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105427</xdr:rowOff>
    </xdr:from>
    <xdr:ext cx="762000" cy="259045"/>
    <xdr:sp macro="" textlink="">
      <xdr:nvSpPr>
        <xdr:cNvPr id="147" name="テキスト ボックス 146"/>
        <xdr:cNvSpPr txBox="1"/>
      </xdr:nvSpPr>
      <xdr:spPr>
        <a:xfrm>
          <a:off x="14401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48" name="楕円 147"/>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49" name="テキスト ボックス 148"/>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93345</xdr:rowOff>
    </xdr:from>
    <xdr:to>
      <xdr:col>65</xdr:col>
      <xdr:colOff>53975</xdr:colOff>
      <xdr:row>16</xdr:row>
      <xdr:rowOff>23495</xdr:rowOff>
    </xdr:to>
    <xdr:sp macro="" textlink="">
      <xdr:nvSpPr>
        <xdr:cNvPr id="150" name="楕円 149"/>
        <xdr:cNvSpPr/>
      </xdr:nvSpPr>
      <xdr:spPr>
        <a:xfrm>
          <a:off x="12954000" y="266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8272</xdr:rowOff>
    </xdr:from>
    <xdr:ext cx="762000" cy="259045"/>
    <xdr:sp macro="" textlink="">
      <xdr:nvSpPr>
        <xdr:cNvPr id="151" name="テキスト ボックス 150"/>
        <xdr:cNvSpPr txBox="1"/>
      </xdr:nvSpPr>
      <xdr:spPr>
        <a:xfrm>
          <a:off x="12623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高齢化率が全国平均より高</a:t>
          </a:r>
          <a:r>
            <a:rPr kumimoji="1" lang="ja-JP" altLang="en-US" sz="1100">
              <a:solidFill>
                <a:schemeClr val="dk1"/>
              </a:solidFill>
              <a:effectLst/>
              <a:latin typeface="+mn-lt"/>
              <a:ea typeface="+mn-ea"/>
              <a:cs typeface="+mn-cs"/>
            </a:rPr>
            <a:t>いことと</a:t>
          </a:r>
          <a:r>
            <a:rPr kumimoji="1" lang="ja-JP" altLang="ja-JP" sz="1100">
              <a:solidFill>
                <a:schemeClr val="dk1"/>
              </a:solidFill>
              <a:effectLst/>
              <a:latin typeface="+mn-lt"/>
              <a:ea typeface="+mn-ea"/>
              <a:cs typeface="+mn-cs"/>
            </a:rPr>
            <a:t>、特別医療の対象拡大・生活保護対象者の増加などの要因から扶助費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増加が見込まれるため、適切な事業運営に努める。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146050</xdr:rowOff>
    </xdr:from>
    <xdr:to>
      <xdr:col>24</xdr:col>
      <xdr:colOff>25400</xdr:colOff>
      <xdr:row>57</xdr:row>
      <xdr:rowOff>88900</xdr:rowOff>
    </xdr:to>
    <xdr:cxnSp macro="">
      <xdr:nvCxnSpPr>
        <xdr:cNvPr id="184" name="直線コネクタ 183"/>
        <xdr:cNvCxnSpPr/>
      </xdr:nvCxnSpPr>
      <xdr:spPr>
        <a:xfrm flipV="1">
          <a:off x="3987800" y="97472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88900</xdr:rowOff>
    </xdr:from>
    <xdr:to>
      <xdr:col>19</xdr:col>
      <xdr:colOff>187325</xdr:colOff>
      <xdr:row>57</xdr:row>
      <xdr:rowOff>88900</xdr:rowOff>
    </xdr:to>
    <xdr:cxnSp macro="">
      <xdr:nvCxnSpPr>
        <xdr:cNvPr id="187" name="直線コネクタ 186"/>
        <xdr:cNvCxnSpPr/>
      </xdr:nvCxnSpPr>
      <xdr:spPr>
        <a:xfrm>
          <a:off x="3098800" y="9861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89" name="テキスト ボックス 188"/>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88900</xdr:rowOff>
    </xdr:from>
    <xdr:to>
      <xdr:col>15</xdr:col>
      <xdr:colOff>98425</xdr:colOff>
      <xdr:row>57</xdr:row>
      <xdr:rowOff>88900</xdr:rowOff>
    </xdr:to>
    <xdr:cxnSp macro="">
      <xdr:nvCxnSpPr>
        <xdr:cNvPr id="190" name="直線コネクタ 189"/>
        <xdr:cNvCxnSpPr/>
      </xdr:nvCxnSpPr>
      <xdr:spPr>
        <a:xfrm>
          <a:off x="2209800" y="9861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192" name="テキスト ボックス 191"/>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57</xdr:row>
      <xdr:rowOff>88900</xdr:rowOff>
    </xdr:to>
    <xdr:cxnSp macro="">
      <xdr:nvCxnSpPr>
        <xdr:cNvPr id="193" name="直線コネクタ 192"/>
        <xdr:cNvCxnSpPr/>
      </xdr:nvCxnSpPr>
      <xdr:spPr>
        <a:xfrm>
          <a:off x="1320800" y="9747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195" name="テキスト ボックス 194"/>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203" name="楕円 202"/>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67327</xdr:rowOff>
    </xdr:from>
    <xdr:ext cx="762000" cy="259045"/>
    <xdr:sp macro="" textlink="">
      <xdr:nvSpPr>
        <xdr:cNvPr id="204" name="扶助費該当値テキスト"/>
        <xdr:cNvSpPr txBox="1"/>
      </xdr:nvSpPr>
      <xdr:spPr>
        <a:xfrm>
          <a:off x="4914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38100</xdr:rowOff>
    </xdr:from>
    <xdr:to>
      <xdr:col>20</xdr:col>
      <xdr:colOff>38100</xdr:colOff>
      <xdr:row>57</xdr:row>
      <xdr:rowOff>139700</xdr:rowOff>
    </xdr:to>
    <xdr:sp macro="" textlink="">
      <xdr:nvSpPr>
        <xdr:cNvPr id="205" name="楕円 204"/>
        <xdr:cNvSpPr/>
      </xdr:nvSpPr>
      <xdr:spPr>
        <a:xfrm>
          <a:off x="3937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206" name="テキスト ボックス 205"/>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38100</xdr:rowOff>
    </xdr:from>
    <xdr:to>
      <xdr:col>15</xdr:col>
      <xdr:colOff>149225</xdr:colOff>
      <xdr:row>57</xdr:row>
      <xdr:rowOff>139700</xdr:rowOff>
    </xdr:to>
    <xdr:sp macro="" textlink="">
      <xdr:nvSpPr>
        <xdr:cNvPr id="207" name="楕円 206"/>
        <xdr:cNvSpPr/>
      </xdr:nvSpPr>
      <xdr:spPr>
        <a:xfrm>
          <a:off x="3048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208" name="テキスト ボックス 207"/>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38100</xdr:rowOff>
    </xdr:from>
    <xdr:to>
      <xdr:col>11</xdr:col>
      <xdr:colOff>60325</xdr:colOff>
      <xdr:row>57</xdr:row>
      <xdr:rowOff>139700</xdr:rowOff>
    </xdr:to>
    <xdr:sp macro="" textlink="">
      <xdr:nvSpPr>
        <xdr:cNvPr id="209" name="楕円 208"/>
        <xdr:cNvSpPr/>
      </xdr:nvSpPr>
      <xdr:spPr>
        <a:xfrm>
          <a:off x="2159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10" name="テキスト ボックス 209"/>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11" name="楕円 210"/>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12" name="テキスト ボックス 211"/>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病院事業会計・</a:t>
          </a:r>
          <a:r>
            <a:rPr kumimoji="1" lang="ja-JP" altLang="ja-JP" sz="1100">
              <a:solidFill>
                <a:schemeClr val="dk1"/>
              </a:solidFill>
              <a:effectLst/>
              <a:latin typeface="+mn-lt"/>
              <a:ea typeface="+mn-ea"/>
              <a:cs typeface="+mn-cs"/>
            </a:rPr>
            <a:t>農業集落排水事業・公共下水道事業等特別会計</a:t>
          </a:r>
          <a:r>
            <a:rPr kumimoji="1" lang="ja-JP" altLang="en-US" sz="1100">
              <a:solidFill>
                <a:schemeClr val="dk1"/>
              </a:solidFill>
              <a:effectLst/>
              <a:latin typeface="+mn-lt"/>
              <a:ea typeface="+mn-ea"/>
              <a:cs typeface="+mn-cs"/>
            </a:rPr>
            <a:t>への繰出金が高水準であることから、</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上回っている。引き続き経費削減に努める。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42418</xdr:rowOff>
    </xdr:from>
    <xdr:to>
      <xdr:col>82</xdr:col>
      <xdr:colOff>107950</xdr:colOff>
      <xdr:row>59</xdr:row>
      <xdr:rowOff>51562</xdr:rowOff>
    </xdr:to>
    <xdr:cxnSp macro="">
      <xdr:nvCxnSpPr>
        <xdr:cNvPr id="242" name="直線コネクタ 241"/>
        <xdr:cNvCxnSpPr/>
      </xdr:nvCxnSpPr>
      <xdr:spPr>
        <a:xfrm>
          <a:off x="15671800" y="101579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43"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42418</xdr:rowOff>
    </xdr:from>
    <xdr:to>
      <xdr:col>78</xdr:col>
      <xdr:colOff>69850</xdr:colOff>
      <xdr:row>59</xdr:row>
      <xdr:rowOff>74422</xdr:rowOff>
    </xdr:to>
    <xdr:cxnSp macro="">
      <xdr:nvCxnSpPr>
        <xdr:cNvPr id="245" name="直線コネクタ 244"/>
        <xdr:cNvCxnSpPr/>
      </xdr:nvCxnSpPr>
      <xdr:spPr>
        <a:xfrm flipV="1">
          <a:off x="14782800" y="101579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7" name="テキスト ボックス 246"/>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14986</xdr:rowOff>
    </xdr:from>
    <xdr:to>
      <xdr:col>73</xdr:col>
      <xdr:colOff>180975</xdr:colOff>
      <xdr:row>59</xdr:row>
      <xdr:rowOff>74422</xdr:rowOff>
    </xdr:to>
    <xdr:cxnSp macro="">
      <xdr:nvCxnSpPr>
        <xdr:cNvPr id="248" name="直線コネクタ 247"/>
        <xdr:cNvCxnSpPr/>
      </xdr:nvCxnSpPr>
      <xdr:spPr>
        <a:xfrm>
          <a:off x="13893800" y="101305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0" name="テキスト ボックス 249"/>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129286</xdr:rowOff>
    </xdr:from>
    <xdr:to>
      <xdr:col>69</xdr:col>
      <xdr:colOff>92075</xdr:colOff>
      <xdr:row>59</xdr:row>
      <xdr:rowOff>14986</xdr:rowOff>
    </xdr:to>
    <xdr:cxnSp macro="">
      <xdr:nvCxnSpPr>
        <xdr:cNvPr id="251" name="直線コネクタ 250"/>
        <xdr:cNvCxnSpPr/>
      </xdr:nvCxnSpPr>
      <xdr:spPr>
        <a:xfrm>
          <a:off x="13004800" y="990193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112539</xdr:rowOff>
    </xdr:from>
    <xdr:ext cx="762000" cy="259045"/>
    <xdr:sp macro="" textlink="">
      <xdr:nvSpPr>
        <xdr:cNvPr id="253" name="テキスト ボックス 252"/>
        <xdr:cNvSpPr txBox="1"/>
      </xdr:nvSpPr>
      <xdr:spPr>
        <a:xfrm>
          <a:off x="13512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55" name="テキスト ボックス 254"/>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762</xdr:rowOff>
    </xdr:from>
    <xdr:to>
      <xdr:col>82</xdr:col>
      <xdr:colOff>158750</xdr:colOff>
      <xdr:row>59</xdr:row>
      <xdr:rowOff>102362</xdr:rowOff>
    </xdr:to>
    <xdr:sp macro="" textlink="">
      <xdr:nvSpPr>
        <xdr:cNvPr id="261" name="楕円 260"/>
        <xdr:cNvSpPr/>
      </xdr:nvSpPr>
      <xdr:spPr>
        <a:xfrm>
          <a:off x="16459200" y="1011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144289</xdr:rowOff>
    </xdr:from>
    <xdr:ext cx="762000" cy="259045"/>
    <xdr:sp macro="" textlink="">
      <xdr:nvSpPr>
        <xdr:cNvPr id="262" name="その他該当値テキスト"/>
        <xdr:cNvSpPr txBox="1"/>
      </xdr:nvSpPr>
      <xdr:spPr>
        <a:xfrm>
          <a:off x="165989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163068</xdr:rowOff>
    </xdr:from>
    <xdr:to>
      <xdr:col>78</xdr:col>
      <xdr:colOff>120650</xdr:colOff>
      <xdr:row>59</xdr:row>
      <xdr:rowOff>93218</xdr:rowOff>
    </xdr:to>
    <xdr:sp macro="" textlink="">
      <xdr:nvSpPr>
        <xdr:cNvPr id="263" name="楕円 262"/>
        <xdr:cNvSpPr/>
      </xdr:nvSpPr>
      <xdr:spPr>
        <a:xfrm>
          <a:off x="156210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77995</xdr:rowOff>
    </xdr:from>
    <xdr:ext cx="736600" cy="259045"/>
    <xdr:sp macro="" textlink="">
      <xdr:nvSpPr>
        <xdr:cNvPr id="264" name="テキスト ボックス 263"/>
        <xdr:cNvSpPr txBox="1"/>
      </xdr:nvSpPr>
      <xdr:spPr>
        <a:xfrm>
          <a:off x="15290800" y="1019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23622</xdr:rowOff>
    </xdr:from>
    <xdr:to>
      <xdr:col>74</xdr:col>
      <xdr:colOff>31750</xdr:colOff>
      <xdr:row>59</xdr:row>
      <xdr:rowOff>125222</xdr:rowOff>
    </xdr:to>
    <xdr:sp macro="" textlink="">
      <xdr:nvSpPr>
        <xdr:cNvPr id="265" name="楕円 264"/>
        <xdr:cNvSpPr/>
      </xdr:nvSpPr>
      <xdr:spPr>
        <a:xfrm>
          <a:off x="14732000" y="101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109999</xdr:rowOff>
    </xdr:from>
    <xdr:ext cx="762000" cy="259045"/>
    <xdr:sp macro="" textlink="">
      <xdr:nvSpPr>
        <xdr:cNvPr id="266" name="テキスト ボックス 265"/>
        <xdr:cNvSpPr txBox="1"/>
      </xdr:nvSpPr>
      <xdr:spPr>
        <a:xfrm>
          <a:off x="14401800" y="102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135636</xdr:rowOff>
    </xdr:from>
    <xdr:to>
      <xdr:col>69</xdr:col>
      <xdr:colOff>142875</xdr:colOff>
      <xdr:row>59</xdr:row>
      <xdr:rowOff>65786</xdr:rowOff>
    </xdr:to>
    <xdr:sp macro="" textlink="">
      <xdr:nvSpPr>
        <xdr:cNvPr id="267" name="楕円 266"/>
        <xdr:cNvSpPr/>
      </xdr:nvSpPr>
      <xdr:spPr>
        <a:xfrm>
          <a:off x="13843000" y="1007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50563</xdr:rowOff>
    </xdr:from>
    <xdr:ext cx="762000" cy="259045"/>
    <xdr:sp macro="" textlink="">
      <xdr:nvSpPr>
        <xdr:cNvPr id="268" name="テキスト ボックス 267"/>
        <xdr:cNvSpPr txBox="1"/>
      </xdr:nvSpPr>
      <xdr:spPr>
        <a:xfrm>
          <a:off x="13512800" y="1016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78486</xdr:rowOff>
    </xdr:from>
    <xdr:to>
      <xdr:col>65</xdr:col>
      <xdr:colOff>53975</xdr:colOff>
      <xdr:row>58</xdr:row>
      <xdr:rowOff>8636</xdr:rowOff>
    </xdr:to>
    <xdr:sp macro="" textlink="">
      <xdr:nvSpPr>
        <xdr:cNvPr id="269" name="楕円 268"/>
        <xdr:cNvSpPr/>
      </xdr:nvSpPr>
      <xdr:spPr>
        <a:xfrm>
          <a:off x="129540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164863</xdr:rowOff>
    </xdr:from>
    <xdr:ext cx="762000" cy="259045"/>
    <xdr:sp macro="" textlink="">
      <xdr:nvSpPr>
        <xdr:cNvPr id="270" name="テキスト ボックス 269"/>
        <xdr:cNvSpPr txBox="1"/>
      </xdr:nvSpPr>
      <xdr:spPr>
        <a:xfrm>
          <a:off x="12623800" y="993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前年度と比べ減少はしているが、病院事業会計への繰出金が高水準であることから類似団体平均を上回っている。</a:t>
          </a:r>
          <a:endParaRPr lang="ja-JP" altLang="ja-JP" sz="1400">
            <a:effectLst/>
          </a:endParaRPr>
        </a:p>
        <a:p>
          <a:r>
            <a:rPr kumimoji="1" lang="ja-JP" altLang="ja-JP" sz="1100">
              <a:solidFill>
                <a:schemeClr val="dk1"/>
              </a:solidFill>
              <a:effectLst/>
              <a:latin typeface="+mn-lt"/>
              <a:ea typeface="+mn-ea"/>
              <a:cs typeface="+mn-cs"/>
            </a:rPr>
            <a:t>　引き続き、補助事業全般の適正化を図るとともに、事業費削減に努める。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37</xdr:row>
      <xdr:rowOff>83566</xdr:rowOff>
    </xdr:to>
    <xdr:cxnSp macro="">
      <xdr:nvCxnSpPr>
        <xdr:cNvPr id="300" name="直線コネクタ 299"/>
        <xdr:cNvCxnSpPr/>
      </xdr:nvCxnSpPr>
      <xdr:spPr>
        <a:xfrm flipV="1">
          <a:off x="15671800" y="64226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1"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83566</xdr:rowOff>
    </xdr:from>
    <xdr:to>
      <xdr:col>78</xdr:col>
      <xdr:colOff>69850</xdr:colOff>
      <xdr:row>37</xdr:row>
      <xdr:rowOff>92710</xdr:rowOff>
    </xdr:to>
    <xdr:cxnSp macro="">
      <xdr:nvCxnSpPr>
        <xdr:cNvPr id="303" name="直線コネクタ 302"/>
        <xdr:cNvCxnSpPr/>
      </xdr:nvCxnSpPr>
      <xdr:spPr>
        <a:xfrm flipV="1">
          <a:off x="14782800" y="64272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5" name="テキスト ボックス 304"/>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10414</xdr:rowOff>
    </xdr:from>
    <xdr:to>
      <xdr:col>73</xdr:col>
      <xdr:colOff>180975</xdr:colOff>
      <xdr:row>37</xdr:row>
      <xdr:rowOff>92710</xdr:rowOff>
    </xdr:to>
    <xdr:cxnSp macro="">
      <xdr:nvCxnSpPr>
        <xdr:cNvPr id="306" name="直線コネクタ 305"/>
        <xdr:cNvCxnSpPr/>
      </xdr:nvCxnSpPr>
      <xdr:spPr>
        <a:xfrm>
          <a:off x="13893800" y="635406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08" name="テキスト ボックス 307"/>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10414</xdr:rowOff>
    </xdr:from>
    <xdr:to>
      <xdr:col>69</xdr:col>
      <xdr:colOff>92075</xdr:colOff>
      <xdr:row>37</xdr:row>
      <xdr:rowOff>56134</xdr:rowOff>
    </xdr:to>
    <xdr:cxnSp macro="">
      <xdr:nvCxnSpPr>
        <xdr:cNvPr id="309" name="直線コネクタ 308"/>
        <xdr:cNvCxnSpPr/>
      </xdr:nvCxnSpPr>
      <xdr:spPr>
        <a:xfrm flipV="1">
          <a:off x="13004800" y="63540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3" name="テキスト ボックス 312"/>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19" name="楕円 318"/>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271</xdr:rowOff>
    </xdr:from>
    <xdr:ext cx="762000" cy="259045"/>
    <xdr:sp macro="" textlink="">
      <xdr:nvSpPr>
        <xdr:cNvPr id="320" name="補助費等該当値テキスト"/>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32766</xdr:rowOff>
    </xdr:from>
    <xdr:to>
      <xdr:col>78</xdr:col>
      <xdr:colOff>120650</xdr:colOff>
      <xdr:row>37</xdr:row>
      <xdr:rowOff>134366</xdr:rowOff>
    </xdr:to>
    <xdr:sp macro="" textlink="">
      <xdr:nvSpPr>
        <xdr:cNvPr id="321" name="楕円 320"/>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119143</xdr:rowOff>
    </xdr:from>
    <xdr:ext cx="736600" cy="259045"/>
    <xdr:sp macro="" textlink="">
      <xdr:nvSpPr>
        <xdr:cNvPr id="322" name="テキスト ボックス 321"/>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23" name="楕円 322"/>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24" name="テキスト ボックス 323"/>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131064</xdr:rowOff>
    </xdr:from>
    <xdr:to>
      <xdr:col>69</xdr:col>
      <xdr:colOff>142875</xdr:colOff>
      <xdr:row>37</xdr:row>
      <xdr:rowOff>61214</xdr:rowOff>
    </xdr:to>
    <xdr:sp macro="" textlink="">
      <xdr:nvSpPr>
        <xdr:cNvPr id="325" name="楕円 324"/>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26" name="テキスト ボックス 325"/>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xdr:rowOff>
    </xdr:from>
    <xdr:to>
      <xdr:col>65</xdr:col>
      <xdr:colOff>53975</xdr:colOff>
      <xdr:row>37</xdr:row>
      <xdr:rowOff>106934</xdr:rowOff>
    </xdr:to>
    <xdr:sp macro="" textlink="">
      <xdr:nvSpPr>
        <xdr:cNvPr id="327" name="楕円 326"/>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91711</xdr:rowOff>
    </xdr:from>
    <xdr:ext cx="762000" cy="259045"/>
    <xdr:sp macro="" textlink="">
      <xdr:nvSpPr>
        <xdr:cNvPr id="328" name="テキスト ボックス 327"/>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保育園建設事業など大</a:t>
          </a:r>
          <a:r>
            <a:rPr kumimoji="1" lang="ja-JP" altLang="en-US" sz="1100">
              <a:solidFill>
                <a:schemeClr val="dk1"/>
              </a:solidFill>
              <a:effectLst/>
              <a:latin typeface="+mn-lt"/>
              <a:ea typeface="+mn-ea"/>
              <a:cs typeface="+mn-cs"/>
            </a:rPr>
            <a:t>規模</a:t>
          </a:r>
          <a:r>
            <a:rPr kumimoji="1" lang="ja-JP" altLang="ja-JP" sz="1100">
              <a:solidFill>
                <a:schemeClr val="dk1"/>
              </a:solidFill>
              <a:effectLst/>
              <a:latin typeface="+mn-lt"/>
              <a:ea typeface="+mn-ea"/>
              <a:cs typeface="+mn-cs"/>
            </a:rPr>
            <a:t>事業に伴う地方債償還の開始により、増加傾向である。今後は事業規模の適切な検討、地方債発行額の縮小を行う必要がある。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138430</xdr:rowOff>
    </xdr:to>
    <xdr:cxnSp macro="">
      <xdr:nvCxnSpPr>
        <xdr:cNvPr id="358" name="直線コネクタ 357"/>
        <xdr:cNvCxnSpPr/>
      </xdr:nvCxnSpPr>
      <xdr:spPr>
        <a:xfrm>
          <a:off x="3987800" y="1324863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104157</xdr:rowOff>
    </xdr:from>
    <xdr:ext cx="762000" cy="259045"/>
    <xdr:sp macro="" textlink="">
      <xdr:nvSpPr>
        <xdr:cNvPr id="359" name="公債費平均値テキスト"/>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159004</xdr:rowOff>
    </xdr:from>
    <xdr:to>
      <xdr:col>19</xdr:col>
      <xdr:colOff>187325</xdr:colOff>
      <xdr:row>77</xdr:row>
      <xdr:rowOff>46989</xdr:rowOff>
    </xdr:to>
    <xdr:cxnSp macro="">
      <xdr:nvCxnSpPr>
        <xdr:cNvPr id="361" name="直線コネクタ 360"/>
        <xdr:cNvCxnSpPr/>
      </xdr:nvCxnSpPr>
      <xdr:spPr>
        <a:xfrm>
          <a:off x="3098800" y="13189204"/>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3" name="テキスト ボックス 362"/>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159004</xdr:rowOff>
    </xdr:from>
    <xdr:to>
      <xdr:col>15</xdr:col>
      <xdr:colOff>98425</xdr:colOff>
      <xdr:row>77</xdr:row>
      <xdr:rowOff>19558</xdr:rowOff>
    </xdr:to>
    <xdr:cxnSp macro="">
      <xdr:nvCxnSpPr>
        <xdr:cNvPr id="364" name="直線コネクタ 363"/>
        <xdr:cNvCxnSpPr/>
      </xdr:nvCxnSpPr>
      <xdr:spPr>
        <a:xfrm flipV="1">
          <a:off x="2209800" y="13189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6" name="テキスト ボックス 365"/>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19558</xdr:rowOff>
    </xdr:from>
    <xdr:to>
      <xdr:col>11</xdr:col>
      <xdr:colOff>9525</xdr:colOff>
      <xdr:row>77</xdr:row>
      <xdr:rowOff>83565</xdr:rowOff>
    </xdr:to>
    <xdr:cxnSp macro="">
      <xdr:nvCxnSpPr>
        <xdr:cNvPr id="367" name="直線コネクタ 366"/>
        <xdr:cNvCxnSpPr/>
      </xdr:nvCxnSpPr>
      <xdr:spPr>
        <a:xfrm flipV="1">
          <a:off x="1320800" y="13221208"/>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1" name="テキスト ボックス 370"/>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77" name="楕円 376"/>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macro="" textlink="">
      <xdr:nvSpPr>
        <xdr:cNvPr id="378" name="公債費該当値テキスト"/>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79" name="楕円 378"/>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80" name="テキスト ボックス 379"/>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108204</xdr:rowOff>
    </xdr:from>
    <xdr:to>
      <xdr:col>15</xdr:col>
      <xdr:colOff>149225</xdr:colOff>
      <xdr:row>77</xdr:row>
      <xdr:rowOff>38354</xdr:rowOff>
    </xdr:to>
    <xdr:sp macro="" textlink="">
      <xdr:nvSpPr>
        <xdr:cNvPr id="381" name="楕円 380"/>
        <xdr:cNvSpPr/>
      </xdr:nvSpPr>
      <xdr:spPr>
        <a:xfrm>
          <a:off x="3048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48531</xdr:rowOff>
    </xdr:from>
    <xdr:ext cx="762000" cy="259045"/>
    <xdr:sp macro="" textlink="">
      <xdr:nvSpPr>
        <xdr:cNvPr id="382" name="テキスト ボックス 381"/>
        <xdr:cNvSpPr txBox="1"/>
      </xdr:nvSpPr>
      <xdr:spPr>
        <a:xfrm>
          <a:off x="2717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140208</xdr:rowOff>
    </xdr:from>
    <xdr:to>
      <xdr:col>11</xdr:col>
      <xdr:colOff>60325</xdr:colOff>
      <xdr:row>77</xdr:row>
      <xdr:rowOff>70358</xdr:rowOff>
    </xdr:to>
    <xdr:sp macro="" textlink="">
      <xdr:nvSpPr>
        <xdr:cNvPr id="383" name="楕円 382"/>
        <xdr:cNvSpPr/>
      </xdr:nvSpPr>
      <xdr:spPr>
        <a:xfrm>
          <a:off x="2159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80535</xdr:rowOff>
    </xdr:from>
    <xdr:ext cx="762000" cy="259045"/>
    <xdr:sp macro="" textlink="">
      <xdr:nvSpPr>
        <xdr:cNvPr id="384" name="テキスト ボックス 383"/>
        <xdr:cNvSpPr txBox="1"/>
      </xdr:nvSpPr>
      <xdr:spPr>
        <a:xfrm>
          <a:off x="1828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85" name="楕円 384"/>
        <xdr:cNvSpPr/>
      </xdr:nvSpPr>
      <xdr:spPr>
        <a:xfrm>
          <a:off x="1270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86" name="テキスト ボックス 385"/>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近年では保育園建設事業・新図書館建設事業等が投資的経費増大の要因となった。各費目で健全化を図り、普通会計の負担額抑制に努める。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154432</xdr:rowOff>
    </xdr:from>
    <xdr:to>
      <xdr:col>82</xdr:col>
      <xdr:colOff>107950</xdr:colOff>
      <xdr:row>79</xdr:row>
      <xdr:rowOff>60706</xdr:rowOff>
    </xdr:to>
    <xdr:cxnSp macro="">
      <xdr:nvCxnSpPr>
        <xdr:cNvPr id="417" name="直線コネクタ 416"/>
        <xdr:cNvCxnSpPr/>
      </xdr:nvCxnSpPr>
      <xdr:spPr>
        <a:xfrm flipV="1">
          <a:off x="15671800" y="1352753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79011</xdr:rowOff>
    </xdr:from>
    <xdr:ext cx="762000" cy="259045"/>
    <xdr:sp macro="" textlink="">
      <xdr:nvSpPr>
        <xdr:cNvPr id="418"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60706</xdr:rowOff>
    </xdr:from>
    <xdr:to>
      <xdr:col>78</xdr:col>
      <xdr:colOff>69850</xdr:colOff>
      <xdr:row>80</xdr:row>
      <xdr:rowOff>3556</xdr:rowOff>
    </xdr:to>
    <xdr:cxnSp macro="">
      <xdr:nvCxnSpPr>
        <xdr:cNvPr id="420" name="直線コネクタ 419"/>
        <xdr:cNvCxnSpPr/>
      </xdr:nvCxnSpPr>
      <xdr:spPr>
        <a:xfrm flipV="1">
          <a:off x="14782800" y="1360525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22" name="テキスト ボックス 421"/>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104139</xdr:rowOff>
    </xdr:from>
    <xdr:to>
      <xdr:col>73</xdr:col>
      <xdr:colOff>180975</xdr:colOff>
      <xdr:row>80</xdr:row>
      <xdr:rowOff>3556</xdr:rowOff>
    </xdr:to>
    <xdr:cxnSp macro="">
      <xdr:nvCxnSpPr>
        <xdr:cNvPr id="423" name="直線コネクタ 422"/>
        <xdr:cNvCxnSpPr/>
      </xdr:nvCxnSpPr>
      <xdr:spPr>
        <a:xfrm>
          <a:off x="13893800" y="13477239"/>
          <a:ext cx="889000" cy="24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25" name="テキスト ボックス 424"/>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78</xdr:row>
      <xdr:rowOff>104139</xdr:rowOff>
    </xdr:to>
    <xdr:cxnSp macro="">
      <xdr:nvCxnSpPr>
        <xdr:cNvPr id="426" name="直線コネクタ 425"/>
        <xdr:cNvCxnSpPr/>
      </xdr:nvCxnSpPr>
      <xdr:spPr>
        <a:xfrm>
          <a:off x="13004800" y="13180061"/>
          <a:ext cx="889000" cy="29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28" name="テキスト ボックス 427"/>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30" name="テキスト ボックス 429"/>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103632</xdr:rowOff>
    </xdr:from>
    <xdr:to>
      <xdr:col>82</xdr:col>
      <xdr:colOff>158750</xdr:colOff>
      <xdr:row>79</xdr:row>
      <xdr:rowOff>33782</xdr:rowOff>
    </xdr:to>
    <xdr:sp macro="" textlink="">
      <xdr:nvSpPr>
        <xdr:cNvPr id="436" name="楕円 435"/>
        <xdr:cNvSpPr/>
      </xdr:nvSpPr>
      <xdr:spPr>
        <a:xfrm>
          <a:off x="16459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75709</xdr:rowOff>
    </xdr:from>
    <xdr:ext cx="762000" cy="259045"/>
    <xdr:sp macro="" textlink="">
      <xdr:nvSpPr>
        <xdr:cNvPr id="437" name="公債費以外該当値テキスト"/>
        <xdr:cNvSpPr txBox="1"/>
      </xdr:nvSpPr>
      <xdr:spPr>
        <a:xfrm>
          <a:off x="16598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9906</xdr:rowOff>
    </xdr:from>
    <xdr:to>
      <xdr:col>78</xdr:col>
      <xdr:colOff>120650</xdr:colOff>
      <xdr:row>79</xdr:row>
      <xdr:rowOff>111506</xdr:rowOff>
    </xdr:to>
    <xdr:sp macro="" textlink="">
      <xdr:nvSpPr>
        <xdr:cNvPr id="438" name="楕円 437"/>
        <xdr:cNvSpPr/>
      </xdr:nvSpPr>
      <xdr:spPr>
        <a:xfrm>
          <a:off x="15621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96283</xdr:rowOff>
    </xdr:from>
    <xdr:ext cx="736600" cy="259045"/>
    <xdr:sp macro="" textlink="">
      <xdr:nvSpPr>
        <xdr:cNvPr id="439" name="テキスト ボックス 438"/>
        <xdr:cNvSpPr txBox="1"/>
      </xdr:nvSpPr>
      <xdr:spPr>
        <a:xfrm>
          <a:off x="15290800" y="1364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124206</xdr:rowOff>
    </xdr:from>
    <xdr:to>
      <xdr:col>74</xdr:col>
      <xdr:colOff>31750</xdr:colOff>
      <xdr:row>80</xdr:row>
      <xdr:rowOff>54356</xdr:rowOff>
    </xdr:to>
    <xdr:sp macro="" textlink="">
      <xdr:nvSpPr>
        <xdr:cNvPr id="440" name="楕円 439"/>
        <xdr:cNvSpPr/>
      </xdr:nvSpPr>
      <xdr:spPr>
        <a:xfrm>
          <a:off x="14732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39133</xdr:rowOff>
    </xdr:from>
    <xdr:ext cx="762000" cy="259045"/>
    <xdr:sp macro="" textlink="">
      <xdr:nvSpPr>
        <xdr:cNvPr id="441" name="テキスト ボックス 440"/>
        <xdr:cNvSpPr txBox="1"/>
      </xdr:nvSpPr>
      <xdr:spPr>
        <a:xfrm>
          <a:off x="14401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53339</xdr:rowOff>
    </xdr:from>
    <xdr:to>
      <xdr:col>69</xdr:col>
      <xdr:colOff>142875</xdr:colOff>
      <xdr:row>78</xdr:row>
      <xdr:rowOff>154939</xdr:rowOff>
    </xdr:to>
    <xdr:sp macro="" textlink="">
      <xdr:nvSpPr>
        <xdr:cNvPr id="442" name="楕円 441"/>
        <xdr:cNvSpPr/>
      </xdr:nvSpPr>
      <xdr:spPr>
        <a:xfrm>
          <a:off x="13843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43" name="テキスト ボックス 442"/>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44" name="楕円 443"/>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45" name="テキスト ボックス 444"/>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鳥取県智頭町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94633</xdr:rowOff>
    </xdr:from>
    <xdr:to>
      <xdr:col>29</xdr:col>
      <xdr:colOff>127000</xdr:colOff>
      <xdr:row>16</xdr:row>
      <xdr:rowOff>132416</xdr:rowOff>
    </xdr:to>
    <xdr:cxnSp macro="">
      <xdr:nvCxnSpPr>
        <xdr:cNvPr id="48" name="直線コネクタ 47"/>
        <xdr:cNvCxnSpPr/>
      </xdr:nvCxnSpPr>
      <xdr:spPr bwMode="auto">
        <a:xfrm flipV="1">
          <a:off x="5003800" y="2885458"/>
          <a:ext cx="647700" cy="37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54653</xdr:rowOff>
    </xdr:from>
    <xdr:ext cx="762000" cy="259045"/>
    <xdr:sp macro="" textlink="">
      <xdr:nvSpPr>
        <xdr:cNvPr id="49" name="人口1人当たり決算額の推移平均値テキスト130"/>
        <xdr:cNvSpPr txBox="1"/>
      </xdr:nvSpPr>
      <xdr:spPr>
        <a:xfrm>
          <a:off x="5740400" y="3016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132416</xdr:rowOff>
    </xdr:from>
    <xdr:to>
      <xdr:col>26</xdr:col>
      <xdr:colOff>50800</xdr:colOff>
      <xdr:row>16</xdr:row>
      <xdr:rowOff>169760</xdr:rowOff>
    </xdr:to>
    <xdr:cxnSp macro="">
      <xdr:nvCxnSpPr>
        <xdr:cNvPr id="51" name="直線コネクタ 50"/>
        <xdr:cNvCxnSpPr/>
      </xdr:nvCxnSpPr>
      <xdr:spPr bwMode="auto">
        <a:xfrm flipV="1">
          <a:off x="4305300" y="2923241"/>
          <a:ext cx="698500" cy="37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65178</xdr:rowOff>
    </xdr:from>
    <xdr:ext cx="736600" cy="259045"/>
    <xdr:sp macro="" textlink="">
      <xdr:nvSpPr>
        <xdr:cNvPr id="53" name="テキスト ボックス 52"/>
        <xdr:cNvSpPr txBox="1"/>
      </xdr:nvSpPr>
      <xdr:spPr>
        <a:xfrm>
          <a:off x="4622800" y="3198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169760</xdr:rowOff>
    </xdr:from>
    <xdr:to>
      <xdr:col>22</xdr:col>
      <xdr:colOff>114300</xdr:colOff>
      <xdr:row>16</xdr:row>
      <xdr:rowOff>170730</xdr:rowOff>
    </xdr:to>
    <xdr:cxnSp macro="">
      <xdr:nvCxnSpPr>
        <xdr:cNvPr id="54" name="直線コネクタ 53"/>
        <xdr:cNvCxnSpPr/>
      </xdr:nvCxnSpPr>
      <xdr:spPr bwMode="auto">
        <a:xfrm flipV="1">
          <a:off x="3606800" y="2960585"/>
          <a:ext cx="698500" cy="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77340</xdr:rowOff>
    </xdr:from>
    <xdr:ext cx="762000" cy="259045"/>
    <xdr:sp macro="" textlink="">
      <xdr:nvSpPr>
        <xdr:cNvPr id="56" name="テキスト ボックス 55"/>
        <xdr:cNvSpPr txBox="1"/>
      </xdr:nvSpPr>
      <xdr:spPr>
        <a:xfrm>
          <a:off x="3924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170730</xdr:rowOff>
    </xdr:from>
    <xdr:to>
      <xdr:col>18</xdr:col>
      <xdr:colOff>177800</xdr:colOff>
      <xdr:row>17</xdr:row>
      <xdr:rowOff>26904</xdr:rowOff>
    </xdr:to>
    <xdr:cxnSp macro="">
      <xdr:nvCxnSpPr>
        <xdr:cNvPr id="57" name="直線コネクタ 56"/>
        <xdr:cNvCxnSpPr/>
      </xdr:nvCxnSpPr>
      <xdr:spPr bwMode="auto">
        <a:xfrm flipV="1">
          <a:off x="2908300" y="2961555"/>
          <a:ext cx="698500" cy="27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82862</xdr:rowOff>
    </xdr:from>
    <xdr:ext cx="762000" cy="259045"/>
    <xdr:sp macro="" textlink="">
      <xdr:nvSpPr>
        <xdr:cNvPr id="59" name="テキスト ボックス 58"/>
        <xdr:cNvSpPr txBox="1"/>
      </xdr:nvSpPr>
      <xdr:spPr>
        <a:xfrm>
          <a:off x="32258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109152</xdr:rowOff>
    </xdr:from>
    <xdr:ext cx="762000" cy="259045"/>
    <xdr:sp macro="" textlink="">
      <xdr:nvSpPr>
        <xdr:cNvPr id="61" name="テキスト ボックス 60"/>
        <xdr:cNvSpPr txBox="1"/>
      </xdr:nvSpPr>
      <xdr:spPr>
        <a:xfrm>
          <a:off x="25273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43833</xdr:rowOff>
    </xdr:from>
    <xdr:to>
      <xdr:col>29</xdr:col>
      <xdr:colOff>177800</xdr:colOff>
      <xdr:row>16</xdr:row>
      <xdr:rowOff>145433</xdr:rowOff>
    </xdr:to>
    <xdr:sp macro="" textlink="">
      <xdr:nvSpPr>
        <xdr:cNvPr id="67" name="楕円 66"/>
        <xdr:cNvSpPr/>
      </xdr:nvSpPr>
      <xdr:spPr bwMode="auto">
        <a:xfrm>
          <a:off x="5600700" y="2834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60360</xdr:rowOff>
    </xdr:from>
    <xdr:ext cx="762000" cy="259045"/>
    <xdr:sp macro="" textlink="">
      <xdr:nvSpPr>
        <xdr:cNvPr id="68" name="人口1人当たり決算額の推移該当値テキスト130"/>
        <xdr:cNvSpPr txBox="1"/>
      </xdr:nvSpPr>
      <xdr:spPr>
        <a:xfrm>
          <a:off x="5740400" y="267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81616</xdr:rowOff>
    </xdr:from>
    <xdr:to>
      <xdr:col>26</xdr:col>
      <xdr:colOff>101600</xdr:colOff>
      <xdr:row>17</xdr:row>
      <xdr:rowOff>11766</xdr:rowOff>
    </xdr:to>
    <xdr:sp macro="" textlink="">
      <xdr:nvSpPr>
        <xdr:cNvPr id="69" name="楕円 68"/>
        <xdr:cNvSpPr/>
      </xdr:nvSpPr>
      <xdr:spPr bwMode="auto">
        <a:xfrm>
          <a:off x="4953000" y="2872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21943</xdr:rowOff>
    </xdr:from>
    <xdr:ext cx="736600" cy="259045"/>
    <xdr:sp macro="" textlink="">
      <xdr:nvSpPr>
        <xdr:cNvPr id="70" name="テキスト ボックス 69"/>
        <xdr:cNvSpPr txBox="1"/>
      </xdr:nvSpPr>
      <xdr:spPr>
        <a:xfrm>
          <a:off x="4622800" y="2641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118960</xdr:rowOff>
    </xdr:from>
    <xdr:to>
      <xdr:col>22</xdr:col>
      <xdr:colOff>165100</xdr:colOff>
      <xdr:row>17</xdr:row>
      <xdr:rowOff>49110</xdr:rowOff>
    </xdr:to>
    <xdr:sp macro="" textlink="">
      <xdr:nvSpPr>
        <xdr:cNvPr id="71" name="楕円 70"/>
        <xdr:cNvSpPr/>
      </xdr:nvSpPr>
      <xdr:spPr bwMode="auto">
        <a:xfrm>
          <a:off x="4254500" y="2909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59287</xdr:rowOff>
    </xdr:from>
    <xdr:ext cx="762000" cy="259045"/>
    <xdr:sp macro="" textlink="">
      <xdr:nvSpPr>
        <xdr:cNvPr id="72" name="テキスト ボックス 71"/>
        <xdr:cNvSpPr txBox="1"/>
      </xdr:nvSpPr>
      <xdr:spPr>
        <a:xfrm>
          <a:off x="3924300" y="267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119930</xdr:rowOff>
    </xdr:from>
    <xdr:to>
      <xdr:col>19</xdr:col>
      <xdr:colOff>38100</xdr:colOff>
      <xdr:row>17</xdr:row>
      <xdr:rowOff>50080</xdr:rowOff>
    </xdr:to>
    <xdr:sp macro="" textlink="">
      <xdr:nvSpPr>
        <xdr:cNvPr id="73" name="楕円 72"/>
        <xdr:cNvSpPr/>
      </xdr:nvSpPr>
      <xdr:spPr bwMode="auto">
        <a:xfrm>
          <a:off x="3556000" y="2910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60257</xdr:rowOff>
    </xdr:from>
    <xdr:ext cx="762000" cy="259045"/>
    <xdr:sp macro="" textlink="">
      <xdr:nvSpPr>
        <xdr:cNvPr id="74" name="テキスト ボックス 73"/>
        <xdr:cNvSpPr txBox="1"/>
      </xdr:nvSpPr>
      <xdr:spPr>
        <a:xfrm>
          <a:off x="3225800" y="267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147554</xdr:rowOff>
    </xdr:from>
    <xdr:to>
      <xdr:col>15</xdr:col>
      <xdr:colOff>101600</xdr:colOff>
      <xdr:row>17</xdr:row>
      <xdr:rowOff>77704</xdr:rowOff>
    </xdr:to>
    <xdr:sp macro="" textlink="">
      <xdr:nvSpPr>
        <xdr:cNvPr id="75" name="楕円 74"/>
        <xdr:cNvSpPr/>
      </xdr:nvSpPr>
      <xdr:spPr bwMode="auto">
        <a:xfrm>
          <a:off x="2857500" y="2938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87881</xdr:rowOff>
    </xdr:from>
    <xdr:ext cx="762000" cy="259045"/>
    <xdr:sp macro="" textlink="">
      <xdr:nvSpPr>
        <xdr:cNvPr id="76" name="テキスト ボックス 75"/>
        <xdr:cNvSpPr txBox="1"/>
      </xdr:nvSpPr>
      <xdr:spPr>
        <a:xfrm>
          <a:off x="2527300" y="2707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305063</xdr:rowOff>
    </xdr:from>
    <xdr:to>
      <xdr:col>29</xdr:col>
      <xdr:colOff>127000</xdr:colOff>
      <xdr:row>35</xdr:row>
      <xdr:rowOff>33339</xdr:rowOff>
    </xdr:to>
    <xdr:cxnSp macro="">
      <xdr:nvCxnSpPr>
        <xdr:cNvPr id="111" name="直線コネクタ 110"/>
        <xdr:cNvCxnSpPr/>
      </xdr:nvCxnSpPr>
      <xdr:spPr bwMode="auto">
        <a:xfrm flipV="1">
          <a:off x="5003800" y="6572513"/>
          <a:ext cx="647700" cy="71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133953</xdr:rowOff>
    </xdr:from>
    <xdr:ext cx="762000" cy="259045"/>
    <xdr:sp macro="" textlink="">
      <xdr:nvSpPr>
        <xdr:cNvPr id="112" name="人口1人当たり決算額の推移平均値テキスト445"/>
        <xdr:cNvSpPr txBox="1"/>
      </xdr:nvSpPr>
      <xdr:spPr>
        <a:xfrm>
          <a:off x="5740400" y="6744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33339</xdr:rowOff>
    </xdr:from>
    <xdr:to>
      <xdr:col>26</xdr:col>
      <xdr:colOff>50800</xdr:colOff>
      <xdr:row>35</xdr:row>
      <xdr:rowOff>51643</xdr:rowOff>
    </xdr:to>
    <xdr:cxnSp macro="">
      <xdr:nvCxnSpPr>
        <xdr:cNvPr id="114" name="直線コネクタ 113"/>
        <xdr:cNvCxnSpPr/>
      </xdr:nvCxnSpPr>
      <xdr:spPr bwMode="auto">
        <a:xfrm flipV="1">
          <a:off x="4305300" y="6643689"/>
          <a:ext cx="698500" cy="18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6" name="テキスト ボックス 115"/>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32196</xdr:rowOff>
    </xdr:from>
    <xdr:to>
      <xdr:col>22</xdr:col>
      <xdr:colOff>114300</xdr:colOff>
      <xdr:row>35</xdr:row>
      <xdr:rowOff>51643</xdr:rowOff>
    </xdr:to>
    <xdr:cxnSp macro="">
      <xdr:nvCxnSpPr>
        <xdr:cNvPr id="117" name="直線コネクタ 116"/>
        <xdr:cNvCxnSpPr/>
      </xdr:nvCxnSpPr>
      <xdr:spPr bwMode="auto">
        <a:xfrm>
          <a:off x="3606800" y="6642546"/>
          <a:ext cx="698500" cy="19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299018</xdr:rowOff>
    </xdr:from>
    <xdr:ext cx="762000" cy="259045"/>
    <xdr:sp macro="" textlink="">
      <xdr:nvSpPr>
        <xdr:cNvPr id="119" name="テキスト ボックス 118"/>
        <xdr:cNvSpPr txBox="1"/>
      </xdr:nvSpPr>
      <xdr:spPr>
        <a:xfrm>
          <a:off x="39243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332283</xdr:rowOff>
    </xdr:from>
    <xdr:to>
      <xdr:col>18</xdr:col>
      <xdr:colOff>177800</xdr:colOff>
      <xdr:row>35</xdr:row>
      <xdr:rowOff>32196</xdr:rowOff>
    </xdr:to>
    <xdr:cxnSp macro="">
      <xdr:nvCxnSpPr>
        <xdr:cNvPr id="120" name="直線コネクタ 119"/>
        <xdr:cNvCxnSpPr/>
      </xdr:nvCxnSpPr>
      <xdr:spPr bwMode="auto">
        <a:xfrm>
          <a:off x="2908300" y="6599733"/>
          <a:ext cx="698500" cy="42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296553</xdr:rowOff>
    </xdr:from>
    <xdr:ext cx="762000" cy="259045"/>
    <xdr:sp macro="" textlink="">
      <xdr:nvSpPr>
        <xdr:cNvPr id="122" name="テキスト ボックス 121"/>
        <xdr:cNvSpPr txBox="1"/>
      </xdr:nvSpPr>
      <xdr:spPr>
        <a:xfrm>
          <a:off x="32258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300488</xdr:rowOff>
    </xdr:from>
    <xdr:ext cx="762000" cy="259045"/>
    <xdr:sp macro="" textlink="">
      <xdr:nvSpPr>
        <xdr:cNvPr id="124" name="テキスト ボックス 123"/>
        <xdr:cNvSpPr txBox="1"/>
      </xdr:nvSpPr>
      <xdr:spPr>
        <a:xfrm>
          <a:off x="2527300" y="691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254263</xdr:rowOff>
    </xdr:from>
    <xdr:to>
      <xdr:col>29</xdr:col>
      <xdr:colOff>177800</xdr:colOff>
      <xdr:row>35</xdr:row>
      <xdr:rowOff>12963</xdr:rowOff>
    </xdr:to>
    <xdr:sp macro="" textlink="">
      <xdr:nvSpPr>
        <xdr:cNvPr id="130" name="楕円 129"/>
        <xdr:cNvSpPr/>
      </xdr:nvSpPr>
      <xdr:spPr bwMode="auto">
        <a:xfrm>
          <a:off x="5600700" y="6521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99340</xdr:rowOff>
    </xdr:from>
    <xdr:ext cx="762000" cy="259045"/>
    <xdr:sp macro="" textlink="">
      <xdr:nvSpPr>
        <xdr:cNvPr id="131" name="人口1人当たり決算額の推移該当値テキスト445"/>
        <xdr:cNvSpPr txBox="1"/>
      </xdr:nvSpPr>
      <xdr:spPr>
        <a:xfrm>
          <a:off x="5740400" y="636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325439</xdr:rowOff>
    </xdr:from>
    <xdr:to>
      <xdr:col>26</xdr:col>
      <xdr:colOff>101600</xdr:colOff>
      <xdr:row>35</xdr:row>
      <xdr:rowOff>84139</xdr:rowOff>
    </xdr:to>
    <xdr:sp macro="" textlink="">
      <xdr:nvSpPr>
        <xdr:cNvPr id="132" name="楕円 131"/>
        <xdr:cNvSpPr/>
      </xdr:nvSpPr>
      <xdr:spPr bwMode="auto">
        <a:xfrm>
          <a:off x="4953000" y="6592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94316</xdr:rowOff>
    </xdr:from>
    <xdr:ext cx="736600" cy="259045"/>
    <xdr:sp macro="" textlink="">
      <xdr:nvSpPr>
        <xdr:cNvPr id="133" name="テキスト ボックス 132"/>
        <xdr:cNvSpPr txBox="1"/>
      </xdr:nvSpPr>
      <xdr:spPr>
        <a:xfrm>
          <a:off x="4622800" y="6361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843</xdr:rowOff>
    </xdr:from>
    <xdr:to>
      <xdr:col>22</xdr:col>
      <xdr:colOff>165100</xdr:colOff>
      <xdr:row>35</xdr:row>
      <xdr:rowOff>102443</xdr:rowOff>
    </xdr:to>
    <xdr:sp macro="" textlink="">
      <xdr:nvSpPr>
        <xdr:cNvPr id="134" name="楕円 133"/>
        <xdr:cNvSpPr/>
      </xdr:nvSpPr>
      <xdr:spPr bwMode="auto">
        <a:xfrm>
          <a:off x="4254500" y="6611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112621</xdr:rowOff>
    </xdr:from>
    <xdr:ext cx="762000" cy="259045"/>
    <xdr:sp macro="" textlink="">
      <xdr:nvSpPr>
        <xdr:cNvPr id="135" name="テキスト ボックス 134"/>
        <xdr:cNvSpPr txBox="1"/>
      </xdr:nvSpPr>
      <xdr:spPr>
        <a:xfrm>
          <a:off x="3924300" y="638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324296</xdr:rowOff>
    </xdr:from>
    <xdr:to>
      <xdr:col>19</xdr:col>
      <xdr:colOff>38100</xdr:colOff>
      <xdr:row>35</xdr:row>
      <xdr:rowOff>82996</xdr:rowOff>
    </xdr:to>
    <xdr:sp macro="" textlink="">
      <xdr:nvSpPr>
        <xdr:cNvPr id="136" name="楕円 135"/>
        <xdr:cNvSpPr/>
      </xdr:nvSpPr>
      <xdr:spPr bwMode="auto">
        <a:xfrm>
          <a:off x="3556000" y="6591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93173</xdr:rowOff>
    </xdr:from>
    <xdr:ext cx="762000" cy="259045"/>
    <xdr:sp macro="" textlink="">
      <xdr:nvSpPr>
        <xdr:cNvPr id="137" name="テキスト ボックス 136"/>
        <xdr:cNvSpPr txBox="1"/>
      </xdr:nvSpPr>
      <xdr:spPr>
        <a:xfrm>
          <a:off x="3225800" y="636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281483</xdr:rowOff>
    </xdr:from>
    <xdr:to>
      <xdr:col>15</xdr:col>
      <xdr:colOff>101600</xdr:colOff>
      <xdr:row>35</xdr:row>
      <xdr:rowOff>40183</xdr:rowOff>
    </xdr:to>
    <xdr:sp macro="" textlink="">
      <xdr:nvSpPr>
        <xdr:cNvPr id="138" name="楕円 137"/>
        <xdr:cNvSpPr/>
      </xdr:nvSpPr>
      <xdr:spPr bwMode="auto">
        <a:xfrm>
          <a:off x="2857500" y="6548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50360</xdr:rowOff>
    </xdr:from>
    <xdr:ext cx="762000" cy="259045"/>
    <xdr:sp macro="" textlink="">
      <xdr:nvSpPr>
        <xdr:cNvPr id="139" name="テキスト ボックス 138"/>
        <xdr:cNvSpPr txBox="1"/>
      </xdr:nvSpPr>
      <xdr:spPr>
        <a:xfrm>
          <a:off x="2527300" y="6317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鳥取県智頭町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6,894
6,809
224.70
6,478,847
6,254,389
159,063
3,559,330
7,865,154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114089</xdr:rowOff>
    </xdr:from>
    <xdr:to>
      <xdr:col>24</xdr:col>
      <xdr:colOff>63500</xdr:colOff>
      <xdr:row>35</xdr:row>
      <xdr:rowOff>130068</xdr:rowOff>
    </xdr:to>
    <xdr:cxnSp macro="">
      <xdr:nvCxnSpPr>
        <xdr:cNvPr id="61" name="直線コネクタ 60"/>
        <xdr:cNvCxnSpPr/>
      </xdr:nvCxnSpPr>
      <xdr:spPr>
        <a:xfrm flipV="1">
          <a:off x="3797300" y="6114839"/>
          <a:ext cx="8382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163507</xdr:rowOff>
    </xdr:from>
    <xdr:ext cx="599010" cy="259045"/>
    <xdr:sp macro="" textlink="">
      <xdr:nvSpPr>
        <xdr:cNvPr id="62" name="人件費平均値テキスト"/>
        <xdr:cNvSpPr txBox="1"/>
      </xdr:nvSpPr>
      <xdr:spPr>
        <a:xfrm>
          <a:off x="4686300" y="6164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130068</xdr:rowOff>
    </xdr:from>
    <xdr:to>
      <xdr:col>19</xdr:col>
      <xdr:colOff>177800</xdr:colOff>
      <xdr:row>35</xdr:row>
      <xdr:rowOff>135547</xdr:rowOff>
    </xdr:to>
    <xdr:cxnSp macro="">
      <xdr:nvCxnSpPr>
        <xdr:cNvPr id="64" name="直線コネクタ 63"/>
        <xdr:cNvCxnSpPr/>
      </xdr:nvCxnSpPr>
      <xdr:spPr>
        <a:xfrm flipV="1">
          <a:off x="2908300" y="6130818"/>
          <a:ext cx="889000" cy="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161183</xdr:rowOff>
    </xdr:from>
    <xdr:ext cx="599010" cy="259045"/>
    <xdr:sp macro="" textlink="">
      <xdr:nvSpPr>
        <xdr:cNvPr id="66" name="テキスト ボックス 65"/>
        <xdr:cNvSpPr txBox="1"/>
      </xdr:nvSpPr>
      <xdr:spPr>
        <a:xfrm>
          <a:off x="3497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135547</xdr:rowOff>
    </xdr:from>
    <xdr:to>
      <xdr:col>15</xdr:col>
      <xdr:colOff>50800</xdr:colOff>
      <xdr:row>35</xdr:row>
      <xdr:rowOff>155527</xdr:rowOff>
    </xdr:to>
    <xdr:cxnSp macro="">
      <xdr:nvCxnSpPr>
        <xdr:cNvPr id="67" name="直線コネクタ 66"/>
        <xdr:cNvCxnSpPr/>
      </xdr:nvCxnSpPr>
      <xdr:spPr>
        <a:xfrm flipV="1">
          <a:off x="2019300" y="6136297"/>
          <a:ext cx="889000" cy="1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164025</xdr:rowOff>
    </xdr:from>
    <xdr:ext cx="599010" cy="259045"/>
    <xdr:sp macro="" textlink="">
      <xdr:nvSpPr>
        <xdr:cNvPr id="69" name="テキスト ボックス 68"/>
        <xdr:cNvSpPr txBox="1"/>
      </xdr:nvSpPr>
      <xdr:spPr>
        <a:xfrm>
          <a:off x="2608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155527</xdr:rowOff>
    </xdr:from>
    <xdr:to>
      <xdr:col>10</xdr:col>
      <xdr:colOff>114300</xdr:colOff>
      <xdr:row>35</xdr:row>
      <xdr:rowOff>157112</xdr:rowOff>
    </xdr:to>
    <xdr:cxnSp macro="">
      <xdr:nvCxnSpPr>
        <xdr:cNvPr id="70" name="直線コネクタ 69"/>
        <xdr:cNvCxnSpPr/>
      </xdr:nvCxnSpPr>
      <xdr:spPr>
        <a:xfrm flipV="1">
          <a:off x="1130300" y="6156277"/>
          <a:ext cx="889000" cy="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159118</xdr:rowOff>
    </xdr:from>
    <xdr:ext cx="599010" cy="259045"/>
    <xdr:sp macro="" textlink="">
      <xdr:nvSpPr>
        <xdr:cNvPr id="72" name="テキスト ボックス 71"/>
        <xdr:cNvSpPr txBox="1"/>
      </xdr:nvSpPr>
      <xdr:spPr>
        <a:xfrm>
          <a:off x="1719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9469</xdr:rowOff>
    </xdr:from>
    <xdr:ext cx="599010" cy="259045"/>
    <xdr:sp macro="" textlink="">
      <xdr:nvSpPr>
        <xdr:cNvPr id="74" name="テキスト ボックス 73"/>
        <xdr:cNvSpPr txBox="1"/>
      </xdr:nvSpPr>
      <xdr:spPr>
        <a:xfrm>
          <a:off x="830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63289</xdr:rowOff>
    </xdr:from>
    <xdr:to>
      <xdr:col>24</xdr:col>
      <xdr:colOff>114300</xdr:colOff>
      <xdr:row>35</xdr:row>
      <xdr:rowOff>164889</xdr:rowOff>
    </xdr:to>
    <xdr:sp macro="" textlink="">
      <xdr:nvSpPr>
        <xdr:cNvPr id="80" name="楕円 79"/>
        <xdr:cNvSpPr/>
      </xdr:nvSpPr>
      <xdr:spPr>
        <a:xfrm>
          <a:off x="4584700" y="606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86166</xdr:rowOff>
    </xdr:from>
    <xdr:ext cx="599010" cy="259045"/>
    <xdr:sp macro="" textlink="">
      <xdr:nvSpPr>
        <xdr:cNvPr id="81" name="人件費該当値テキスト"/>
        <xdr:cNvSpPr txBox="1"/>
      </xdr:nvSpPr>
      <xdr:spPr>
        <a:xfrm>
          <a:off x="4686300" y="5915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79268</xdr:rowOff>
    </xdr:from>
    <xdr:to>
      <xdr:col>20</xdr:col>
      <xdr:colOff>38100</xdr:colOff>
      <xdr:row>36</xdr:row>
      <xdr:rowOff>9418</xdr:rowOff>
    </xdr:to>
    <xdr:sp macro="" textlink="">
      <xdr:nvSpPr>
        <xdr:cNvPr id="82" name="楕円 81"/>
        <xdr:cNvSpPr/>
      </xdr:nvSpPr>
      <xdr:spPr>
        <a:xfrm>
          <a:off x="3746500" y="608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25945</xdr:rowOff>
    </xdr:from>
    <xdr:ext cx="599010" cy="259045"/>
    <xdr:sp macro="" textlink="">
      <xdr:nvSpPr>
        <xdr:cNvPr id="83" name="テキスト ボックス 82"/>
        <xdr:cNvSpPr txBox="1"/>
      </xdr:nvSpPr>
      <xdr:spPr>
        <a:xfrm>
          <a:off x="3497795" y="5855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84747</xdr:rowOff>
    </xdr:from>
    <xdr:to>
      <xdr:col>15</xdr:col>
      <xdr:colOff>101600</xdr:colOff>
      <xdr:row>36</xdr:row>
      <xdr:rowOff>14897</xdr:rowOff>
    </xdr:to>
    <xdr:sp macro="" textlink="">
      <xdr:nvSpPr>
        <xdr:cNvPr id="84" name="楕円 83"/>
        <xdr:cNvSpPr/>
      </xdr:nvSpPr>
      <xdr:spPr>
        <a:xfrm>
          <a:off x="2857500" y="608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31424</xdr:rowOff>
    </xdr:from>
    <xdr:ext cx="599010" cy="259045"/>
    <xdr:sp macro="" textlink="">
      <xdr:nvSpPr>
        <xdr:cNvPr id="85" name="テキスト ボックス 84"/>
        <xdr:cNvSpPr txBox="1"/>
      </xdr:nvSpPr>
      <xdr:spPr>
        <a:xfrm>
          <a:off x="2608795" y="586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104727</xdr:rowOff>
    </xdr:from>
    <xdr:to>
      <xdr:col>10</xdr:col>
      <xdr:colOff>165100</xdr:colOff>
      <xdr:row>36</xdr:row>
      <xdr:rowOff>34877</xdr:rowOff>
    </xdr:to>
    <xdr:sp macro="" textlink="">
      <xdr:nvSpPr>
        <xdr:cNvPr id="86" name="楕円 85"/>
        <xdr:cNvSpPr/>
      </xdr:nvSpPr>
      <xdr:spPr>
        <a:xfrm>
          <a:off x="1968500" y="610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51404</xdr:rowOff>
    </xdr:from>
    <xdr:ext cx="599010" cy="259045"/>
    <xdr:sp macro="" textlink="">
      <xdr:nvSpPr>
        <xdr:cNvPr id="87" name="テキスト ボックス 86"/>
        <xdr:cNvSpPr txBox="1"/>
      </xdr:nvSpPr>
      <xdr:spPr>
        <a:xfrm>
          <a:off x="1719795" y="588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106312</xdr:rowOff>
    </xdr:from>
    <xdr:to>
      <xdr:col>6</xdr:col>
      <xdr:colOff>38100</xdr:colOff>
      <xdr:row>36</xdr:row>
      <xdr:rowOff>36462</xdr:rowOff>
    </xdr:to>
    <xdr:sp macro="" textlink="">
      <xdr:nvSpPr>
        <xdr:cNvPr id="88" name="楕円 87"/>
        <xdr:cNvSpPr/>
      </xdr:nvSpPr>
      <xdr:spPr>
        <a:xfrm>
          <a:off x="1079500" y="61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52989</xdr:rowOff>
    </xdr:from>
    <xdr:ext cx="599010" cy="259045"/>
    <xdr:sp macro="" textlink="">
      <xdr:nvSpPr>
        <xdr:cNvPr id="89" name="テキスト ボックス 88"/>
        <xdr:cNvSpPr txBox="1"/>
      </xdr:nvSpPr>
      <xdr:spPr>
        <a:xfrm>
          <a:off x="830795" y="5882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59905</xdr:rowOff>
    </xdr:from>
    <xdr:to>
      <xdr:col>24</xdr:col>
      <xdr:colOff>63500</xdr:colOff>
      <xdr:row>55</xdr:row>
      <xdr:rowOff>61533</xdr:rowOff>
    </xdr:to>
    <xdr:cxnSp macro="">
      <xdr:nvCxnSpPr>
        <xdr:cNvPr id="116" name="直線コネクタ 115"/>
        <xdr:cNvCxnSpPr/>
      </xdr:nvCxnSpPr>
      <xdr:spPr>
        <a:xfrm flipV="1">
          <a:off x="3797300" y="9489655"/>
          <a:ext cx="838200" cy="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64616</xdr:rowOff>
    </xdr:from>
    <xdr:ext cx="599010" cy="259045"/>
    <xdr:sp macro="" textlink="">
      <xdr:nvSpPr>
        <xdr:cNvPr id="117" name="物件費平均値テキスト"/>
        <xdr:cNvSpPr txBox="1"/>
      </xdr:nvSpPr>
      <xdr:spPr>
        <a:xfrm>
          <a:off x="4686300" y="9494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61533</xdr:rowOff>
    </xdr:from>
    <xdr:to>
      <xdr:col>19</xdr:col>
      <xdr:colOff>177800</xdr:colOff>
      <xdr:row>55</xdr:row>
      <xdr:rowOff>67408</xdr:rowOff>
    </xdr:to>
    <xdr:cxnSp macro="">
      <xdr:nvCxnSpPr>
        <xdr:cNvPr id="119" name="直線コネクタ 118"/>
        <xdr:cNvCxnSpPr/>
      </xdr:nvCxnSpPr>
      <xdr:spPr>
        <a:xfrm flipV="1">
          <a:off x="2908300" y="9491283"/>
          <a:ext cx="889000" cy="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9084</xdr:rowOff>
    </xdr:from>
    <xdr:ext cx="599010" cy="259045"/>
    <xdr:sp macro="" textlink="">
      <xdr:nvSpPr>
        <xdr:cNvPr id="121" name="テキスト ボックス 120"/>
        <xdr:cNvSpPr txBox="1"/>
      </xdr:nvSpPr>
      <xdr:spPr>
        <a:xfrm>
          <a:off x="3497795" y="961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39381</xdr:rowOff>
    </xdr:from>
    <xdr:to>
      <xdr:col>15</xdr:col>
      <xdr:colOff>50800</xdr:colOff>
      <xdr:row>55</xdr:row>
      <xdr:rowOff>67408</xdr:rowOff>
    </xdr:to>
    <xdr:cxnSp macro="">
      <xdr:nvCxnSpPr>
        <xdr:cNvPr id="122" name="直線コネクタ 121"/>
        <xdr:cNvCxnSpPr/>
      </xdr:nvCxnSpPr>
      <xdr:spPr>
        <a:xfrm>
          <a:off x="2019300" y="9469131"/>
          <a:ext cx="889000" cy="2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16139</xdr:rowOff>
    </xdr:from>
    <xdr:ext cx="599010" cy="259045"/>
    <xdr:sp macro="" textlink="">
      <xdr:nvSpPr>
        <xdr:cNvPr id="124" name="テキスト ボックス 123"/>
        <xdr:cNvSpPr txBox="1"/>
      </xdr:nvSpPr>
      <xdr:spPr>
        <a:xfrm>
          <a:off x="2608795" y="961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39381</xdr:rowOff>
    </xdr:from>
    <xdr:to>
      <xdr:col>10</xdr:col>
      <xdr:colOff>114300</xdr:colOff>
      <xdr:row>55</xdr:row>
      <xdr:rowOff>94172</xdr:rowOff>
    </xdr:to>
    <xdr:cxnSp macro="">
      <xdr:nvCxnSpPr>
        <xdr:cNvPr id="125" name="直線コネクタ 124"/>
        <xdr:cNvCxnSpPr/>
      </xdr:nvCxnSpPr>
      <xdr:spPr>
        <a:xfrm flipV="1">
          <a:off x="1130300" y="9469131"/>
          <a:ext cx="889000" cy="5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164221</xdr:rowOff>
    </xdr:from>
    <xdr:ext cx="599010" cy="259045"/>
    <xdr:sp macro="" textlink="">
      <xdr:nvSpPr>
        <xdr:cNvPr id="127" name="テキスト ボックス 126"/>
        <xdr:cNvSpPr txBox="1"/>
      </xdr:nvSpPr>
      <xdr:spPr>
        <a:xfrm>
          <a:off x="1719795" y="959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13423</xdr:rowOff>
    </xdr:from>
    <xdr:ext cx="599010" cy="259045"/>
    <xdr:sp macro="" textlink="">
      <xdr:nvSpPr>
        <xdr:cNvPr id="129" name="テキスト ボックス 128"/>
        <xdr:cNvSpPr txBox="1"/>
      </xdr:nvSpPr>
      <xdr:spPr>
        <a:xfrm>
          <a:off x="830795" y="961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9105</xdr:rowOff>
    </xdr:from>
    <xdr:to>
      <xdr:col>24</xdr:col>
      <xdr:colOff>114300</xdr:colOff>
      <xdr:row>55</xdr:row>
      <xdr:rowOff>110705</xdr:rowOff>
    </xdr:to>
    <xdr:sp macro="" textlink="">
      <xdr:nvSpPr>
        <xdr:cNvPr id="135" name="楕円 134"/>
        <xdr:cNvSpPr/>
      </xdr:nvSpPr>
      <xdr:spPr>
        <a:xfrm>
          <a:off x="4584700" y="943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31982</xdr:rowOff>
    </xdr:from>
    <xdr:ext cx="599010" cy="259045"/>
    <xdr:sp macro="" textlink="">
      <xdr:nvSpPr>
        <xdr:cNvPr id="136" name="物件費該当値テキスト"/>
        <xdr:cNvSpPr txBox="1"/>
      </xdr:nvSpPr>
      <xdr:spPr>
        <a:xfrm>
          <a:off x="4686300" y="929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10733</xdr:rowOff>
    </xdr:from>
    <xdr:to>
      <xdr:col>20</xdr:col>
      <xdr:colOff>38100</xdr:colOff>
      <xdr:row>55</xdr:row>
      <xdr:rowOff>112333</xdr:rowOff>
    </xdr:to>
    <xdr:sp macro="" textlink="">
      <xdr:nvSpPr>
        <xdr:cNvPr id="137" name="楕円 136"/>
        <xdr:cNvSpPr/>
      </xdr:nvSpPr>
      <xdr:spPr>
        <a:xfrm>
          <a:off x="3746500" y="944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128860</xdr:rowOff>
    </xdr:from>
    <xdr:ext cx="599010" cy="259045"/>
    <xdr:sp macro="" textlink="">
      <xdr:nvSpPr>
        <xdr:cNvPr id="138" name="テキスト ボックス 137"/>
        <xdr:cNvSpPr txBox="1"/>
      </xdr:nvSpPr>
      <xdr:spPr>
        <a:xfrm>
          <a:off x="3497795" y="9215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16608</xdr:rowOff>
    </xdr:from>
    <xdr:to>
      <xdr:col>15</xdr:col>
      <xdr:colOff>101600</xdr:colOff>
      <xdr:row>55</xdr:row>
      <xdr:rowOff>118208</xdr:rowOff>
    </xdr:to>
    <xdr:sp macro="" textlink="">
      <xdr:nvSpPr>
        <xdr:cNvPr id="139" name="楕円 138"/>
        <xdr:cNvSpPr/>
      </xdr:nvSpPr>
      <xdr:spPr>
        <a:xfrm>
          <a:off x="2857500" y="944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134735</xdr:rowOff>
    </xdr:from>
    <xdr:ext cx="599010" cy="259045"/>
    <xdr:sp macro="" textlink="">
      <xdr:nvSpPr>
        <xdr:cNvPr id="140" name="テキスト ボックス 139"/>
        <xdr:cNvSpPr txBox="1"/>
      </xdr:nvSpPr>
      <xdr:spPr>
        <a:xfrm>
          <a:off x="2608795" y="922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160031</xdr:rowOff>
    </xdr:from>
    <xdr:to>
      <xdr:col>10</xdr:col>
      <xdr:colOff>165100</xdr:colOff>
      <xdr:row>55</xdr:row>
      <xdr:rowOff>90181</xdr:rowOff>
    </xdr:to>
    <xdr:sp macro="" textlink="">
      <xdr:nvSpPr>
        <xdr:cNvPr id="141" name="楕円 140"/>
        <xdr:cNvSpPr/>
      </xdr:nvSpPr>
      <xdr:spPr>
        <a:xfrm>
          <a:off x="1968500" y="941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106708</xdr:rowOff>
    </xdr:from>
    <xdr:ext cx="599010" cy="259045"/>
    <xdr:sp macro="" textlink="">
      <xdr:nvSpPr>
        <xdr:cNvPr id="142" name="テキスト ボックス 141"/>
        <xdr:cNvSpPr txBox="1"/>
      </xdr:nvSpPr>
      <xdr:spPr>
        <a:xfrm>
          <a:off x="1719795" y="919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43372</xdr:rowOff>
    </xdr:from>
    <xdr:to>
      <xdr:col>6</xdr:col>
      <xdr:colOff>38100</xdr:colOff>
      <xdr:row>55</xdr:row>
      <xdr:rowOff>144972</xdr:rowOff>
    </xdr:to>
    <xdr:sp macro="" textlink="">
      <xdr:nvSpPr>
        <xdr:cNvPr id="143" name="楕円 142"/>
        <xdr:cNvSpPr/>
      </xdr:nvSpPr>
      <xdr:spPr>
        <a:xfrm>
          <a:off x="1079500" y="947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161499</xdr:rowOff>
    </xdr:from>
    <xdr:ext cx="599010" cy="259045"/>
    <xdr:sp macro="" textlink="">
      <xdr:nvSpPr>
        <xdr:cNvPr id="144" name="テキスト ボックス 143"/>
        <xdr:cNvSpPr txBox="1"/>
      </xdr:nvSpPr>
      <xdr:spPr>
        <a:xfrm>
          <a:off x="830795" y="9248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45859</xdr:rowOff>
    </xdr:from>
    <xdr:to>
      <xdr:col>24</xdr:col>
      <xdr:colOff>63500</xdr:colOff>
      <xdr:row>78</xdr:row>
      <xdr:rowOff>116115</xdr:rowOff>
    </xdr:to>
    <xdr:cxnSp macro="">
      <xdr:nvCxnSpPr>
        <xdr:cNvPr id="173" name="直線コネクタ 172"/>
        <xdr:cNvCxnSpPr/>
      </xdr:nvCxnSpPr>
      <xdr:spPr>
        <a:xfrm>
          <a:off x="3797300" y="13418959"/>
          <a:ext cx="838200" cy="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4" name="維持補修費平均値テキスト"/>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45859</xdr:rowOff>
    </xdr:from>
    <xdr:to>
      <xdr:col>19</xdr:col>
      <xdr:colOff>177800</xdr:colOff>
      <xdr:row>78</xdr:row>
      <xdr:rowOff>90970</xdr:rowOff>
    </xdr:to>
    <xdr:cxnSp macro="">
      <xdr:nvCxnSpPr>
        <xdr:cNvPr id="176" name="直線コネクタ 175"/>
        <xdr:cNvCxnSpPr/>
      </xdr:nvCxnSpPr>
      <xdr:spPr>
        <a:xfrm flipV="1">
          <a:off x="2908300" y="13418959"/>
          <a:ext cx="889000" cy="4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78" name="テキスト ボックス 177"/>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90970</xdr:rowOff>
    </xdr:from>
    <xdr:to>
      <xdr:col>15</xdr:col>
      <xdr:colOff>50800</xdr:colOff>
      <xdr:row>78</xdr:row>
      <xdr:rowOff>103543</xdr:rowOff>
    </xdr:to>
    <xdr:cxnSp macro="">
      <xdr:nvCxnSpPr>
        <xdr:cNvPr id="179" name="直線コネクタ 178"/>
        <xdr:cNvCxnSpPr/>
      </xdr:nvCxnSpPr>
      <xdr:spPr>
        <a:xfrm flipV="1">
          <a:off x="2019300" y="13464070"/>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90742</xdr:rowOff>
    </xdr:from>
    <xdr:to>
      <xdr:col>10</xdr:col>
      <xdr:colOff>114300</xdr:colOff>
      <xdr:row>78</xdr:row>
      <xdr:rowOff>103543</xdr:rowOff>
    </xdr:to>
    <xdr:cxnSp macro="">
      <xdr:nvCxnSpPr>
        <xdr:cNvPr id="182" name="直線コネクタ 181"/>
        <xdr:cNvCxnSpPr/>
      </xdr:nvCxnSpPr>
      <xdr:spPr>
        <a:xfrm>
          <a:off x="1130300" y="13463842"/>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142676</xdr:rowOff>
    </xdr:from>
    <xdr:ext cx="469744" cy="259045"/>
    <xdr:sp macro="" textlink="">
      <xdr:nvSpPr>
        <xdr:cNvPr id="186" name="テキスト ボックス 185"/>
        <xdr:cNvSpPr txBox="1"/>
      </xdr:nvSpPr>
      <xdr:spPr>
        <a:xfrm>
          <a:off x="895428" y="130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65315</xdr:rowOff>
    </xdr:from>
    <xdr:to>
      <xdr:col>24</xdr:col>
      <xdr:colOff>114300</xdr:colOff>
      <xdr:row>78</xdr:row>
      <xdr:rowOff>166915</xdr:rowOff>
    </xdr:to>
    <xdr:sp macro="" textlink="">
      <xdr:nvSpPr>
        <xdr:cNvPr id="192" name="楕円 191"/>
        <xdr:cNvSpPr/>
      </xdr:nvSpPr>
      <xdr:spPr>
        <a:xfrm>
          <a:off x="4584700" y="1343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151692</xdr:rowOff>
    </xdr:from>
    <xdr:ext cx="469744" cy="259045"/>
    <xdr:sp macro="" textlink="">
      <xdr:nvSpPr>
        <xdr:cNvPr id="193" name="維持補修費該当値テキスト"/>
        <xdr:cNvSpPr txBox="1"/>
      </xdr:nvSpPr>
      <xdr:spPr>
        <a:xfrm>
          <a:off x="4686300" y="1335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166509</xdr:rowOff>
    </xdr:from>
    <xdr:to>
      <xdr:col>20</xdr:col>
      <xdr:colOff>38100</xdr:colOff>
      <xdr:row>78</xdr:row>
      <xdr:rowOff>96659</xdr:rowOff>
    </xdr:to>
    <xdr:sp macro="" textlink="">
      <xdr:nvSpPr>
        <xdr:cNvPr id="194" name="楕円 193"/>
        <xdr:cNvSpPr/>
      </xdr:nvSpPr>
      <xdr:spPr>
        <a:xfrm>
          <a:off x="3746500" y="1336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87786</xdr:rowOff>
    </xdr:from>
    <xdr:ext cx="469744" cy="259045"/>
    <xdr:sp macro="" textlink="">
      <xdr:nvSpPr>
        <xdr:cNvPr id="195" name="テキスト ボックス 194"/>
        <xdr:cNvSpPr txBox="1"/>
      </xdr:nvSpPr>
      <xdr:spPr>
        <a:xfrm>
          <a:off x="3562428" y="1346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40170</xdr:rowOff>
    </xdr:from>
    <xdr:to>
      <xdr:col>15</xdr:col>
      <xdr:colOff>101600</xdr:colOff>
      <xdr:row>78</xdr:row>
      <xdr:rowOff>141770</xdr:rowOff>
    </xdr:to>
    <xdr:sp macro="" textlink="">
      <xdr:nvSpPr>
        <xdr:cNvPr id="196" name="楕円 195"/>
        <xdr:cNvSpPr/>
      </xdr:nvSpPr>
      <xdr:spPr>
        <a:xfrm>
          <a:off x="2857500" y="1341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132897</xdr:rowOff>
    </xdr:from>
    <xdr:ext cx="469744" cy="259045"/>
    <xdr:sp macro="" textlink="">
      <xdr:nvSpPr>
        <xdr:cNvPr id="197" name="テキスト ボックス 196"/>
        <xdr:cNvSpPr txBox="1"/>
      </xdr:nvSpPr>
      <xdr:spPr>
        <a:xfrm>
          <a:off x="2673428" y="1350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52743</xdr:rowOff>
    </xdr:from>
    <xdr:to>
      <xdr:col>10</xdr:col>
      <xdr:colOff>165100</xdr:colOff>
      <xdr:row>78</xdr:row>
      <xdr:rowOff>154343</xdr:rowOff>
    </xdr:to>
    <xdr:sp macro="" textlink="">
      <xdr:nvSpPr>
        <xdr:cNvPr id="198" name="楕円 197"/>
        <xdr:cNvSpPr/>
      </xdr:nvSpPr>
      <xdr:spPr>
        <a:xfrm>
          <a:off x="1968500" y="1342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145470</xdr:rowOff>
    </xdr:from>
    <xdr:ext cx="469744" cy="259045"/>
    <xdr:sp macro="" textlink="">
      <xdr:nvSpPr>
        <xdr:cNvPr id="199" name="テキスト ボックス 198"/>
        <xdr:cNvSpPr txBox="1"/>
      </xdr:nvSpPr>
      <xdr:spPr>
        <a:xfrm>
          <a:off x="1784428" y="1351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39942</xdr:rowOff>
    </xdr:from>
    <xdr:to>
      <xdr:col>6</xdr:col>
      <xdr:colOff>38100</xdr:colOff>
      <xdr:row>78</xdr:row>
      <xdr:rowOff>141542</xdr:rowOff>
    </xdr:to>
    <xdr:sp macro="" textlink="">
      <xdr:nvSpPr>
        <xdr:cNvPr id="200" name="楕円 199"/>
        <xdr:cNvSpPr/>
      </xdr:nvSpPr>
      <xdr:spPr>
        <a:xfrm>
          <a:off x="1079500" y="1341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132669</xdr:rowOff>
    </xdr:from>
    <xdr:ext cx="469744" cy="259045"/>
    <xdr:sp macro="" textlink="">
      <xdr:nvSpPr>
        <xdr:cNvPr id="201" name="テキスト ボックス 200"/>
        <xdr:cNvSpPr txBox="1"/>
      </xdr:nvSpPr>
      <xdr:spPr>
        <a:xfrm>
          <a:off x="895428" y="1350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65621</xdr:rowOff>
    </xdr:from>
    <xdr:to>
      <xdr:col>24</xdr:col>
      <xdr:colOff>63500</xdr:colOff>
      <xdr:row>95</xdr:row>
      <xdr:rowOff>81928</xdr:rowOff>
    </xdr:to>
    <xdr:cxnSp macro="">
      <xdr:nvCxnSpPr>
        <xdr:cNvPr id="231" name="直線コネクタ 230"/>
        <xdr:cNvCxnSpPr/>
      </xdr:nvCxnSpPr>
      <xdr:spPr>
        <a:xfrm flipV="1">
          <a:off x="3797300" y="16353371"/>
          <a:ext cx="8382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111028</xdr:rowOff>
    </xdr:from>
    <xdr:ext cx="534377" cy="259045"/>
    <xdr:sp macro="" textlink="">
      <xdr:nvSpPr>
        <xdr:cNvPr id="232" name="扶助費平均値テキスト"/>
        <xdr:cNvSpPr txBox="1"/>
      </xdr:nvSpPr>
      <xdr:spPr>
        <a:xfrm>
          <a:off x="4686300" y="16570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75095</xdr:rowOff>
    </xdr:from>
    <xdr:to>
      <xdr:col>19</xdr:col>
      <xdr:colOff>177800</xdr:colOff>
      <xdr:row>95</xdr:row>
      <xdr:rowOff>81928</xdr:rowOff>
    </xdr:to>
    <xdr:cxnSp macro="">
      <xdr:nvCxnSpPr>
        <xdr:cNvPr id="234" name="直線コネクタ 233"/>
        <xdr:cNvCxnSpPr/>
      </xdr:nvCxnSpPr>
      <xdr:spPr>
        <a:xfrm>
          <a:off x="2908300" y="16362845"/>
          <a:ext cx="889000" cy="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63555</xdr:rowOff>
    </xdr:from>
    <xdr:ext cx="534377" cy="259045"/>
    <xdr:sp macro="" textlink="">
      <xdr:nvSpPr>
        <xdr:cNvPr id="236" name="テキスト ボックス 235"/>
        <xdr:cNvSpPr txBox="1"/>
      </xdr:nvSpPr>
      <xdr:spPr>
        <a:xfrm>
          <a:off x="3530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75095</xdr:rowOff>
    </xdr:from>
    <xdr:to>
      <xdr:col>15</xdr:col>
      <xdr:colOff>50800</xdr:colOff>
      <xdr:row>95</xdr:row>
      <xdr:rowOff>127902</xdr:rowOff>
    </xdr:to>
    <xdr:cxnSp macro="">
      <xdr:nvCxnSpPr>
        <xdr:cNvPr id="237" name="直線コネクタ 236"/>
        <xdr:cNvCxnSpPr/>
      </xdr:nvCxnSpPr>
      <xdr:spPr>
        <a:xfrm flipV="1">
          <a:off x="2019300" y="16362845"/>
          <a:ext cx="889000" cy="5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57751</xdr:rowOff>
    </xdr:from>
    <xdr:ext cx="534377" cy="259045"/>
    <xdr:sp macro="" textlink="">
      <xdr:nvSpPr>
        <xdr:cNvPr id="239" name="テキスト ボックス 238"/>
        <xdr:cNvSpPr txBox="1"/>
      </xdr:nvSpPr>
      <xdr:spPr>
        <a:xfrm>
          <a:off x="2641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127902</xdr:rowOff>
    </xdr:from>
    <xdr:to>
      <xdr:col>10</xdr:col>
      <xdr:colOff>114300</xdr:colOff>
      <xdr:row>95</xdr:row>
      <xdr:rowOff>155866</xdr:rowOff>
    </xdr:to>
    <xdr:cxnSp macro="">
      <xdr:nvCxnSpPr>
        <xdr:cNvPr id="240" name="直線コネクタ 239"/>
        <xdr:cNvCxnSpPr/>
      </xdr:nvCxnSpPr>
      <xdr:spPr>
        <a:xfrm flipV="1">
          <a:off x="1130300" y="16415652"/>
          <a:ext cx="889000" cy="2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54970</xdr:rowOff>
    </xdr:from>
    <xdr:ext cx="534377" cy="259045"/>
    <xdr:sp macro="" textlink="">
      <xdr:nvSpPr>
        <xdr:cNvPr id="242" name="テキスト ボックス 241"/>
        <xdr:cNvSpPr txBox="1"/>
      </xdr:nvSpPr>
      <xdr:spPr>
        <a:xfrm>
          <a:off x="1752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113580</xdr:rowOff>
    </xdr:from>
    <xdr:ext cx="534377" cy="259045"/>
    <xdr:sp macro="" textlink="">
      <xdr:nvSpPr>
        <xdr:cNvPr id="244" name="テキスト ボックス 243"/>
        <xdr:cNvSpPr txBox="1"/>
      </xdr:nvSpPr>
      <xdr:spPr>
        <a:xfrm>
          <a:off x="863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14821</xdr:rowOff>
    </xdr:from>
    <xdr:to>
      <xdr:col>24</xdr:col>
      <xdr:colOff>114300</xdr:colOff>
      <xdr:row>95</xdr:row>
      <xdr:rowOff>116421</xdr:rowOff>
    </xdr:to>
    <xdr:sp macro="" textlink="">
      <xdr:nvSpPr>
        <xdr:cNvPr id="250" name="楕円 249"/>
        <xdr:cNvSpPr/>
      </xdr:nvSpPr>
      <xdr:spPr>
        <a:xfrm>
          <a:off x="4584700" y="1630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37698</xdr:rowOff>
    </xdr:from>
    <xdr:ext cx="534377" cy="259045"/>
    <xdr:sp macro="" textlink="">
      <xdr:nvSpPr>
        <xdr:cNvPr id="251" name="扶助費該当値テキスト"/>
        <xdr:cNvSpPr txBox="1"/>
      </xdr:nvSpPr>
      <xdr:spPr>
        <a:xfrm>
          <a:off x="4686300" y="1615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31128</xdr:rowOff>
    </xdr:from>
    <xdr:to>
      <xdr:col>20</xdr:col>
      <xdr:colOff>38100</xdr:colOff>
      <xdr:row>95</xdr:row>
      <xdr:rowOff>132728</xdr:rowOff>
    </xdr:to>
    <xdr:sp macro="" textlink="">
      <xdr:nvSpPr>
        <xdr:cNvPr id="252" name="楕円 251"/>
        <xdr:cNvSpPr/>
      </xdr:nvSpPr>
      <xdr:spPr>
        <a:xfrm>
          <a:off x="3746500" y="1631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149255</xdr:rowOff>
    </xdr:from>
    <xdr:ext cx="534377" cy="259045"/>
    <xdr:sp macro="" textlink="">
      <xdr:nvSpPr>
        <xdr:cNvPr id="253" name="テキスト ボックス 252"/>
        <xdr:cNvSpPr txBox="1"/>
      </xdr:nvSpPr>
      <xdr:spPr>
        <a:xfrm>
          <a:off x="3530111" y="1609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24295</xdr:rowOff>
    </xdr:from>
    <xdr:to>
      <xdr:col>15</xdr:col>
      <xdr:colOff>101600</xdr:colOff>
      <xdr:row>95</xdr:row>
      <xdr:rowOff>125895</xdr:rowOff>
    </xdr:to>
    <xdr:sp macro="" textlink="">
      <xdr:nvSpPr>
        <xdr:cNvPr id="254" name="楕円 253"/>
        <xdr:cNvSpPr/>
      </xdr:nvSpPr>
      <xdr:spPr>
        <a:xfrm>
          <a:off x="2857500" y="163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142422</xdr:rowOff>
    </xdr:from>
    <xdr:ext cx="534377" cy="259045"/>
    <xdr:sp macro="" textlink="">
      <xdr:nvSpPr>
        <xdr:cNvPr id="255" name="テキスト ボックス 254"/>
        <xdr:cNvSpPr txBox="1"/>
      </xdr:nvSpPr>
      <xdr:spPr>
        <a:xfrm>
          <a:off x="2641111" y="1608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77102</xdr:rowOff>
    </xdr:from>
    <xdr:to>
      <xdr:col>10</xdr:col>
      <xdr:colOff>165100</xdr:colOff>
      <xdr:row>96</xdr:row>
      <xdr:rowOff>7252</xdr:rowOff>
    </xdr:to>
    <xdr:sp macro="" textlink="">
      <xdr:nvSpPr>
        <xdr:cNvPr id="256" name="楕円 255"/>
        <xdr:cNvSpPr/>
      </xdr:nvSpPr>
      <xdr:spPr>
        <a:xfrm>
          <a:off x="1968500" y="163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23779</xdr:rowOff>
    </xdr:from>
    <xdr:ext cx="534377" cy="259045"/>
    <xdr:sp macro="" textlink="">
      <xdr:nvSpPr>
        <xdr:cNvPr id="257" name="テキスト ボックス 256"/>
        <xdr:cNvSpPr txBox="1"/>
      </xdr:nvSpPr>
      <xdr:spPr>
        <a:xfrm>
          <a:off x="1752111" y="1614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105066</xdr:rowOff>
    </xdr:from>
    <xdr:to>
      <xdr:col>6</xdr:col>
      <xdr:colOff>38100</xdr:colOff>
      <xdr:row>96</xdr:row>
      <xdr:rowOff>35216</xdr:rowOff>
    </xdr:to>
    <xdr:sp macro="" textlink="">
      <xdr:nvSpPr>
        <xdr:cNvPr id="258" name="楕円 257"/>
        <xdr:cNvSpPr/>
      </xdr:nvSpPr>
      <xdr:spPr>
        <a:xfrm>
          <a:off x="1079500" y="163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51743</xdr:rowOff>
    </xdr:from>
    <xdr:ext cx="534377" cy="259045"/>
    <xdr:sp macro="" textlink="">
      <xdr:nvSpPr>
        <xdr:cNvPr id="259" name="テキスト ボックス 258"/>
        <xdr:cNvSpPr txBox="1"/>
      </xdr:nvSpPr>
      <xdr:spPr>
        <a:xfrm>
          <a:off x="863111" y="1616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144145</xdr:rowOff>
    </xdr:from>
    <xdr:to>
      <xdr:col>55</xdr:col>
      <xdr:colOff>0</xdr:colOff>
      <xdr:row>36</xdr:row>
      <xdr:rowOff>151750</xdr:rowOff>
    </xdr:to>
    <xdr:cxnSp macro="">
      <xdr:nvCxnSpPr>
        <xdr:cNvPr id="290" name="直線コネクタ 289"/>
        <xdr:cNvCxnSpPr/>
      </xdr:nvCxnSpPr>
      <xdr:spPr>
        <a:xfrm>
          <a:off x="9639300" y="6316345"/>
          <a:ext cx="838200" cy="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41312</xdr:rowOff>
    </xdr:from>
    <xdr:ext cx="599010" cy="259045"/>
    <xdr:sp macro="" textlink="">
      <xdr:nvSpPr>
        <xdr:cNvPr id="291" name="補助費等平均値テキスト"/>
        <xdr:cNvSpPr txBox="1"/>
      </xdr:nvSpPr>
      <xdr:spPr>
        <a:xfrm>
          <a:off x="10528300" y="6384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144145</xdr:rowOff>
    </xdr:from>
    <xdr:to>
      <xdr:col>50</xdr:col>
      <xdr:colOff>114300</xdr:colOff>
      <xdr:row>37</xdr:row>
      <xdr:rowOff>1315</xdr:rowOff>
    </xdr:to>
    <xdr:cxnSp macro="">
      <xdr:nvCxnSpPr>
        <xdr:cNvPr id="293" name="直線コネクタ 292"/>
        <xdr:cNvCxnSpPr/>
      </xdr:nvCxnSpPr>
      <xdr:spPr>
        <a:xfrm flipV="1">
          <a:off x="8750300" y="6316345"/>
          <a:ext cx="889000" cy="2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163777</xdr:rowOff>
    </xdr:from>
    <xdr:ext cx="534377" cy="259045"/>
    <xdr:sp macro="" textlink="">
      <xdr:nvSpPr>
        <xdr:cNvPr id="295" name="テキスト ボックス 294"/>
        <xdr:cNvSpPr txBox="1"/>
      </xdr:nvSpPr>
      <xdr:spPr>
        <a:xfrm>
          <a:off x="9372111" y="65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1315</xdr:rowOff>
    </xdr:from>
    <xdr:to>
      <xdr:col>45</xdr:col>
      <xdr:colOff>177800</xdr:colOff>
      <xdr:row>37</xdr:row>
      <xdr:rowOff>17873</xdr:rowOff>
    </xdr:to>
    <xdr:cxnSp macro="">
      <xdr:nvCxnSpPr>
        <xdr:cNvPr id="296" name="直線コネクタ 295"/>
        <xdr:cNvCxnSpPr/>
      </xdr:nvCxnSpPr>
      <xdr:spPr>
        <a:xfrm flipV="1">
          <a:off x="7861300" y="6344965"/>
          <a:ext cx="889000" cy="1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147683</xdr:rowOff>
    </xdr:from>
    <xdr:ext cx="599010" cy="259045"/>
    <xdr:sp macro="" textlink="">
      <xdr:nvSpPr>
        <xdr:cNvPr id="298" name="テキスト ボックス 297"/>
        <xdr:cNvSpPr txBox="1"/>
      </xdr:nvSpPr>
      <xdr:spPr>
        <a:xfrm>
          <a:off x="8450795" y="649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167540</xdr:rowOff>
    </xdr:from>
    <xdr:to>
      <xdr:col>41</xdr:col>
      <xdr:colOff>50800</xdr:colOff>
      <xdr:row>37</xdr:row>
      <xdr:rowOff>17873</xdr:rowOff>
    </xdr:to>
    <xdr:cxnSp macro="">
      <xdr:nvCxnSpPr>
        <xdr:cNvPr id="299" name="直線コネクタ 298"/>
        <xdr:cNvCxnSpPr/>
      </xdr:nvCxnSpPr>
      <xdr:spPr>
        <a:xfrm>
          <a:off x="6972300" y="6339740"/>
          <a:ext cx="889000" cy="2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168891</xdr:rowOff>
    </xdr:from>
    <xdr:ext cx="534377" cy="259045"/>
    <xdr:sp macro="" textlink="">
      <xdr:nvSpPr>
        <xdr:cNvPr id="301" name="テキスト ボックス 300"/>
        <xdr:cNvSpPr txBox="1"/>
      </xdr:nvSpPr>
      <xdr:spPr>
        <a:xfrm>
          <a:off x="7594111" y="651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9116</xdr:rowOff>
    </xdr:from>
    <xdr:ext cx="534377" cy="259045"/>
    <xdr:sp macro="" textlink="">
      <xdr:nvSpPr>
        <xdr:cNvPr id="303" name="テキスト ボックス 302"/>
        <xdr:cNvSpPr txBox="1"/>
      </xdr:nvSpPr>
      <xdr:spPr>
        <a:xfrm>
          <a:off x="6705111" y="652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100950</xdr:rowOff>
    </xdr:from>
    <xdr:to>
      <xdr:col>55</xdr:col>
      <xdr:colOff>50800</xdr:colOff>
      <xdr:row>37</xdr:row>
      <xdr:rowOff>31100</xdr:rowOff>
    </xdr:to>
    <xdr:sp macro="" textlink="">
      <xdr:nvSpPr>
        <xdr:cNvPr id="309" name="楕円 308"/>
        <xdr:cNvSpPr/>
      </xdr:nvSpPr>
      <xdr:spPr>
        <a:xfrm>
          <a:off x="10426700" y="62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123827</xdr:rowOff>
    </xdr:from>
    <xdr:ext cx="599010" cy="259045"/>
    <xdr:sp macro="" textlink="">
      <xdr:nvSpPr>
        <xdr:cNvPr id="310" name="補助費等該当値テキスト"/>
        <xdr:cNvSpPr txBox="1"/>
      </xdr:nvSpPr>
      <xdr:spPr>
        <a:xfrm>
          <a:off x="10528300" y="6124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93345</xdr:rowOff>
    </xdr:from>
    <xdr:to>
      <xdr:col>50</xdr:col>
      <xdr:colOff>165100</xdr:colOff>
      <xdr:row>37</xdr:row>
      <xdr:rowOff>23495</xdr:rowOff>
    </xdr:to>
    <xdr:sp macro="" textlink="">
      <xdr:nvSpPr>
        <xdr:cNvPr id="311" name="楕円 310"/>
        <xdr:cNvSpPr/>
      </xdr:nvSpPr>
      <xdr:spPr>
        <a:xfrm>
          <a:off x="9588500" y="62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40022</xdr:rowOff>
    </xdr:from>
    <xdr:ext cx="599010" cy="259045"/>
    <xdr:sp macro="" textlink="">
      <xdr:nvSpPr>
        <xdr:cNvPr id="312" name="テキスト ボックス 311"/>
        <xdr:cNvSpPr txBox="1"/>
      </xdr:nvSpPr>
      <xdr:spPr>
        <a:xfrm>
          <a:off x="9339795" y="6040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121965</xdr:rowOff>
    </xdr:from>
    <xdr:to>
      <xdr:col>46</xdr:col>
      <xdr:colOff>38100</xdr:colOff>
      <xdr:row>37</xdr:row>
      <xdr:rowOff>52115</xdr:rowOff>
    </xdr:to>
    <xdr:sp macro="" textlink="">
      <xdr:nvSpPr>
        <xdr:cNvPr id="313" name="楕円 312"/>
        <xdr:cNvSpPr/>
      </xdr:nvSpPr>
      <xdr:spPr>
        <a:xfrm>
          <a:off x="8699500" y="629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68642</xdr:rowOff>
    </xdr:from>
    <xdr:ext cx="599010" cy="259045"/>
    <xdr:sp macro="" textlink="">
      <xdr:nvSpPr>
        <xdr:cNvPr id="314" name="テキスト ボックス 313"/>
        <xdr:cNvSpPr txBox="1"/>
      </xdr:nvSpPr>
      <xdr:spPr>
        <a:xfrm>
          <a:off x="8450795" y="606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138523</xdr:rowOff>
    </xdr:from>
    <xdr:to>
      <xdr:col>41</xdr:col>
      <xdr:colOff>101600</xdr:colOff>
      <xdr:row>37</xdr:row>
      <xdr:rowOff>68673</xdr:rowOff>
    </xdr:to>
    <xdr:sp macro="" textlink="">
      <xdr:nvSpPr>
        <xdr:cNvPr id="315" name="楕円 314"/>
        <xdr:cNvSpPr/>
      </xdr:nvSpPr>
      <xdr:spPr>
        <a:xfrm>
          <a:off x="7810500" y="6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85200</xdr:rowOff>
    </xdr:from>
    <xdr:ext cx="599010" cy="259045"/>
    <xdr:sp macro="" textlink="">
      <xdr:nvSpPr>
        <xdr:cNvPr id="316" name="テキスト ボックス 315"/>
        <xdr:cNvSpPr txBox="1"/>
      </xdr:nvSpPr>
      <xdr:spPr>
        <a:xfrm>
          <a:off x="7561795" y="608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116740</xdr:rowOff>
    </xdr:from>
    <xdr:to>
      <xdr:col>36</xdr:col>
      <xdr:colOff>165100</xdr:colOff>
      <xdr:row>37</xdr:row>
      <xdr:rowOff>46890</xdr:rowOff>
    </xdr:to>
    <xdr:sp macro="" textlink="">
      <xdr:nvSpPr>
        <xdr:cNvPr id="317" name="楕円 316"/>
        <xdr:cNvSpPr/>
      </xdr:nvSpPr>
      <xdr:spPr>
        <a:xfrm>
          <a:off x="6921500" y="628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63417</xdr:rowOff>
    </xdr:from>
    <xdr:ext cx="599010" cy="259045"/>
    <xdr:sp macro="" textlink="">
      <xdr:nvSpPr>
        <xdr:cNvPr id="318" name="テキスト ボックス 317"/>
        <xdr:cNvSpPr txBox="1"/>
      </xdr:nvSpPr>
      <xdr:spPr>
        <a:xfrm>
          <a:off x="6672795" y="606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75412</xdr:rowOff>
    </xdr:from>
    <xdr:to>
      <xdr:col>55</xdr:col>
      <xdr:colOff>0</xdr:colOff>
      <xdr:row>58</xdr:row>
      <xdr:rowOff>93858</xdr:rowOff>
    </xdr:to>
    <xdr:cxnSp macro="">
      <xdr:nvCxnSpPr>
        <xdr:cNvPr id="345" name="直線コネクタ 344"/>
        <xdr:cNvCxnSpPr/>
      </xdr:nvCxnSpPr>
      <xdr:spPr>
        <a:xfrm flipV="1">
          <a:off x="9639300" y="10019512"/>
          <a:ext cx="838200" cy="1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9600</xdr:rowOff>
    </xdr:from>
    <xdr:ext cx="599010" cy="259045"/>
    <xdr:sp macro="" textlink="">
      <xdr:nvSpPr>
        <xdr:cNvPr id="346" name="普通建設事業費平均値テキスト"/>
        <xdr:cNvSpPr txBox="1"/>
      </xdr:nvSpPr>
      <xdr:spPr>
        <a:xfrm>
          <a:off x="10528300" y="9953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92156</xdr:rowOff>
    </xdr:from>
    <xdr:to>
      <xdr:col>50</xdr:col>
      <xdr:colOff>114300</xdr:colOff>
      <xdr:row>58</xdr:row>
      <xdr:rowOff>93858</xdr:rowOff>
    </xdr:to>
    <xdr:cxnSp macro="">
      <xdr:nvCxnSpPr>
        <xdr:cNvPr id="348" name="直線コネクタ 347"/>
        <xdr:cNvCxnSpPr/>
      </xdr:nvCxnSpPr>
      <xdr:spPr>
        <a:xfrm>
          <a:off x="8750300" y="10036256"/>
          <a:ext cx="889000" cy="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154545</xdr:rowOff>
    </xdr:from>
    <xdr:ext cx="599010" cy="259045"/>
    <xdr:sp macro="" textlink="">
      <xdr:nvSpPr>
        <xdr:cNvPr id="350" name="テキスト ボックス 349"/>
        <xdr:cNvSpPr txBox="1"/>
      </xdr:nvSpPr>
      <xdr:spPr>
        <a:xfrm>
          <a:off x="9339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38584</xdr:rowOff>
    </xdr:from>
    <xdr:to>
      <xdr:col>45</xdr:col>
      <xdr:colOff>177800</xdr:colOff>
      <xdr:row>58</xdr:row>
      <xdr:rowOff>92156</xdr:rowOff>
    </xdr:to>
    <xdr:cxnSp macro="">
      <xdr:nvCxnSpPr>
        <xdr:cNvPr id="351" name="直線コネクタ 350"/>
        <xdr:cNvCxnSpPr/>
      </xdr:nvCxnSpPr>
      <xdr:spPr>
        <a:xfrm>
          <a:off x="7861300" y="9982684"/>
          <a:ext cx="889000" cy="5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150845</xdr:rowOff>
    </xdr:from>
    <xdr:ext cx="599010" cy="259045"/>
    <xdr:sp macro="" textlink="">
      <xdr:nvSpPr>
        <xdr:cNvPr id="353" name="テキスト ボックス 352"/>
        <xdr:cNvSpPr txBox="1"/>
      </xdr:nvSpPr>
      <xdr:spPr>
        <a:xfrm>
          <a:off x="8450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38584</xdr:rowOff>
    </xdr:from>
    <xdr:to>
      <xdr:col>41</xdr:col>
      <xdr:colOff>50800</xdr:colOff>
      <xdr:row>58</xdr:row>
      <xdr:rowOff>88947</xdr:rowOff>
    </xdr:to>
    <xdr:cxnSp macro="">
      <xdr:nvCxnSpPr>
        <xdr:cNvPr id="354" name="直線コネクタ 353"/>
        <xdr:cNvCxnSpPr/>
      </xdr:nvCxnSpPr>
      <xdr:spPr>
        <a:xfrm flipV="1">
          <a:off x="6972300" y="9982684"/>
          <a:ext cx="889000" cy="5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118236</xdr:rowOff>
    </xdr:from>
    <xdr:ext cx="599010" cy="259045"/>
    <xdr:sp macro="" textlink="">
      <xdr:nvSpPr>
        <xdr:cNvPr id="356" name="テキスト ボックス 355"/>
        <xdr:cNvSpPr txBox="1"/>
      </xdr:nvSpPr>
      <xdr:spPr>
        <a:xfrm>
          <a:off x="7561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148226</xdr:rowOff>
    </xdr:from>
    <xdr:ext cx="599010" cy="259045"/>
    <xdr:sp macro="" textlink="">
      <xdr:nvSpPr>
        <xdr:cNvPr id="358" name="テキスト ボックス 357"/>
        <xdr:cNvSpPr txBox="1"/>
      </xdr:nvSpPr>
      <xdr:spPr>
        <a:xfrm>
          <a:off x="6672795" y="974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24612</xdr:rowOff>
    </xdr:from>
    <xdr:to>
      <xdr:col>55</xdr:col>
      <xdr:colOff>50800</xdr:colOff>
      <xdr:row>58</xdr:row>
      <xdr:rowOff>126212</xdr:rowOff>
    </xdr:to>
    <xdr:sp macro="" textlink="">
      <xdr:nvSpPr>
        <xdr:cNvPr id="364" name="楕円 363"/>
        <xdr:cNvSpPr/>
      </xdr:nvSpPr>
      <xdr:spPr>
        <a:xfrm>
          <a:off x="10426700" y="996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155439</xdr:rowOff>
    </xdr:from>
    <xdr:ext cx="599010" cy="259045"/>
    <xdr:sp macro="" textlink="">
      <xdr:nvSpPr>
        <xdr:cNvPr id="365" name="普通建設事業費該当値テキスト"/>
        <xdr:cNvSpPr txBox="1"/>
      </xdr:nvSpPr>
      <xdr:spPr>
        <a:xfrm>
          <a:off x="10528300" y="97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43058</xdr:rowOff>
    </xdr:from>
    <xdr:to>
      <xdr:col>50</xdr:col>
      <xdr:colOff>165100</xdr:colOff>
      <xdr:row>58</xdr:row>
      <xdr:rowOff>144658</xdr:rowOff>
    </xdr:to>
    <xdr:sp macro="" textlink="">
      <xdr:nvSpPr>
        <xdr:cNvPr id="366" name="楕円 365"/>
        <xdr:cNvSpPr/>
      </xdr:nvSpPr>
      <xdr:spPr>
        <a:xfrm>
          <a:off x="9588500" y="998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135785</xdr:rowOff>
    </xdr:from>
    <xdr:ext cx="599010" cy="259045"/>
    <xdr:sp macro="" textlink="">
      <xdr:nvSpPr>
        <xdr:cNvPr id="367" name="テキスト ボックス 366"/>
        <xdr:cNvSpPr txBox="1"/>
      </xdr:nvSpPr>
      <xdr:spPr>
        <a:xfrm>
          <a:off x="9339795" y="1007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41356</xdr:rowOff>
    </xdr:from>
    <xdr:to>
      <xdr:col>46</xdr:col>
      <xdr:colOff>38100</xdr:colOff>
      <xdr:row>58</xdr:row>
      <xdr:rowOff>142956</xdr:rowOff>
    </xdr:to>
    <xdr:sp macro="" textlink="">
      <xdr:nvSpPr>
        <xdr:cNvPr id="368" name="楕円 367"/>
        <xdr:cNvSpPr/>
      </xdr:nvSpPr>
      <xdr:spPr>
        <a:xfrm>
          <a:off x="8699500" y="998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134083</xdr:rowOff>
    </xdr:from>
    <xdr:ext cx="599010" cy="259045"/>
    <xdr:sp macro="" textlink="">
      <xdr:nvSpPr>
        <xdr:cNvPr id="369" name="テキスト ボックス 368"/>
        <xdr:cNvSpPr txBox="1"/>
      </xdr:nvSpPr>
      <xdr:spPr>
        <a:xfrm>
          <a:off x="8450795" y="10078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159234</xdr:rowOff>
    </xdr:from>
    <xdr:to>
      <xdr:col>41</xdr:col>
      <xdr:colOff>101600</xdr:colOff>
      <xdr:row>58</xdr:row>
      <xdr:rowOff>89384</xdr:rowOff>
    </xdr:to>
    <xdr:sp macro="" textlink="">
      <xdr:nvSpPr>
        <xdr:cNvPr id="370" name="楕円 369"/>
        <xdr:cNvSpPr/>
      </xdr:nvSpPr>
      <xdr:spPr>
        <a:xfrm>
          <a:off x="7810500" y="993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105911</xdr:rowOff>
    </xdr:from>
    <xdr:ext cx="599010" cy="259045"/>
    <xdr:sp macro="" textlink="">
      <xdr:nvSpPr>
        <xdr:cNvPr id="371" name="テキスト ボックス 370"/>
        <xdr:cNvSpPr txBox="1"/>
      </xdr:nvSpPr>
      <xdr:spPr>
        <a:xfrm>
          <a:off x="7561795" y="97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38147</xdr:rowOff>
    </xdr:from>
    <xdr:to>
      <xdr:col>36</xdr:col>
      <xdr:colOff>165100</xdr:colOff>
      <xdr:row>58</xdr:row>
      <xdr:rowOff>139747</xdr:rowOff>
    </xdr:to>
    <xdr:sp macro="" textlink="">
      <xdr:nvSpPr>
        <xdr:cNvPr id="372" name="楕円 371"/>
        <xdr:cNvSpPr/>
      </xdr:nvSpPr>
      <xdr:spPr>
        <a:xfrm>
          <a:off x="6921500" y="998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130874</xdr:rowOff>
    </xdr:from>
    <xdr:ext cx="599010" cy="259045"/>
    <xdr:sp macro="" textlink="">
      <xdr:nvSpPr>
        <xdr:cNvPr id="373" name="テキスト ボックス 372"/>
        <xdr:cNvSpPr txBox="1"/>
      </xdr:nvSpPr>
      <xdr:spPr>
        <a:xfrm>
          <a:off x="6672795" y="10074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112666</xdr:rowOff>
    </xdr:from>
    <xdr:to>
      <xdr:col>55</xdr:col>
      <xdr:colOff>0</xdr:colOff>
      <xdr:row>79</xdr:row>
      <xdr:rowOff>5770</xdr:rowOff>
    </xdr:to>
    <xdr:cxnSp macro="">
      <xdr:nvCxnSpPr>
        <xdr:cNvPr id="402" name="直線コネクタ 401"/>
        <xdr:cNvCxnSpPr/>
      </xdr:nvCxnSpPr>
      <xdr:spPr>
        <a:xfrm flipV="1">
          <a:off x="9639300" y="13485766"/>
          <a:ext cx="838200" cy="6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66530</xdr:rowOff>
    </xdr:from>
    <xdr:ext cx="534377" cy="259045"/>
    <xdr:sp macro="" textlink="">
      <xdr:nvSpPr>
        <xdr:cNvPr id="403" name="普通建設事業費 （ うち新規整備　）平均値テキスト"/>
        <xdr:cNvSpPr txBox="1"/>
      </xdr:nvSpPr>
      <xdr:spPr>
        <a:xfrm>
          <a:off x="10528300" y="1343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5770</xdr:rowOff>
    </xdr:from>
    <xdr:to>
      <xdr:col>50</xdr:col>
      <xdr:colOff>114300</xdr:colOff>
      <xdr:row>79</xdr:row>
      <xdr:rowOff>10237</xdr:rowOff>
    </xdr:to>
    <xdr:cxnSp macro="">
      <xdr:nvCxnSpPr>
        <xdr:cNvPr id="405" name="直線コネクタ 404"/>
        <xdr:cNvCxnSpPr/>
      </xdr:nvCxnSpPr>
      <xdr:spPr>
        <a:xfrm flipV="1">
          <a:off x="8750300" y="13550320"/>
          <a:ext cx="889000" cy="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157618</xdr:rowOff>
    </xdr:from>
    <xdr:to>
      <xdr:col>45</xdr:col>
      <xdr:colOff>177800</xdr:colOff>
      <xdr:row>79</xdr:row>
      <xdr:rowOff>10237</xdr:rowOff>
    </xdr:to>
    <xdr:cxnSp macro="">
      <xdr:nvCxnSpPr>
        <xdr:cNvPr id="408" name="直線コネクタ 407"/>
        <xdr:cNvCxnSpPr/>
      </xdr:nvCxnSpPr>
      <xdr:spPr>
        <a:xfrm>
          <a:off x="7861300" y="13359268"/>
          <a:ext cx="889000" cy="19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157618</xdr:rowOff>
    </xdr:from>
    <xdr:to>
      <xdr:col>41</xdr:col>
      <xdr:colOff>50800</xdr:colOff>
      <xdr:row>78</xdr:row>
      <xdr:rowOff>168387</xdr:rowOff>
    </xdr:to>
    <xdr:cxnSp macro="">
      <xdr:nvCxnSpPr>
        <xdr:cNvPr id="411" name="直線コネクタ 410"/>
        <xdr:cNvCxnSpPr/>
      </xdr:nvCxnSpPr>
      <xdr:spPr>
        <a:xfrm flipV="1">
          <a:off x="6972300" y="13359268"/>
          <a:ext cx="889000" cy="18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137924</xdr:rowOff>
    </xdr:from>
    <xdr:ext cx="534377" cy="259045"/>
    <xdr:sp macro="" textlink="">
      <xdr:nvSpPr>
        <xdr:cNvPr id="413" name="テキスト ボックス 412"/>
        <xdr:cNvSpPr txBox="1"/>
      </xdr:nvSpPr>
      <xdr:spPr>
        <a:xfrm>
          <a:off x="7594111" y="1351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159416</xdr:rowOff>
    </xdr:from>
    <xdr:ext cx="534377" cy="259045"/>
    <xdr:sp macro="" textlink="">
      <xdr:nvSpPr>
        <xdr:cNvPr id="415" name="テキスト ボックス 414"/>
        <xdr:cNvSpPr txBox="1"/>
      </xdr:nvSpPr>
      <xdr:spPr>
        <a:xfrm>
          <a:off x="6705111" y="13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61866</xdr:rowOff>
    </xdr:from>
    <xdr:to>
      <xdr:col>55</xdr:col>
      <xdr:colOff>50800</xdr:colOff>
      <xdr:row>78</xdr:row>
      <xdr:rowOff>163466</xdr:rowOff>
    </xdr:to>
    <xdr:sp macro="" textlink="">
      <xdr:nvSpPr>
        <xdr:cNvPr id="421" name="楕円 420"/>
        <xdr:cNvSpPr/>
      </xdr:nvSpPr>
      <xdr:spPr>
        <a:xfrm>
          <a:off x="10426700" y="1343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21243</xdr:rowOff>
    </xdr:from>
    <xdr:ext cx="534377" cy="259045"/>
    <xdr:sp macro="" textlink="">
      <xdr:nvSpPr>
        <xdr:cNvPr id="422" name="普通建設事業費 （ うち新規整備　）該当値テキスト"/>
        <xdr:cNvSpPr txBox="1"/>
      </xdr:nvSpPr>
      <xdr:spPr>
        <a:xfrm>
          <a:off x="10528300" y="1322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126420</xdr:rowOff>
    </xdr:from>
    <xdr:to>
      <xdr:col>50</xdr:col>
      <xdr:colOff>165100</xdr:colOff>
      <xdr:row>79</xdr:row>
      <xdr:rowOff>56570</xdr:rowOff>
    </xdr:to>
    <xdr:sp macro="" textlink="">
      <xdr:nvSpPr>
        <xdr:cNvPr id="423" name="楕円 422"/>
        <xdr:cNvSpPr/>
      </xdr:nvSpPr>
      <xdr:spPr>
        <a:xfrm>
          <a:off x="9588500" y="1349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47697</xdr:rowOff>
    </xdr:from>
    <xdr:ext cx="534377" cy="259045"/>
    <xdr:sp macro="" textlink="">
      <xdr:nvSpPr>
        <xdr:cNvPr id="424" name="テキスト ボックス 423"/>
        <xdr:cNvSpPr txBox="1"/>
      </xdr:nvSpPr>
      <xdr:spPr>
        <a:xfrm>
          <a:off x="9372111" y="1359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130887</xdr:rowOff>
    </xdr:from>
    <xdr:to>
      <xdr:col>46</xdr:col>
      <xdr:colOff>38100</xdr:colOff>
      <xdr:row>79</xdr:row>
      <xdr:rowOff>61037</xdr:rowOff>
    </xdr:to>
    <xdr:sp macro="" textlink="">
      <xdr:nvSpPr>
        <xdr:cNvPr id="425" name="楕円 424"/>
        <xdr:cNvSpPr/>
      </xdr:nvSpPr>
      <xdr:spPr>
        <a:xfrm>
          <a:off x="8699500" y="1350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52164</xdr:rowOff>
    </xdr:from>
    <xdr:ext cx="534377" cy="259045"/>
    <xdr:sp macro="" textlink="">
      <xdr:nvSpPr>
        <xdr:cNvPr id="426" name="テキスト ボックス 425"/>
        <xdr:cNvSpPr txBox="1"/>
      </xdr:nvSpPr>
      <xdr:spPr>
        <a:xfrm>
          <a:off x="8483111" y="1359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106818</xdr:rowOff>
    </xdr:from>
    <xdr:to>
      <xdr:col>41</xdr:col>
      <xdr:colOff>101600</xdr:colOff>
      <xdr:row>78</xdr:row>
      <xdr:rowOff>36968</xdr:rowOff>
    </xdr:to>
    <xdr:sp macro="" textlink="">
      <xdr:nvSpPr>
        <xdr:cNvPr id="427" name="楕円 426"/>
        <xdr:cNvSpPr/>
      </xdr:nvSpPr>
      <xdr:spPr>
        <a:xfrm>
          <a:off x="7810500" y="1330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53495</xdr:rowOff>
    </xdr:from>
    <xdr:ext cx="599010" cy="259045"/>
    <xdr:sp macro="" textlink="">
      <xdr:nvSpPr>
        <xdr:cNvPr id="428" name="テキスト ボックス 427"/>
        <xdr:cNvSpPr txBox="1"/>
      </xdr:nvSpPr>
      <xdr:spPr>
        <a:xfrm>
          <a:off x="7561795" y="1308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117587</xdr:rowOff>
    </xdr:from>
    <xdr:to>
      <xdr:col>36</xdr:col>
      <xdr:colOff>165100</xdr:colOff>
      <xdr:row>79</xdr:row>
      <xdr:rowOff>47737</xdr:rowOff>
    </xdr:to>
    <xdr:sp macro="" textlink="">
      <xdr:nvSpPr>
        <xdr:cNvPr id="429" name="楕円 428"/>
        <xdr:cNvSpPr/>
      </xdr:nvSpPr>
      <xdr:spPr>
        <a:xfrm>
          <a:off x="6921500" y="1349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38864</xdr:rowOff>
    </xdr:from>
    <xdr:ext cx="534377" cy="259045"/>
    <xdr:sp macro="" textlink="">
      <xdr:nvSpPr>
        <xdr:cNvPr id="430" name="テキスト ボックス 429"/>
        <xdr:cNvSpPr txBox="1"/>
      </xdr:nvSpPr>
      <xdr:spPr>
        <a:xfrm>
          <a:off x="6705111" y="1358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11581</xdr:rowOff>
    </xdr:from>
    <xdr:to>
      <xdr:col>55</xdr:col>
      <xdr:colOff>0</xdr:colOff>
      <xdr:row>99</xdr:row>
      <xdr:rowOff>29006</xdr:rowOff>
    </xdr:to>
    <xdr:cxnSp macro="">
      <xdr:nvCxnSpPr>
        <xdr:cNvPr id="461" name="直線コネクタ 460"/>
        <xdr:cNvCxnSpPr/>
      </xdr:nvCxnSpPr>
      <xdr:spPr>
        <a:xfrm flipV="1">
          <a:off x="9639300" y="16985131"/>
          <a:ext cx="838200" cy="1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120457</xdr:rowOff>
    </xdr:from>
    <xdr:ext cx="534377" cy="259045"/>
    <xdr:sp macro="" textlink="">
      <xdr:nvSpPr>
        <xdr:cNvPr id="462" name="普通建設事業費 （ うち更新整備　）平均値テキスト"/>
        <xdr:cNvSpPr txBox="1"/>
      </xdr:nvSpPr>
      <xdr:spPr>
        <a:xfrm>
          <a:off x="10528300" y="1692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11457</xdr:rowOff>
    </xdr:from>
    <xdr:to>
      <xdr:col>50</xdr:col>
      <xdr:colOff>114300</xdr:colOff>
      <xdr:row>99</xdr:row>
      <xdr:rowOff>29006</xdr:rowOff>
    </xdr:to>
    <xdr:cxnSp macro="">
      <xdr:nvCxnSpPr>
        <xdr:cNvPr id="464" name="直線コネクタ 463"/>
        <xdr:cNvCxnSpPr/>
      </xdr:nvCxnSpPr>
      <xdr:spPr>
        <a:xfrm>
          <a:off x="8750300" y="16985007"/>
          <a:ext cx="889000" cy="1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71201</xdr:rowOff>
    </xdr:from>
    <xdr:ext cx="534377" cy="259045"/>
    <xdr:sp macro="" textlink="">
      <xdr:nvSpPr>
        <xdr:cNvPr id="466" name="テキスト ボックス 465"/>
        <xdr:cNvSpPr txBox="1"/>
      </xdr:nvSpPr>
      <xdr:spPr>
        <a:xfrm>
          <a:off x="9372111" y="1704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6660</xdr:rowOff>
    </xdr:from>
    <xdr:to>
      <xdr:col>45</xdr:col>
      <xdr:colOff>177800</xdr:colOff>
      <xdr:row>99</xdr:row>
      <xdr:rowOff>11457</xdr:rowOff>
    </xdr:to>
    <xdr:cxnSp macro="">
      <xdr:nvCxnSpPr>
        <xdr:cNvPr id="467" name="直線コネクタ 466"/>
        <xdr:cNvCxnSpPr/>
      </xdr:nvCxnSpPr>
      <xdr:spPr>
        <a:xfrm>
          <a:off x="7861300" y="16980210"/>
          <a:ext cx="889000" cy="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75689</xdr:rowOff>
    </xdr:from>
    <xdr:ext cx="534377" cy="259045"/>
    <xdr:sp macro="" textlink="">
      <xdr:nvSpPr>
        <xdr:cNvPr id="469" name="テキスト ボックス 468"/>
        <xdr:cNvSpPr txBox="1"/>
      </xdr:nvSpPr>
      <xdr:spPr>
        <a:xfrm>
          <a:off x="8483111" y="1704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6660</xdr:rowOff>
    </xdr:from>
    <xdr:to>
      <xdr:col>41</xdr:col>
      <xdr:colOff>50800</xdr:colOff>
      <xdr:row>99</xdr:row>
      <xdr:rowOff>13697</xdr:rowOff>
    </xdr:to>
    <xdr:cxnSp macro="">
      <xdr:nvCxnSpPr>
        <xdr:cNvPr id="470" name="直線コネクタ 469"/>
        <xdr:cNvCxnSpPr/>
      </xdr:nvCxnSpPr>
      <xdr:spPr>
        <a:xfrm flipV="1">
          <a:off x="6972300" y="16980210"/>
          <a:ext cx="889000" cy="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79101</xdr:rowOff>
    </xdr:from>
    <xdr:ext cx="534377" cy="259045"/>
    <xdr:sp macro="" textlink="">
      <xdr:nvSpPr>
        <xdr:cNvPr id="472" name="テキスト ボックス 471"/>
        <xdr:cNvSpPr txBox="1"/>
      </xdr:nvSpPr>
      <xdr:spPr>
        <a:xfrm>
          <a:off x="7594111" y="1705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91977</xdr:rowOff>
    </xdr:from>
    <xdr:ext cx="534377" cy="259045"/>
    <xdr:sp macro="" textlink="">
      <xdr:nvSpPr>
        <xdr:cNvPr id="474" name="テキスト ボックス 473"/>
        <xdr:cNvSpPr txBox="1"/>
      </xdr:nvSpPr>
      <xdr:spPr>
        <a:xfrm>
          <a:off x="6705111" y="170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132231</xdr:rowOff>
    </xdr:from>
    <xdr:to>
      <xdr:col>55</xdr:col>
      <xdr:colOff>50800</xdr:colOff>
      <xdr:row>99</xdr:row>
      <xdr:rowOff>62381</xdr:rowOff>
    </xdr:to>
    <xdr:sp macro="" textlink="">
      <xdr:nvSpPr>
        <xdr:cNvPr id="480" name="楕円 479"/>
        <xdr:cNvSpPr/>
      </xdr:nvSpPr>
      <xdr:spPr>
        <a:xfrm>
          <a:off x="10426700" y="1693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91608</xdr:rowOff>
    </xdr:from>
    <xdr:ext cx="534377" cy="259045"/>
    <xdr:sp macro="" textlink="">
      <xdr:nvSpPr>
        <xdr:cNvPr id="481" name="普通建設事業費 （ うち更新整備　）該当値テキスト"/>
        <xdr:cNvSpPr txBox="1"/>
      </xdr:nvSpPr>
      <xdr:spPr>
        <a:xfrm>
          <a:off x="10528300" y="1672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149656</xdr:rowOff>
    </xdr:from>
    <xdr:to>
      <xdr:col>50</xdr:col>
      <xdr:colOff>165100</xdr:colOff>
      <xdr:row>99</xdr:row>
      <xdr:rowOff>79806</xdr:rowOff>
    </xdr:to>
    <xdr:sp macro="" textlink="">
      <xdr:nvSpPr>
        <xdr:cNvPr id="482" name="楕円 481"/>
        <xdr:cNvSpPr/>
      </xdr:nvSpPr>
      <xdr:spPr>
        <a:xfrm>
          <a:off x="9588500" y="1695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96333</xdr:rowOff>
    </xdr:from>
    <xdr:ext cx="534377" cy="259045"/>
    <xdr:sp macro="" textlink="">
      <xdr:nvSpPr>
        <xdr:cNvPr id="483" name="テキスト ボックス 482"/>
        <xdr:cNvSpPr txBox="1"/>
      </xdr:nvSpPr>
      <xdr:spPr>
        <a:xfrm>
          <a:off x="9372111" y="1672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132107</xdr:rowOff>
    </xdr:from>
    <xdr:to>
      <xdr:col>46</xdr:col>
      <xdr:colOff>38100</xdr:colOff>
      <xdr:row>99</xdr:row>
      <xdr:rowOff>62257</xdr:rowOff>
    </xdr:to>
    <xdr:sp macro="" textlink="">
      <xdr:nvSpPr>
        <xdr:cNvPr id="484" name="楕円 483"/>
        <xdr:cNvSpPr/>
      </xdr:nvSpPr>
      <xdr:spPr>
        <a:xfrm>
          <a:off x="8699500" y="1693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78784</xdr:rowOff>
    </xdr:from>
    <xdr:ext cx="534377" cy="259045"/>
    <xdr:sp macro="" textlink="">
      <xdr:nvSpPr>
        <xdr:cNvPr id="485" name="テキスト ボックス 484"/>
        <xdr:cNvSpPr txBox="1"/>
      </xdr:nvSpPr>
      <xdr:spPr>
        <a:xfrm>
          <a:off x="8483111" y="1670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127310</xdr:rowOff>
    </xdr:from>
    <xdr:to>
      <xdr:col>41</xdr:col>
      <xdr:colOff>101600</xdr:colOff>
      <xdr:row>99</xdr:row>
      <xdr:rowOff>57460</xdr:rowOff>
    </xdr:to>
    <xdr:sp macro="" textlink="">
      <xdr:nvSpPr>
        <xdr:cNvPr id="486" name="楕円 485"/>
        <xdr:cNvSpPr/>
      </xdr:nvSpPr>
      <xdr:spPr>
        <a:xfrm>
          <a:off x="7810500" y="1692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73987</xdr:rowOff>
    </xdr:from>
    <xdr:ext cx="534377" cy="259045"/>
    <xdr:sp macro="" textlink="">
      <xdr:nvSpPr>
        <xdr:cNvPr id="487" name="テキスト ボックス 486"/>
        <xdr:cNvSpPr txBox="1"/>
      </xdr:nvSpPr>
      <xdr:spPr>
        <a:xfrm>
          <a:off x="7594111" y="1670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134347</xdr:rowOff>
    </xdr:from>
    <xdr:to>
      <xdr:col>36</xdr:col>
      <xdr:colOff>165100</xdr:colOff>
      <xdr:row>99</xdr:row>
      <xdr:rowOff>64497</xdr:rowOff>
    </xdr:to>
    <xdr:sp macro="" textlink="">
      <xdr:nvSpPr>
        <xdr:cNvPr id="488" name="楕円 487"/>
        <xdr:cNvSpPr/>
      </xdr:nvSpPr>
      <xdr:spPr>
        <a:xfrm>
          <a:off x="6921500" y="1693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81024</xdr:rowOff>
    </xdr:from>
    <xdr:ext cx="534377" cy="259045"/>
    <xdr:sp macro="" textlink="">
      <xdr:nvSpPr>
        <xdr:cNvPr id="489" name="テキスト ボックス 488"/>
        <xdr:cNvSpPr txBox="1"/>
      </xdr:nvSpPr>
      <xdr:spPr>
        <a:xfrm>
          <a:off x="6705111" y="1671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92682</xdr:rowOff>
    </xdr:from>
    <xdr:to>
      <xdr:col>85</xdr:col>
      <xdr:colOff>127000</xdr:colOff>
      <xdr:row>37</xdr:row>
      <xdr:rowOff>136353</xdr:rowOff>
    </xdr:to>
    <xdr:cxnSp macro="">
      <xdr:nvCxnSpPr>
        <xdr:cNvPr id="516" name="直線コネクタ 515"/>
        <xdr:cNvCxnSpPr/>
      </xdr:nvCxnSpPr>
      <xdr:spPr>
        <a:xfrm flipV="1">
          <a:off x="15481300" y="6436332"/>
          <a:ext cx="838200" cy="4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27272</xdr:rowOff>
    </xdr:from>
    <xdr:ext cx="469744" cy="259045"/>
    <xdr:sp macro="" textlink="">
      <xdr:nvSpPr>
        <xdr:cNvPr id="517" name="災害復旧事業費平均値テキスト"/>
        <xdr:cNvSpPr txBox="1"/>
      </xdr:nvSpPr>
      <xdr:spPr>
        <a:xfrm>
          <a:off x="16370300" y="654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136353</xdr:rowOff>
    </xdr:from>
    <xdr:to>
      <xdr:col>81</xdr:col>
      <xdr:colOff>50800</xdr:colOff>
      <xdr:row>38</xdr:row>
      <xdr:rowOff>131082</xdr:rowOff>
    </xdr:to>
    <xdr:cxnSp macro="">
      <xdr:nvCxnSpPr>
        <xdr:cNvPr id="519" name="直線コネクタ 518"/>
        <xdr:cNvCxnSpPr/>
      </xdr:nvCxnSpPr>
      <xdr:spPr>
        <a:xfrm flipV="1">
          <a:off x="14592300" y="6480003"/>
          <a:ext cx="889000" cy="16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137137</xdr:rowOff>
    </xdr:from>
    <xdr:ext cx="469744" cy="259045"/>
    <xdr:sp macro="" textlink="">
      <xdr:nvSpPr>
        <xdr:cNvPr id="521" name="テキスト ボックス 520"/>
        <xdr:cNvSpPr txBox="1"/>
      </xdr:nvSpPr>
      <xdr:spPr>
        <a:xfrm>
          <a:off x="15246428" y="665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131082</xdr:rowOff>
    </xdr:from>
    <xdr:to>
      <xdr:col>76</xdr:col>
      <xdr:colOff>114300</xdr:colOff>
      <xdr:row>38</xdr:row>
      <xdr:rowOff>138443</xdr:rowOff>
    </xdr:to>
    <xdr:cxnSp macro="">
      <xdr:nvCxnSpPr>
        <xdr:cNvPr id="522" name="直線コネクタ 521"/>
        <xdr:cNvCxnSpPr/>
      </xdr:nvCxnSpPr>
      <xdr:spPr>
        <a:xfrm flipV="1">
          <a:off x="13703300" y="6646182"/>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132819</xdr:rowOff>
    </xdr:from>
    <xdr:to>
      <xdr:col>71</xdr:col>
      <xdr:colOff>177800</xdr:colOff>
      <xdr:row>38</xdr:row>
      <xdr:rowOff>138443</xdr:rowOff>
    </xdr:to>
    <xdr:cxnSp macro="">
      <xdr:nvCxnSpPr>
        <xdr:cNvPr id="525" name="直線コネクタ 524"/>
        <xdr:cNvCxnSpPr/>
      </xdr:nvCxnSpPr>
      <xdr:spPr>
        <a:xfrm>
          <a:off x="12814300" y="6647919"/>
          <a:ext cx="8890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6271</xdr:rowOff>
    </xdr:from>
    <xdr:ext cx="469744" cy="259045"/>
    <xdr:sp macro="" textlink="">
      <xdr:nvSpPr>
        <xdr:cNvPr id="529" name="テキスト ボックス 528"/>
        <xdr:cNvSpPr txBox="1"/>
      </xdr:nvSpPr>
      <xdr:spPr>
        <a:xfrm>
          <a:off x="12579428" y="63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41882</xdr:rowOff>
    </xdr:from>
    <xdr:to>
      <xdr:col>85</xdr:col>
      <xdr:colOff>177800</xdr:colOff>
      <xdr:row>37</xdr:row>
      <xdr:rowOff>143482</xdr:rowOff>
    </xdr:to>
    <xdr:sp macro="" textlink="">
      <xdr:nvSpPr>
        <xdr:cNvPr id="535" name="楕円 534"/>
        <xdr:cNvSpPr/>
      </xdr:nvSpPr>
      <xdr:spPr>
        <a:xfrm>
          <a:off x="16268700" y="638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64759</xdr:rowOff>
    </xdr:from>
    <xdr:ext cx="534377" cy="259045"/>
    <xdr:sp macro="" textlink="">
      <xdr:nvSpPr>
        <xdr:cNvPr id="536" name="災害復旧事業費該当値テキスト"/>
        <xdr:cNvSpPr txBox="1"/>
      </xdr:nvSpPr>
      <xdr:spPr>
        <a:xfrm>
          <a:off x="16370300" y="623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85553</xdr:rowOff>
    </xdr:from>
    <xdr:to>
      <xdr:col>81</xdr:col>
      <xdr:colOff>101600</xdr:colOff>
      <xdr:row>38</xdr:row>
      <xdr:rowOff>15703</xdr:rowOff>
    </xdr:to>
    <xdr:sp macro="" textlink="">
      <xdr:nvSpPr>
        <xdr:cNvPr id="537" name="楕円 536"/>
        <xdr:cNvSpPr/>
      </xdr:nvSpPr>
      <xdr:spPr>
        <a:xfrm>
          <a:off x="15430500" y="642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32230</xdr:rowOff>
    </xdr:from>
    <xdr:ext cx="534377" cy="259045"/>
    <xdr:sp macro="" textlink="">
      <xdr:nvSpPr>
        <xdr:cNvPr id="538" name="テキスト ボックス 537"/>
        <xdr:cNvSpPr txBox="1"/>
      </xdr:nvSpPr>
      <xdr:spPr>
        <a:xfrm>
          <a:off x="15214111" y="620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80282</xdr:rowOff>
    </xdr:from>
    <xdr:to>
      <xdr:col>76</xdr:col>
      <xdr:colOff>165100</xdr:colOff>
      <xdr:row>39</xdr:row>
      <xdr:rowOff>10432</xdr:rowOff>
    </xdr:to>
    <xdr:sp macro="" textlink="">
      <xdr:nvSpPr>
        <xdr:cNvPr id="539" name="楕円 538"/>
        <xdr:cNvSpPr/>
      </xdr:nvSpPr>
      <xdr:spPr>
        <a:xfrm>
          <a:off x="14541500" y="65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1559</xdr:rowOff>
    </xdr:from>
    <xdr:ext cx="469744" cy="259045"/>
    <xdr:sp macro="" textlink="">
      <xdr:nvSpPr>
        <xdr:cNvPr id="540" name="テキスト ボックス 539"/>
        <xdr:cNvSpPr txBox="1"/>
      </xdr:nvSpPr>
      <xdr:spPr>
        <a:xfrm>
          <a:off x="14357428" y="668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87643</xdr:rowOff>
    </xdr:from>
    <xdr:to>
      <xdr:col>72</xdr:col>
      <xdr:colOff>38100</xdr:colOff>
      <xdr:row>39</xdr:row>
      <xdr:rowOff>17793</xdr:rowOff>
    </xdr:to>
    <xdr:sp macro="" textlink="">
      <xdr:nvSpPr>
        <xdr:cNvPr id="541" name="楕円 540"/>
        <xdr:cNvSpPr/>
      </xdr:nvSpPr>
      <xdr:spPr>
        <a:xfrm>
          <a:off x="13652500" y="660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8920</xdr:rowOff>
    </xdr:from>
    <xdr:ext cx="378565" cy="259045"/>
    <xdr:sp macro="" textlink="">
      <xdr:nvSpPr>
        <xdr:cNvPr id="542" name="テキスト ボックス 541"/>
        <xdr:cNvSpPr txBox="1"/>
      </xdr:nvSpPr>
      <xdr:spPr>
        <a:xfrm>
          <a:off x="13514017" y="6695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82019</xdr:rowOff>
    </xdr:from>
    <xdr:to>
      <xdr:col>67</xdr:col>
      <xdr:colOff>101600</xdr:colOff>
      <xdr:row>39</xdr:row>
      <xdr:rowOff>12169</xdr:rowOff>
    </xdr:to>
    <xdr:sp macro="" textlink="">
      <xdr:nvSpPr>
        <xdr:cNvPr id="543" name="楕円 542"/>
        <xdr:cNvSpPr/>
      </xdr:nvSpPr>
      <xdr:spPr>
        <a:xfrm>
          <a:off x="12763500" y="659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3296</xdr:rowOff>
    </xdr:from>
    <xdr:ext cx="469744" cy="259045"/>
    <xdr:sp macro="" textlink="">
      <xdr:nvSpPr>
        <xdr:cNvPr id="544" name="テキスト ボックス 543"/>
        <xdr:cNvSpPr txBox="1"/>
      </xdr:nvSpPr>
      <xdr:spPr>
        <a:xfrm>
          <a:off x="12579428" y="668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87816</xdr:rowOff>
    </xdr:from>
    <xdr:to>
      <xdr:col>85</xdr:col>
      <xdr:colOff>127000</xdr:colOff>
      <xdr:row>76</xdr:row>
      <xdr:rowOff>144687</xdr:rowOff>
    </xdr:to>
    <xdr:cxnSp macro="">
      <xdr:nvCxnSpPr>
        <xdr:cNvPr id="620" name="直線コネクタ 619"/>
        <xdr:cNvCxnSpPr/>
      </xdr:nvCxnSpPr>
      <xdr:spPr>
        <a:xfrm flipV="1">
          <a:off x="15481300" y="13118016"/>
          <a:ext cx="838200" cy="5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66933</xdr:rowOff>
    </xdr:from>
    <xdr:ext cx="534377" cy="259045"/>
    <xdr:sp macro="" textlink="">
      <xdr:nvSpPr>
        <xdr:cNvPr id="621" name="公債費平均値テキスト"/>
        <xdr:cNvSpPr txBox="1"/>
      </xdr:nvSpPr>
      <xdr:spPr>
        <a:xfrm>
          <a:off x="16370300" y="13097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144687</xdr:rowOff>
    </xdr:from>
    <xdr:to>
      <xdr:col>81</xdr:col>
      <xdr:colOff>50800</xdr:colOff>
      <xdr:row>77</xdr:row>
      <xdr:rowOff>16416</xdr:rowOff>
    </xdr:to>
    <xdr:cxnSp macro="">
      <xdr:nvCxnSpPr>
        <xdr:cNvPr id="623" name="直線コネクタ 622"/>
        <xdr:cNvCxnSpPr/>
      </xdr:nvCxnSpPr>
      <xdr:spPr>
        <a:xfrm flipV="1">
          <a:off x="14592300" y="13174887"/>
          <a:ext cx="889000" cy="4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38093</xdr:rowOff>
    </xdr:from>
    <xdr:ext cx="534377" cy="259045"/>
    <xdr:sp macro="" textlink="">
      <xdr:nvSpPr>
        <xdr:cNvPr id="625" name="テキスト ボックス 624"/>
        <xdr:cNvSpPr txBox="1"/>
      </xdr:nvSpPr>
      <xdr:spPr>
        <a:xfrm>
          <a:off x="15214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9841</xdr:rowOff>
    </xdr:from>
    <xdr:to>
      <xdr:col>76</xdr:col>
      <xdr:colOff>114300</xdr:colOff>
      <xdr:row>77</xdr:row>
      <xdr:rowOff>16416</xdr:rowOff>
    </xdr:to>
    <xdr:cxnSp macro="">
      <xdr:nvCxnSpPr>
        <xdr:cNvPr id="626" name="直線コネクタ 625"/>
        <xdr:cNvCxnSpPr/>
      </xdr:nvCxnSpPr>
      <xdr:spPr>
        <a:xfrm>
          <a:off x="13703300" y="13211491"/>
          <a:ext cx="889000" cy="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58195</xdr:rowOff>
    </xdr:from>
    <xdr:ext cx="534377" cy="259045"/>
    <xdr:sp macro="" textlink="">
      <xdr:nvSpPr>
        <xdr:cNvPr id="628" name="テキスト ボックス 627"/>
        <xdr:cNvSpPr txBox="1"/>
      </xdr:nvSpPr>
      <xdr:spPr>
        <a:xfrm>
          <a:off x="14325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143756</xdr:rowOff>
    </xdr:from>
    <xdr:to>
      <xdr:col>71</xdr:col>
      <xdr:colOff>177800</xdr:colOff>
      <xdr:row>77</xdr:row>
      <xdr:rowOff>9841</xdr:rowOff>
    </xdr:to>
    <xdr:cxnSp macro="">
      <xdr:nvCxnSpPr>
        <xdr:cNvPr id="629" name="直線コネクタ 628"/>
        <xdr:cNvCxnSpPr/>
      </xdr:nvCxnSpPr>
      <xdr:spPr>
        <a:xfrm>
          <a:off x="12814300" y="13173956"/>
          <a:ext cx="889000" cy="3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1" name="テキスト ボックス 630"/>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40220</xdr:rowOff>
    </xdr:from>
    <xdr:ext cx="534377" cy="259045"/>
    <xdr:sp macro="" textlink="">
      <xdr:nvSpPr>
        <xdr:cNvPr id="633" name="テキスト ボックス 632"/>
        <xdr:cNvSpPr txBox="1"/>
      </xdr:nvSpPr>
      <xdr:spPr>
        <a:xfrm>
          <a:off x="12547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37016</xdr:rowOff>
    </xdr:from>
    <xdr:to>
      <xdr:col>85</xdr:col>
      <xdr:colOff>177800</xdr:colOff>
      <xdr:row>76</xdr:row>
      <xdr:rowOff>138616</xdr:rowOff>
    </xdr:to>
    <xdr:sp macro="" textlink="">
      <xdr:nvSpPr>
        <xdr:cNvPr id="639" name="楕円 638"/>
        <xdr:cNvSpPr/>
      </xdr:nvSpPr>
      <xdr:spPr>
        <a:xfrm>
          <a:off x="16268700" y="1306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59894</xdr:rowOff>
    </xdr:from>
    <xdr:ext cx="534377" cy="259045"/>
    <xdr:sp macro="" textlink="">
      <xdr:nvSpPr>
        <xdr:cNvPr id="640" name="公債費該当値テキスト"/>
        <xdr:cNvSpPr txBox="1"/>
      </xdr:nvSpPr>
      <xdr:spPr>
        <a:xfrm>
          <a:off x="16370300" y="1291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93887</xdr:rowOff>
    </xdr:from>
    <xdr:to>
      <xdr:col>81</xdr:col>
      <xdr:colOff>101600</xdr:colOff>
      <xdr:row>77</xdr:row>
      <xdr:rowOff>24037</xdr:rowOff>
    </xdr:to>
    <xdr:sp macro="" textlink="">
      <xdr:nvSpPr>
        <xdr:cNvPr id="641" name="楕円 640"/>
        <xdr:cNvSpPr/>
      </xdr:nvSpPr>
      <xdr:spPr>
        <a:xfrm>
          <a:off x="15430500" y="1312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40565</xdr:rowOff>
    </xdr:from>
    <xdr:ext cx="534377" cy="259045"/>
    <xdr:sp macro="" textlink="">
      <xdr:nvSpPr>
        <xdr:cNvPr id="642" name="テキスト ボックス 641"/>
        <xdr:cNvSpPr txBox="1"/>
      </xdr:nvSpPr>
      <xdr:spPr>
        <a:xfrm>
          <a:off x="15214111" y="128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137066</xdr:rowOff>
    </xdr:from>
    <xdr:to>
      <xdr:col>76</xdr:col>
      <xdr:colOff>165100</xdr:colOff>
      <xdr:row>77</xdr:row>
      <xdr:rowOff>67216</xdr:rowOff>
    </xdr:to>
    <xdr:sp macro="" textlink="">
      <xdr:nvSpPr>
        <xdr:cNvPr id="643" name="楕円 642"/>
        <xdr:cNvSpPr/>
      </xdr:nvSpPr>
      <xdr:spPr>
        <a:xfrm>
          <a:off x="14541500" y="1316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58343</xdr:rowOff>
    </xdr:from>
    <xdr:ext cx="534377" cy="259045"/>
    <xdr:sp macro="" textlink="">
      <xdr:nvSpPr>
        <xdr:cNvPr id="644" name="テキスト ボックス 643"/>
        <xdr:cNvSpPr txBox="1"/>
      </xdr:nvSpPr>
      <xdr:spPr>
        <a:xfrm>
          <a:off x="14325111" y="1325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130491</xdr:rowOff>
    </xdr:from>
    <xdr:to>
      <xdr:col>72</xdr:col>
      <xdr:colOff>38100</xdr:colOff>
      <xdr:row>77</xdr:row>
      <xdr:rowOff>60641</xdr:rowOff>
    </xdr:to>
    <xdr:sp macro="" textlink="">
      <xdr:nvSpPr>
        <xdr:cNvPr id="645" name="楕円 644"/>
        <xdr:cNvSpPr/>
      </xdr:nvSpPr>
      <xdr:spPr>
        <a:xfrm>
          <a:off x="13652500" y="1316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51768</xdr:rowOff>
    </xdr:from>
    <xdr:ext cx="534377" cy="259045"/>
    <xdr:sp macro="" textlink="">
      <xdr:nvSpPr>
        <xdr:cNvPr id="646" name="テキスト ボックス 645"/>
        <xdr:cNvSpPr txBox="1"/>
      </xdr:nvSpPr>
      <xdr:spPr>
        <a:xfrm>
          <a:off x="13436111" y="1325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92956</xdr:rowOff>
    </xdr:from>
    <xdr:to>
      <xdr:col>67</xdr:col>
      <xdr:colOff>101600</xdr:colOff>
      <xdr:row>77</xdr:row>
      <xdr:rowOff>23106</xdr:rowOff>
    </xdr:to>
    <xdr:sp macro="" textlink="">
      <xdr:nvSpPr>
        <xdr:cNvPr id="647" name="楕円 646"/>
        <xdr:cNvSpPr/>
      </xdr:nvSpPr>
      <xdr:spPr>
        <a:xfrm>
          <a:off x="12763500" y="1312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39633</xdr:rowOff>
    </xdr:from>
    <xdr:ext cx="534377" cy="259045"/>
    <xdr:sp macro="" textlink="">
      <xdr:nvSpPr>
        <xdr:cNvPr id="648" name="テキスト ボックス 647"/>
        <xdr:cNvSpPr txBox="1"/>
      </xdr:nvSpPr>
      <xdr:spPr>
        <a:xfrm>
          <a:off x="12547111" y="1289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30718</xdr:rowOff>
    </xdr:from>
    <xdr:to>
      <xdr:col>85</xdr:col>
      <xdr:colOff>127000</xdr:colOff>
      <xdr:row>99</xdr:row>
      <xdr:rowOff>43780</xdr:rowOff>
    </xdr:to>
    <xdr:cxnSp macro="">
      <xdr:nvCxnSpPr>
        <xdr:cNvPr id="677" name="直線コネクタ 676"/>
        <xdr:cNvCxnSpPr/>
      </xdr:nvCxnSpPr>
      <xdr:spPr>
        <a:xfrm flipV="1">
          <a:off x="15481300" y="17004268"/>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78" name="積立金平均値テキスト"/>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29539</xdr:rowOff>
    </xdr:from>
    <xdr:to>
      <xdr:col>81</xdr:col>
      <xdr:colOff>50800</xdr:colOff>
      <xdr:row>99</xdr:row>
      <xdr:rowOff>43780</xdr:rowOff>
    </xdr:to>
    <xdr:cxnSp macro="">
      <xdr:nvCxnSpPr>
        <xdr:cNvPr id="680" name="直線コネクタ 679"/>
        <xdr:cNvCxnSpPr/>
      </xdr:nvCxnSpPr>
      <xdr:spPr>
        <a:xfrm>
          <a:off x="14592300" y="17003089"/>
          <a:ext cx="889000" cy="1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2" name="テキスト ボックス 681"/>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24250</xdr:rowOff>
    </xdr:from>
    <xdr:to>
      <xdr:col>76</xdr:col>
      <xdr:colOff>114300</xdr:colOff>
      <xdr:row>99</xdr:row>
      <xdr:rowOff>29539</xdr:rowOff>
    </xdr:to>
    <xdr:cxnSp macro="">
      <xdr:nvCxnSpPr>
        <xdr:cNvPr id="683" name="直線コネクタ 682"/>
        <xdr:cNvCxnSpPr/>
      </xdr:nvCxnSpPr>
      <xdr:spPr>
        <a:xfrm>
          <a:off x="13703300" y="16997800"/>
          <a:ext cx="889000" cy="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72212</xdr:rowOff>
    </xdr:from>
    <xdr:ext cx="534377" cy="259045"/>
    <xdr:sp macro="" textlink="">
      <xdr:nvSpPr>
        <xdr:cNvPr id="685" name="テキスト ボックス 684"/>
        <xdr:cNvSpPr txBox="1"/>
      </xdr:nvSpPr>
      <xdr:spPr>
        <a:xfrm>
          <a:off x="14325111" y="167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170435</xdr:rowOff>
    </xdr:from>
    <xdr:to>
      <xdr:col>71</xdr:col>
      <xdr:colOff>177800</xdr:colOff>
      <xdr:row>99</xdr:row>
      <xdr:rowOff>24250</xdr:rowOff>
    </xdr:to>
    <xdr:cxnSp macro="">
      <xdr:nvCxnSpPr>
        <xdr:cNvPr id="686" name="直線コネクタ 685"/>
        <xdr:cNvCxnSpPr/>
      </xdr:nvCxnSpPr>
      <xdr:spPr>
        <a:xfrm>
          <a:off x="12814300" y="16972535"/>
          <a:ext cx="889000" cy="2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68587</xdr:rowOff>
    </xdr:from>
    <xdr:ext cx="534377" cy="259045"/>
    <xdr:sp macro="" textlink="">
      <xdr:nvSpPr>
        <xdr:cNvPr id="688" name="テキスト ボックス 687"/>
        <xdr:cNvSpPr txBox="1"/>
      </xdr:nvSpPr>
      <xdr:spPr>
        <a:xfrm>
          <a:off x="13436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61571</xdr:rowOff>
    </xdr:from>
    <xdr:ext cx="534377" cy="259045"/>
    <xdr:sp macro="" textlink="">
      <xdr:nvSpPr>
        <xdr:cNvPr id="690" name="テキスト ボックス 689"/>
        <xdr:cNvSpPr txBox="1"/>
      </xdr:nvSpPr>
      <xdr:spPr>
        <a:xfrm>
          <a:off x="12547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151368</xdr:rowOff>
    </xdr:from>
    <xdr:to>
      <xdr:col>85</xdr:col>
      <xdr:colOff>177800</xdr:colOff>
      <xdr:row>99</xdr:row>
      <xdr:rowOff>81518</xdr:rowOff>
    </xdr:to>
    <xdr:sp macro="" textlink="">
      <xdr:nvSpPr>
        <xdr:cNvPr id="696" name="楕円 695"/>
        <xdr:cNvSpPr/>
      </xdr:nvSpPr>
      <xdr:spPr>
        <a:xfrm>
          <a:off x="16268700" y="1695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104586</xdr:rowOff>
    </xdr:from>
    <xdr:ext cx="534377" cy="259045"/>
    <xdr:sp macro="" textlink="">
      <xdr:nvSpPr>
        <xdr:cNvPr id="697" name="積立金該当値テキスト"/>
        <xdr:cNvSpPr txBox="1"/>
      </xdr:nvSpPr>
      <xdr:spPr>
        <a:xfrm>
          <a:off x="16370300" y="1690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164430</xdr:rowOff>
    </xdr:from>
    <xdr:to>
      <xdr:col>81</xdr:col>
      <xdr:colOff>101600</xdr:colOff>
      <xdr:row>99</xdr:row>
      <xdr:rowOff>94580</xdr:rowOff>
    </xdr:to>
    <xdr:sp macro="" textlink="">
      <xdr:nvSpPr>
        <xdr:cNvPr id="698" name="楕円 697"/>
        <xdr:cNvSpPr/>
      </xdr:nvSpPr>
      <xdr:spPr>
        <a:xfrm>
          <a:off x="15430500" y="1696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85707</xdr:rowOff>
    </xdr:from>
    <xdr:ext cx="378565" cy="259045"/>
    <xdr:sp macro="" textlink="">
      <xdr:nvSpPr>
        <xdr:cNvPr id="699" name="テキスト ボックス 698"/>
        <xdr:cNvSpPr txBox="1"/>
      </xdr:nvSpPr>
      <xdr:spPr>
        <a:xfrm>
          <a:off x="15292017" y="17059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150189</xdr:rowOff>
    </xdr:from>
    <xdr:to>
      <xdr:col>76</xdr:col>
      <xdr:colOff>165100</xdr:colOff>
      <xdr:row>99</xdr:row>
      <xdr:rowOff>80339</xdr:rowOff>
    </xdr:to>
    <xdr:sp macro="" textlink="">
      <xdr:nvSpPr>
        <xdr:cNvPr id="700" name="楕円 699"/>
        <xdr:cNvSpPr/>
      </xdr:nvSpPr>
      <xdr:spPr>
        <a:xfrm>
          <a:off x="14541500" y="1695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71466</xdr:rowOff>
    </xdr:from>
    <xdr:ext cx="534377" cy="259045"/>
    <xdr:sp macro="" textlink="">
      <xdr:nvSpPr>
        <xdr:cNvPr id="701" name="テキスト ボックス 700"/>
        <xdr:cNvSpPr txBox="1"/>
      </xdr:nvSpPr>
      <xdr:spPr>
        <a:xfrm>
          <a:off x="14325111" y="1704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144900</xdr:rowOff>
    </xdr:from>
    <xdr:to>
      <xdr:col>72</xdr:col>
      <xdr:colOff>38100</xdr:colOff>
      <xdr:row>99</xdr:row>
      <xdr:rowOff>75050</xdr:rowOff>
    </xdr:to>
    <xdr:sp macro="" textlink="">
      <xdr:nvSpPr>
        <xdr:cNvPr id="702" name="楕円 701"/>
        <xdr:cNvSpPr/>
      </xdr:nvSpPr>
      <xdr:spPr>
        <a:xfrm>
          <a:off x="13652500" y="1694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66177</xdr:rowOff>
    </xdr:from>
    <xdr:ext cx="534377" cy="259045"/>
    <xdr:sp macro="" textlink="">
      <xdr:nvSpPr>
        <xdr:cNvPr id="703" name="テキスト ボックス 702"/>
        <xdr:cNvSpPr txBox="1"/>
      </xdr:nvSpPr>
      <xdr:spPr>
        <a:xfrm>
          <a:off x="13436111" y="1703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119635</xdr:rowOff>
    </xdr:from>
    <xdr:to>
      <xdr:col>67</xdr:col>
      <xdr:colOff>101600</xdr:colOff>
      <xdr:row>99</xdr:row>
      <xdr:rowOff>49785</xdr:rowOff>
    </xdr:to>
    <xdr:sp macro="" textlink="">
      <xdr:nvSpPr>
        <xdr:cNvPr id="704" name="楕円 703"/>
        <xdr:cNvSpPr/>
      </xdr:nvSpPr>
      <xdr:spPr>
        <a:xfrm>
          <a:off x="12763500" y="1692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40912</xdr:rowOff>
    </xdr:from>
    <xdr:ext cx="534377" cy="259045"/>
    <xdr:sp macro="" textlink="">
      <xdr:nvSpPr>
        <xdr:cNvPr id="705" name="テキスト ボックス 704"/>
        <xdr:cNvSpPr txBox="1"/>
      </xdr:nvSpPr>
      <xdr:spPr>
        <a:xfrm>
          <a:off x="12547111" y="170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74320</xdr:rowOff>
    </xdr:from>
    <xdr:to>
      <xdr:col>116</xdr:col>
      <xdr:colOff>63500</xdr:colOff>
      <xdr:row>30</xdr:row>
      <xdr:rowOff>109372</xdr:rowOff>
    </xdr:to>
    <xdr:cxnSp macro="">
      <xdr:nvCxnSpPr>
        <xdr:cNvPr id="734" name="直線コネクタ 733"/>
        <xdr:cNvCxnSpPr/>
      </xdr:nvCxnSpPr>
      <xdr:spPr>
        <a:xfrm flipV="1">
          <a:off x="21323300" y="5217820"/>
          <a:ext cx="8382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141165</xdr:rowOff>
    </xdr:from>
    <xdr:ext cx="469744" cy="259045"/>
    <xdr:sp macro="" textlink="">
      <xdr:nvSpPr>
        <xdr:cNvPr id="735" name="投資及び出資金平均値テキスト"/>
        <xdr:cNvSpPr txBox="1"/>
      </xdr:nvSpPr>
      <xdr:spPr>
        <a:xfrm>
          <a:off x="22212300" y="6484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109372</xdr:rowOff>
    </xdr:from>
    <xdr:to>
      <xdr:col>111</xdr:col>
      <xdr:colOff>177800</xdr:colOff>
      <xdr:row>30</xdr:row>
      <xdr:rowOff>134366</xdr:rowOff>
    </xdr:to>
    <xdr:cxnSp macro="">
      <xdr:nvCxnSpPr>
        <xdr:cNvPr id="737" name="直線コネクタ 736"/>
        <xdr:cNvCxnSpPr/>
      </xdr:nvCxnSpPr>
      <xdr:spPr>
        <a:xfrm flipV="1">
          <a:off x="20434300" y="5252872"/>
          <a:ext cx="8890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88816</xdr:rowOff>
    </xdr:from>
    <xdr:ext cx="469744" cy="259045"/>
    <xdr:sp macro="" textlink="">
      <xdr:nvSpPr>
        <xdr:cNvPr id="739" name="テキスト ボックス 738"/>
        <xdr:cNvSpPr txBox="1"/>
      </xdr:nvSpPr>
      <xdr:spPr>
        <a:xfrm>
          <a:off x="21088428" y="66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134366</xdr:rowOff>
    </xdr:from>
    <xdr:to>
      <xdr:col>107</xdr:col>
      <xdr:colOff>50800</xdr:colOff>
      <xdr:row>30</xdr:row>
      <xdr:rowOff>166522</xdr:rowOff>
    </xdr:to>
    <xdr:cxnSp macro="">
      <xdr:nvCxnSpPr>
        <xdr:cNvPr id="740" name="直線コネクタ 739"/>
        <xdr:cNvCxnSpPr/>
      </xdr:nvCxnSpPr>
      <xdr:spPr>
        <a:xfrm flipV="1">
          <a:off x="19545300" y="5277866"/>
          <a:ext cx="889000" cy="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80357</xdr:rowOff>
    </xdr:from>
    <xdr:ext cx="469744" cy="259045"/>
    <xdr:sp macro="" textlink="">
      <xdr:nvSpPr>
        <xdr:cNvPr id="742" name="テキスト ボックス 741"/>
        <xdr:cNvSpPr txBox="1"/>
      </xdr:nvSpPr>
      <xdr:spPr>
        <a:xfrm>
          <a:off x="20199428" y="659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82017</xdr:rowOff>
    </xdr:from>
    <xdr:to>
      <xdr:col>102</xdr:col>
      <xdr:colOff>114300</xdr:colOff>
      <xdr:row>30</xdr:row>
      <xdr:rowOff>166522</xdr:rowOff>
    </xdr:to>
    <xdr:cxnSp macro="">
      <xdr:nvCxnSpPr>
        <xdr:cNvPr id="743" name="直線コネクタ 742"/>
        <xdr:cNvCxnSpPr/>
      </xdr:nvCxnSpPr>
      <xdr:spPr>
        <a:xfrm>
          <a:off x="18656300" y="5225517"/>
          <a:ext cx="889000" cy="8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73728</xdr:rowOff>
    </xdr:from>
    <xdr:ext cx="469744" cy="259045"/>
    <xdr:sp macro="" textlink="">
      <xdr:nvSpPr>
        <xdr:cNvPr id="745" name="テキスト ボックス 744"/>
        <xdr:cNvSpPr txBox="1"/>
      </xdr:nvSpPr>
      <xdr:spPr>
        <a:xfrm>
          <a:off x="19310428"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84091</xdr:rowOff>
    </xdr:from>
    <xdr:ext cx="469744" cy="259045"/>
    <xdr:sp macro="" textlink="">
      <xdr:nvSpPr>
        <xdr:cNvPr id="747" name="テキスト ボックス 746"/>
        <xdr:cNvSpPr txBox="1"/>
      </xdr:nvSpPr>
      <xdr:spPr>
        <a:xfrm>
          <a:off x="18421428"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23520</xdr:rowOff>
    </xdr:from>
    <xdr:to>
      <xdr:col>116</xdr:col>
      <xdr:colOff>114300</xdr:colOff>
      <xdr:row>30</xdr:row>
      <xdr:rowOff>125120</xdr:rowOff>
    </xdr:to>
    <xdr:sp macro="" textlink="">
      <xdr:nvSpPr>
        <xdr:cNvPr id="753" name="楕円 752"/>
        <xdr:cNvSpPr/>
      </xdr:nvSpPr>
      <xdr:spPr>
        <a:xfrm>
          <a:off x="22110700" y="516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147997</xdr:rowOff>
    </xdr:from>
    <xdr:ext cx="534377" cy="259045"/>
    <xdr:sp macro="" textlink="">
      <xdr:nvSpPr>
        <xdr:cNvPr id="754" name="投資及び出資金該当値テキスト"/>
        <xdr:cNvSpPr txBox="1"/>
      </xdr:nvSpPr>
      <xdr:spPr>
        <a:xfrm>
          <a:off x="22212300" y="51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58572</xdr:rowOff>
    </xdr:from>
    <xdr:to>
      <xdr:col>112</xdr:col>
      <xdr:colOff>38100</xdr:colOff>
      <xdr:row>30</xdr:row>
      <xdr:rowOff>160172</xdr:rowOff>
    </xdr:to>
    <xdr:sp macro="" textlink="">
      <xdr:nvSpPr>
        <xdr:cNvPr id="755" name="楕円 754"/>
        <xdr:cNvSpPr/>
      </xdr:nvSpPr>
      <xdr:spPr>
        <a:xfrm>
          <a:off x="21272500" y="520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5249</xdr:rowOff>
    </xdr:from>
    <xdr:ext cx="534377" cy="259045"/>
    <xdr:sp macro="" textlink="">
      <xdr:nvSpPr>
        <xdr:cNvPr id="756" name="テキスト ボックス 755"/>
        <xdr:cNvSpPr txBox="1"/>
      </xdr:nvSpPr>
      <xdr:spPr>
        <a:xfrm>
          <a:off x="21056111" y="497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83566</xdr:rowOff>
    </xdr:from>
    <xdr:to>
      <xdr:col>107</xdr:col>
      <xdr:colOff>101600</xdr:colOff>
      <xdr:row>31</xdr:row>
      <xdr:rowOff>13716</xdr:rowOff>
    </xdr:to>
    <xdr:sp macro="" textlink="">
      <xdr:nvSpPr>
        <xdr:cNvPr id="757" name="楕円 756"/>
        <xdr:cNvSpPr/>
      </xdr:nvSpPr>
      <xdr:spPr>
        <a:xfrm>
          <a:off x="20383500" y="522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30243</xdr:rowOff>
    </xdr:from>
    <xdr:ext cx="534377" cy="259045"/>
    <xdr:sp macro="" textlink="">
      <xdr:nvSpPr>
        <xdr:cNvPr id="758" name="テキスト ボックス 757"/>
        <xdr:cNvSpPr txBox="1"/>
      </xdr:nvSpPr>
      <xdr:spPr>
        <a:xfrm>
          <a:off x="20167111" y="500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115722</xdr:rowOff>
    </xdr:from>
    <xdr:to>
      <xdr:col>102</xdr:col>
      <xdr:colOff>165100</xdr:colOff>
      <xdr:row>31</xdr:row>
      <xdr:rowOff>45872</xdr:rowOff>
    </xdr:to>
    <xdr:sp macro="" textlink="">
      <xdr:nvSpPr>
        <xdr:cNvPr id="759" name="楕円 758"/>
        <xdr:cNvSpPr/>
      </xdr:nvSpPr>
      <xdr:spPr>
        <a:xfrm>
          <a:off x="19494500" y="525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62399</xdr:rowOff>
    </xdr:from>
    <xdr:ext cx="534377" cy="259045"/>
    <xdr:sp macro="" textlink="">
      <xdr:nvSpPr>
        <xdr:cNvPr id="760" name="テキスト ボックス 759"/>
        <xdr:cNvSpPr txBox="1"/>
      </xdr:nvSpPr>
      <xdr:spPr>
        <a:xfrm>
          <a:off x="19278111" y="503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31217</xdr:rowOff>
    </xdr:from>
    <xdr:to>
      <xdr:col>98</xdr:col>
      <xdr:colOff>38100</xdr:colOff>
      <xdr:row>30</xdr:row>
      <xdr:rowOff>132817</xdr:rowOff>
    </xdr:to>
    <xdr:sp macro="" textlink="">
      <xdr:nvSpPr>
        <xdr:cNvPr id="761" name="楕円 760"/>
        <xdr:cNvSpPr/>
      </xdr:nvSpPr>
      <xdr:spPr>
        <a:xfrm>
          <a:off x="18605500" y="517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28</xdr:row>
      <xdr:rowOff>149344</xdr:rowOff>
    </xdr:from>
    <xdr:ext cx="534377" cy="259045"/>
    <xdr:sp macro="" textlink="">
      <xdr:nvSpPr>
        <xdr:cNvPr id="762" name="テキスト ボックス 761"/>
        <xdr:cNvSpPr txBox="1"/>
      </xdr:nvSpPr>
      <xdr:spPr>
        <a:xfrm>
          <a:off x="18389111" y="494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9" name="直線コネクタ 78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0" name="貸付金平均値テキスト"/>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139503</xdr:rowOff>
    </xdr:from>
    <xdr:to>
      <xdr:col>111</xdr:col>
      <xdr:colOff>177800</xdr:colOff>
      <xdr:row>58</xdr:row>
      <xdr:rowOff>139700</xdr:rowOff>
    </xdr:to>
    <xdr:cxnSp macro="">
      <xdr:nvCxnSpPr>
        <xdr:cNvPr id="792" name="直線コネクタ 791"/>
        <xdr:cNvCxnSpPr/>
      </xdr:nvCxnSpPr>
      <xdr:spPr>
        <a:xfrm>
          <a:off x="20434300" y="10083603"/>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4" name="テキスト ボックス 793"/>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139174</xdr:rowOff>
    </xdr:from>
    <xdr:to>
      <xdr:col>107</xdr:col>
      <xdr:colOff>50800</xdr:colOff>
      <xdr:row>58</xdr:row>
      <xdr:rowOff>139503</xdr:rowOff>
    </xdr:to>
    <xdr:cxnSp macro="">
      <xdr:nvCxnSpPr>
        <xdr:cNvPr id="795" name="直線コネクタ 794"/>
        <xdr:cNvCxnSpPr/>
      </xdr:nvCxnSpPr>
      <xdr:spPr>
        <a:xfrm>
          <a:off x="19545300" y="10083274"/>
          <a:ext cx="889000"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7" name="テキスト ボックス 796"/>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138447</xdr:rowOff>
    </xdr:from>
    <xdr:to>
      <xdr:col>102</xdr:col>
      <xdr:colOff>114300</xdr:colOff>
      <xdr:row>58</xdr:row>
      <xdr:rowOff>139174</xdr:rowOff>
    </xdr:to>
    <xdr:cxnSp macro="">
      <xdr:nvCxnSpPr>
        <xdr:cNvPr id="798" name="直線コネクタ 797"/>
        <xdr:cNvCxnSpPr/>
      </xdr:nvCxnSpPr>
      <xdr:spPr>
        <a:xfrm>
          <a:off x="18656300" y="10082547"/>
          <a:ext cx="88900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0" name="テキスト ボックス 799"/>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2" name="テキスト ボックス 801"/>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8" name="楕円 80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54969</xdr:rowOff>
    </xdr:from>
    <xdr:ext cx="249299" cy="259045"/>
    <xdr:sp macro="" textlink="">
      <xdr:nvSpPr>
        <xdr:cNvPr id="809" name="貸付金該当値テキスト"/>
        <xdr:cNvSpPr txBox="1"/>
      </xdr:nvSpPr>
      <xdr:spPr>
        <a:xfrm>
          <a:off x="22212300" y="9999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0" name="楕円 80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1" name="テキスト ボックス 81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88703</xdr:rowOff>
    </xdr:from>
    <xdr:to>
      <xdr:col>107</xdr:col>
      <xdr:colOff>101600</xdr:colOff>
      <xdr:row>59</xdr:row>
      <xdr:rowOff>18853</xdr:rowOff>
    </xdr:to>
    <xdr:sp macro="" textlink="">
      <xdr:nvSpPr>
        <xdr:cNvPr id="812" name="楕円 811"/>
        <xdr:cNvSpPr/>
      </xdr:nvSpPr>
      <xdr:spPr>
        <a:xfrm>
          <a:off x="20383500" y="1003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9980</xdr:rowOff>
    </xdr:from>
    <xdr:ext cx="313932" cy="259045"/>
    <xdr:sp macro="" textlink="">
      <xdr:nvSpPr>
        <xdr:cNvPr id="813" name="テキスト ボックス 812"/>
        <xdr:cNvSpPr txBox="1"/>
      </xdr:nvSpPr>
      <xdr:spPr>
        <a:xfrm>
          <a:off x="20277333" y="101255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88374</xdr:rowOff>
    </xdr:from>
    <xdr:to>
      <xdr:col>102</xdr:col>
      <xdr:colOff>165100</xdr:colOff>
      <xdr:row>59</xdr:row>
      <xdr:rowOff>18524</xdr:rowOff>
    </xdr:to>
    <xdr:sp macro="" textlink="">
      <xdr:nvSpPr>
        <xdr:cNvPr id="814" name="楕円 813"/>
        <xdr:cNvSpPr/>
      </xdr:nvSpPr>
      <xdr:spPr>
        <a:xfrm>
          <a:off x="19494500" y="100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9651</xdr:rowOff>
    </xdr:from>
    <xdr:ext cx="378565" cy="259045"/>
    <xdr:sp macro="" textlink="">
      <xdr:nvSpPr>
        <xdr:cNvPr id="815" name="テキスト ボックス 814"/>
        <xdr:cNvSpPr txBox="1"/>
      </xdr:nvSpPr>
      <xdr:spPr>
        <a:xfrm>
          <a:off x="19356017" y="10125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87647</xdr:rowOff>
    </xdr:from>
    <xdr:to>
      <xdr:col>98</xdr:col>
      <xdr:colOff>38100</xdr:colOff>
      <xdr:row>59</xdr:row>
      <xdr:rowOff>17797</xdr:rowOff>
    </xdr:to>
    <xdr:sp macro="" textlink="">
      <xdr:nvSpPr>
        <xdr:cNvPr id="816" name="楕円 815"/>
        <xdr:cNvSpPr/>
      </xdr:nvSpPr>
      <xdr:spPr>
        <a:xfrm>
          <a:off x="18605500" y="100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8924</xdr:rowOff>
    </xdr:from>
    <xdr:ext cx="378565" cy="259045"/>
    <xdr:sp macro="" textlink="">
      <xdr:nvSpPr>
        <xdr:cNvPr id="817" name="テキスト ボックス 816"/>
        <xdr:cNvSpPr txBox="1"/>
      </xdr:nvSpPr>
      <xdr:spPr>
        <a:xfrm>
          <a:off x="18467017" y="10124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168516</xdr:rowOff>
    </xdr:from>
    <xdr:to>
      <xdr:col>116</xdr:col>
      <xdr:colOff>63500</xdr:colOff>
      <xdr:row>73</xdr:row>
      <xdr:rowOff>74066</xdr:rowOff>
    </xdr:to>
    <xdr:cxnSp macro="">
      <xdr:nvCxnSpPr>
        <xdr:cNvPr id="847" name="直線コネクタ 846"/>
        <xdr:cNvCxnSpPr/>
      </xdr:nvCxnSpPr>
      <xdr:spPr>
        <a:xfrm flipV="1">
          <a:off x="21323300" y="12512916"/>
          <a:ext cx="838200" cy="7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106532</xdr:rowOff>
    </xdr:from>
    <xdr:ext cx="534377" cy="259045"/>
    <xdr:sp macro="" textlink="">
      <xdr:nvSpPr>
        <xdr:cNvPr id="848" name="繰出金平均値テキスト"/>
        <xdr:cNvSpPr txBox="1"/>
      </xdr:nvSpPr>
      <xdr:spPr>
        <a:xfrm>
          <a:off x="22212300" y="12965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74066</xdr:rowOff>
    </xdr:from>
    <xdr:to>
      <xdr:col>111</xdr:col>
      <xdr:colOff>177800</xdr:colOff>
      <xdr:row>73</xdr:row>
      <xdr:rowOff>80950</xdr:rowOff>
    </xdr:to>
    <xdr:cxnSp macro="">
      <xdr:nvCxnSpPr>
        <xdr:cNvPr id="850" name="直線コネクタ 849"/>
        <xdr:cNvCxnSpPr/>
      </xdr:nvCxnSpPr>
      <xdr:spPr>
        <a:xfrm flipV="1">
          <a:off x="20434300" y="12589916"/>
          <a:ext cx="889000" cy="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62628</xdr:rowOff>
    </xdr:from>
    <xdr:ext cx="534377" cy="259045"/>
    <xdr:sp macro="" textlink="">
      <xdr:nvSpPr>
        <xdr:cNvPr id="852" name="テキスト ボックス 851"/>
        <xdr:cNvSpPr txBox="1"/>
      </xdr:nvSpPr>
      <xdr:spPr>
        <a:xfrm>
          <a:off x="21056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80950</xdr:rowOff>
    </xdr:from>
    <xdr:to>
      <xdr:col>107</xdr:col>
      <xdr:colOff>50800</xdr:colOff>
      <xdr:row>74</xdr:row>
      <xdr:rowOff>5055</xdr:rowOff>
    </xdr:to>
    <xdr:cxnSp macro="">
      <xdr:nvCxnSpPr>
        <xdr:cNvPr id="853" name="直線コネクタ 852"/>
        <xdr:cNvCxnSpPr/>
      </xdr:nvCxnSpPr>
      <xdr:spPr>
        <a:xfrm flipV="1">
          <a:off x="19545300" y="12596800"/>
          <a:ext cx="8890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55211</xdr:rowOff>
    </xdr:from>
    <xdr:ext cx="534377" cy="259045"/>
    <xdr:sp macro="" textlink="">
      <xdr:nvSpPr>
        <xdr:cNvPr id="855" name="テキスト ボックス 854"/>
        <xdr:cNvSpPr txBox="1"/>
      </xdr:nvSpPr>
      <xdr:spPr>
        <a:xfrm>
          <a:off x="20167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126784</xdr:rowOff>
    </xdr:from>
    <xdr:to>
      <xdr:col>102</xdr:col>
      <xdr:colOff>114300</xdr:colOff>
      <xdr:row>74</xdr:row>
      <xdr:rowOff>5055</xdr:rowOff>
    </xdr:to>
    <xdr:cxnSp macro="">
      <xdr:nvCxnSpPr>
        <xdr:cNvPr id="856" name="直線コネクタ 855"/>
        <xdr:cNvCxnSpPr/>
      </xdr:nvCxnSpPr>
      <xdr:spPr>
        <a:xfrm>
          <a:off x="18656300" y="12642634"/>
          <a:ext cx="8890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39158</xdr:rowOff>
    </xdr:from>
    <xdr:ext cx="534377" cy="259045"/>
    <xdr:sp macro="" textlink="">
      <xdr:nvSpPr>
        <xdr:cNvPr id="858" name="テキスト ボックス 857"/>
        <xdr:cNvSpPr txBox="1"/>
      </xdr:nvSpPr>
      <xdr:spPr>
        <a:xfrm>
          <a:off x="19278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47477</xdr:rowOff>
    </xdr:from>
    <xdr:ext cx="534377" cy="259045"/>
    <xdr:sp macro="" textlink="">
      <xdr:nvSpPr>
        <xdr:cNvPr id="860" name="テキスト ボックス 859"/>
        <xdr:cNvSpPr txBox="1"/>
      </xdr:nvSpPr>
      <xdr:spPr>
        <a:xfrm>
          <a:off x="18389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117716</xdr:rowOff>
    </xdr:from>
    <xdr:to>
      <xdr:col>116</xdr:col>
      <xdr:colOff>114300</xdr:colOff>
      <xdr:row>73</xdr:row>
      <xdr:rowOff>47866</xdr:rowOff>
    </xdr:to>
    <xdr:sp macro="" textlink="">
      <xdr:nvSpPr>
        <xdr:cNvPr id="866" name="楕円 865"/>
        <xdr:cNvSpPr/>
      </xdr:nvSpPr>
      <xdr:spPr>
        <a:xfrm>
          <a:off x="22110700" y="124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140593</xdr:rowOff>
    </xdr:from>
    <xdr:ext cx="599010" cy="259045"/>
    <xdr:sp macro="" textlink="">
      <xdr:nvSpPr>
        <xdr:cNvPr id="867" name="繰出金該当値テキスト"/>
        <xdr:cNvSpPr txBox="1"/>
      </xdr:nvSpPr>
      <xdr:spPr>
        <a:xfrm>
          <a:off x="22212300" y="1231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23266</xdr:rowOff>
    </xdr:from>
    <xdr:to>
      <xdr:col>112</xdr:col>
      <xdr:colOff>38100</xdr:colOff>
      <xdr:row>73</xdr:row>
      <xdr:rowOff>124866</xdr:rowOff>
    </xdr:to>
    <xdr:sp macro="" textlink="">
      <xdr:nvSpPr>
        <xdr:cNvPr id="868" name="楕円 867"/>
        <xdr:cNvSpPr/>
      </xdr:nvSpPr>
      <xdr:spPr>
        <a:xfrm>
          <a:off x="21272500" y="1253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141393</xdr:rowOff>
    </xdr:from>
    <xdr:ext cx="599010" cy="259045"/>
    <xdr:sp macro="" textlink="">
      <xdr:nvSpPr>
        <xdr:cNvPr id="869" name="テキスト ボックス 868"/>
        <xdr:cNvSpPr txBox="1"/>
      </xdr:nvSpPr>
      <xdr:spPr>
        <a:xfrm>
          <a:off x="21023795" y="12314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30150</xdr:rowOff>
    </xdr:from>
    <xdr:to>
      <xdr:col>107</xdr:col>
      <xdr:colOff>101600</xdr:colOff>
      <xdr:row>73</xdr:row>
      <xdr:rowOff>131750</xdr:rowOff>
    </xdr:to>
    <xdr:sp macro="" textlink="">
      <xdr:nvSpPr>
        <xdr:cNvPr id="870" name="楕円 869"/>
        <xdr:cNvSpPr/>
      </xdr:nvSpPr>
      <xdr:spPr>
        <a:xfrm>
          <a:off x="20383500" y="1254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148277</xdr:rowOff>
    </xdr:from>
    <xdr:ext cx="599010" cy="259045"/>
    <xdr:sp macro="" textlink="">
      <xdr:nvSpPr>
        <xdr:cNvPr id="871" name="テキスト ボックス 870"/>
        <xdr:cNvSpPr txBox="1"/>
      </xdr:nvSpPr>
      <xdr:spPr>
        <a:xfrm>
          <a:off x="20134795" y="1232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125705</xdr:rowOff>
    </xdr:from>
    <xdr:to>
      <xdr:col>102</xdr:col>
      <xdr:colOff>165100</xdr:colOff>
      <xdr:row>74</xdr:row>
      <xdr:rowOff>55855</xdr:rowOff>
    </xdr:to>
    <xdr:sp macro="" textlink="">
      <xdr:nvSpPr>
        <xdr:cNvPr id="872" name="楕円 871"/>
        <xdr:cNvSpPr/>
      </xdr:nvSpPr>
      <xdr:spPr>
        <a:xfrm>
          <a:off x="19494500" y="126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72382</xdr:rowOff>
    </xdr:from>
    <xdr:ext cx="599010" cy="259045"/>
    <xdr:sp macro="" textlink="">
      <xdr:nvSpPr>
        <xdr:cNvPr id="873" name="テキスト ボックス 872"/>
        <xdr:cNvSpPr txBox="1"/>
      </xdr:nvSpPr>
      <xdr:spPr>
        <a:xfrm>
          <a:off x="19245795" y="1241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75984</xdr:rowOff>
    </xdr:from>
    <xdr:to>
      <xdr:col>98</xdr:col>
      <xdr:colOff>38100</xdr:colOff>
      <xdr:row>74</xdr:row>
      <xdr:rowOff>6134</xdr:rowOff>
    </xdr:to>
    <xdr:sp macro="" textlink="">
      <xdr:nvSpPr>
        <xdr:cNvPr id="874" name="楕円 873"/>
        <xdr:cNvSpPr/>
      </xdr:nvSpPr>
      <xdr:spPr>
        <a:xfrm>
          <a:off x="18605500" y="1259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22661</xdr:rowOff>
    </xdr:from>
    <xdr:ext cx="599010" cy="259045"/>
    <xdr:sp macro="" textlink="">
      <xdr:nvSpPr>
        <xdr:cNvPr id="875" name="テキスト ボックス 874"/>
        <xdr:cNvSpPr txBox="1"/>
      </xdr:nvSpPr>
      <xdr:spPr>
        <a:xfrm>
          <a:off x="18356795" y="1236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人口減少の影響</a:t>
          </a:r>
          <a:r>
            <a:rPr kumimoji="1" lang="ja-JP" altLang="en-US" sz="1100">
              <a:solidFill>
                <a:schemeClr val="dk1"/>
              </a:solidFill>
              <a:effectLst/>
              <a:latin typeface="+mn-lt"/>
              <a:ea typeface="+mn-ea"/>
              <a:cs typeface="+mn-cs"/>
            </a:rPr>
            <a:t>もあり</a:t>
          </a:r>
          <a:r>
            <a:rPr kumimoji="1" lang="ja-JP" altLang="ja-JP" sz="1100">
              <a:solidFill>
                <a:schemeClr val="dk1"/>
              </a:solidFill>
              <a:effectLst/>
              <a:latin typeface="+mn-lt"/>
              <a:ea typeface="+mn-ea"/>
              <a:cs typeface="+mn-cs"/>
            </a:rPr>
            <a:t>、全体的に類似団体平均を上回っている。また高齢化率が全国平均より高</a:t>
          </a:r>
          <a:r>
            <a:rPr kumimoji="1" lang="ja-JP" altLang="en-US" sz="1100">
              <a:solidFill>
                <a:schemeClr val="dk1"/>
              </a:solidFill>
              <a:effectLst/>
              <a:latin typeface="+mn-lt"/>
              <a:ea typeface="+mn-ea"/>
              <a:cs typeface="+mn-cs"/>
            </a:rPr>
            <a:t>いことと</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特別医療の対象拡大・生活保護対象者の増加などの要因から扶助費の増加が見込まれる。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投資及び出資金については病院事業会計への繰出金が高水準であること、繰出金については農業集落排水事業・公共下水道事業等特別会計への繰出金が高水準であることが要因となり、特に大きく平均を上回っている。</a:t>
          </a:r>
          <a:endParaRPr lang="ja-JP" altLang="ja-JP" sz="1400">
            <a:effectLst/>
          </a:endParaRPr>
        </a:p>
        <a:p>
          <a:r>
            <a:rPr kumimoji="1" lang="ja-JP" altLang="ja-JP" sz="1100">
              <a:solidFill>
                <a:schemeClr val="dk1"/>
              </a:solidFill>
              <a:effectLst/>
              <a:latin typeface="+mn-lt"/>
              <a:ea typeface="+mn-ea"/>
              <a:cs typeface="+mn-cs"/>
            </a:rPr>
            <a:t>適正な人員配置計画や、経常経費の抑制、投資的経費の効果的な配分等を行い、一人当たりのコストを削減していくよう努める。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鳥取県智頭町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6,894
6,809
224.70
6,478,847
6,254,389
159,063
3,559,330
7,865,154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54864</xdr:rowOff>
    </xdr:from>
    <xdr:to>
      <xdr:col>24</xdr:col>
      <xdr:colOff>63500</xdr:colOff>
      <xdr:row>33</xdr:row>
      <xdr:rowOff>95631</xdr:rowOff>
    </xdr:to>
    <xdr:cxnSp macro="">
      <xdr:nvCxnSpPr>
        <xdr:cNvPr id="61" name="直線コネクタ 60"/>
        <xdr:cNvCxnSpPr/>
      </xdr:nvCxnSpPr>
      <xdr:spPr>
        <a:xfrm>
          <a:off x="3797300" y="5712714"/>
          <a:ext cx="8382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163466</xdr:rowOff>
    </xdr:from>
    <xdr:ext cx="469744" cy="259045"/>
    <xdr:sp macro="" textlink="">
      <xdr:nvSpPr>
        <xdr:cNvPr id="62" name="議会費平均値テキスト"/>
        <xdr:cNvSpPr txBox="1"/>
      </xdr:nvSpPr>
      <xdr:spPr>
        <a:xfrm>
          <a:off x="4686300" y="5821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54864</xdr:rowOff>
    </xdr:from>
    <xdr:to>
      <xdr:col>19</xdr:col>
      <xdr:colOff>177800</xdr:colOff>
      <xdr:row>33</xdr:row>
      <xdr:rowOff>111506</xdr:rowOff>
    </xdr:to>
    <xdr:cxnSp macro="">
      <xdr:nvCxnSpPr>
        <xdr:cNvPr id="64" name="直線コネクタ 63"/>
        <xdr:cNvCxnSpPr/>
      </xdr:nvCxnSpPr>
      <xdr:spPr>
        <a:xfrm flipV="1">
          <a:off x="2908300" y="5712714"/>
          <a:ext cx="889000" cy="5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145051</xdr:rowOff>
    </xdr:from>
    <xdr:ext cx="469744" cy="259045"/>
    <xdr:sp macro="" textlink="">
      <xdr:nvSpPr>
        <xdr:cNvPr id="66" name="テキスト ボックス 65"/>
        <xdr:cNvSpPr txBox="1"/>
      </xdr:nvSpPr>
      <xdr:spPr>
        <a:xfrm>
          <a:off x="3562428"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111506</xdr:rowOff>
    </xdr:from>
    <xdr:to>
      <xdr:col>15</xdr:col>
      <xdr:colOff>50800</xdr:colOff>
      <xdr:row>33</xdr:row>
      <xdr:rowOff>134620</xdr:rowOff>
    </xdr:to>
    <xdr:cxnSp macro="">
      <xdr:nvCxnSpPr>
        <xdr:cNvPr id="67" name="直線コネクタ 66"/>
        <xdr:cNvCxnSpPr/>
      </xdr:nvCxnSpPr>
      <xdr:spPr>
        <a:xfrm flipV="1">
          <a:off x="2019300" y="5769356"/>
          <a:ext cx="889000" cy="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69" name="テキスト ボックス 68"/>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63627</xdr:rowOff>
    </xdr:from>
    <xdr:to>
      <xdr:col>10</xdr:col>
      <xdr:colOff>114300</xdr:colOff>
      <xdr:row>33</xdr:row>
      <xdr:rowOff>134620</xdr:rowOff>
    </xdr:to>
    <xdr:cxnSp macro="">
      <xdr:nvCxnSpPr>
        <xdr:cNvPr id="70" name="直線コネクタ 69"/>
        <xdr:cNvCxnSpPr/>
      </xdr:nvCxnSpPr>
      <xdr:spPr>
        <a:xfrm>
          <a:off x="1130300" y="5721477"/>
          <a:ext cx="889000" cy="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137050</xdr:rowOff>
    </xdr:from>
    <xdr:ext cx="469744" cy="259045"/>
    <xdr:sp macro="" textlink="">
      <xdr:nvSpPr>
        <xdr:cNvPr id="72" name="テキスト ボックス 71"/>
        <xdr:cNvSpPr txBox="1"/>
      </xdr:nvSpPr>
      <xdr:spPr>
        <a:xfrm>
          <a:off x="1784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93489</xdr:rowOff>
    </xdr:from>
    <xdr:ext cx="469744" cy="259045"/>
    <xdr:sp macro="" textlink="">
      <xdr:nvSpPr>
        <xdr:cNvPr id="74" name="テキスト ボックス 73"/>
        <xdr:cNvSpPr txBox="1"/>
      </xdr:nvSpPr>
      <xdr:spPr>
        <a:xfrm>
          <a:off x="895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44831</xdr:rowOff>
    </xdr:from>
    <xdr:to>
      <xdr:col>24</xdr:col>
      <xdr:colOff>114300</xdr:colOff>
      <xdr:row>33</xdr:row>
      <xdr:rowOff>146431</xdr:rowOff>
    </xdr:to>
    <xdr:sp macro="" textlink="">
      <xdr:nvSpPr>
        <xdr:cNvPr id="80" name="楕円 79"/>
        <xdr:cNvSpPr/>
      </xdr:nvSpPr>
      <xdr:spPr>
        <a:xfrm>
          <a:off x="4584700" y="570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67708</xdr:rowOff>
    </xdr:from>
    <xdr:ext cx="534377" cy="259045"/>
    <xdr:sp macro="" textlink="">
      <xdr:nvSpPr>
        <xdr:cNvPr id="81" name="議会費該当値テキスト"/>
        <xdr:cNvSpPr txBox="1"/>
      </xdr:nvSpPr>
      <xdr:spPr>
        <a:xfrm>
          <a:off x="4686300" y="555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4064</xdr:rowOff>
    </xdr:from>
    <xdr:to>
      <xdr:col>20</xdr:col>
      <xdr:colOff>38100</xdr:colOff>
      <xdr:row>33</xdr:row>
      <xdr:rowOff>105664</xdr:rowOff>
    </xdr:to>
    <xdr:sp macro="" textlink="">
      <xdr:nvSpPr>
        <xdr:cNvPr id="82" name="楕円 81"/>
        <xdr:cNvSpPr/>
      </xdr:nvSpPr>
      <xdr:spPr>
        <a:xfrm>
          <a:off x="3746500" y="56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122191</xdr:rowOff>
    </xdr:from>
    <xdr:ext cx="534377" cy="259045"/>
    <xdr:sp macro="" textlink="">
      <xdr:nvSpPr>
        <xdr:cNvPr id="83" name="テキスト ボックス 82"/>
        <xdr:cNvSpPr txBox="1"/>
      </xdr:nvSpPr>
      <xdr:spPr>
        <a:xfrm>
          <a:off x="3530111" y="543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60706</xdr:rowOff>
    </xdr:from>
    <xdr:to>
      <xdr:col>15</xdr:col>
      <xdr:colOff>101600</xdr:colOff>
      <xdr:row>33</xdr:row>
      <xdr:rowOff>162306</xdr:rowOff>
    </xdr:to>
    <xdr:sp macro="" textlink="">
      <xdr:nvSpPr>
        <xdr:cNvPr id="84" name="楕円 83"/>
        <xdr:cNvSpPr/>
      </xdr:nvSpPr>
      <xdr:spPr>
        <a:xfrm>
          <a:off x="2857500" y="57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7383</xdr:rowOff>
    </xdr:from>
    <xdr:ext cx="534377" cy="259045"/>
    <xdr:sp macro="" textlink="">
      <xdr:nvSpPr>
        <xdr:cNvPr id="85" name="テキスト ボックス 84"/>
        <xdr:cNvSpPr txBox="1"/>
      </xdr:nvSpPr>
      <xdr:spPr>
        <a:xfrm>
          <a:off x="2641111" y="549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83820</xdr:rowOff>
    </xdr:from>
    <xdr:to>
      <xdr:col>10</xdr:col>
      <xdr:colOff>165100</xdr:colOff>
      <xdr:row>34</xdr:row>
      <xdr:rowOff>13970</xdr:rowOff>
    </xdr:to>
    <xdr:sp macro="" textlink="">
      <xdr:nvSpPr>
        <xdr:cNvPr id="86" name="楕円 85"/>
        <xdr:cNvSpPr/>
      </xdr:nvSpPr>
      <xdr:spPr>
        <a:xfrm>
          <a:off x="1968500" y="574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30497</xdr:rowOff>
    </xdr:from>
    <xdr:ext cx="534377" cy="259045"/>
    <xdr:sp macro="" textlink="">
      <xdr:nvSpPr>
        <xdr:cNvPr id="87" name="テキスト ボックス 86"/>
        <xdr:cNvSpPr txBox="1"/>
      </xdr:nvSpPr>
      <xdr:spPr>
        <a:xfrm>
          <a:off x="1752111" y="551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12827</xdr:rowOff>
    </xdr:from>
    <xdr:to>
      <xdr:col>6</xdr:col>
      <xdr:colOff>38100</xdr:colOff>
      <xdr:row>33</xdr:row>
      <xdr:rowOff>114427</xdr:rowOff>
    </xdr:to>
    <xdr:sp macro="" textlink="">
      <xdr:nvSpPr>
        <xdr:cNvPr id="88" name="楕円 87"/>
        <xdr:cNvSpPr/>
      </xdr:nvSpPr>
      <xdr:spPr>
        <a:xfrm>
          <a:off x="1079500" y="567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130954</xdr:rowOff>
    </xdr:from>
    <xdr:ext cx="534377" cy="259045"/>
    <xdr:sp macro="" textlink="">
      <xdr:nvSpPr>
        <xdr:cNvPr id="89" name="テキスト ボックス 88"/>
        <xdr:cNvSpPr txBox="1"/>
      </xdr:nvSpPr>
      <xdr:spPr>
        <a:xfrm>
          <a:off x="863111" y="544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147508</xdr:rowOff>
    </xdr:from>
    <xdr:to>
      <xdr:col>24</xdr:col>
      <xdr:colOff>63500</xdr:colOff>
      <xdr:row>58</xdr:row>
      <xdr:rowOff>158355</xdr:rowOff>
    </xdr:to>
    <xdr:cxnSp macro="">
      <xdr:nvCxnSpPr>
        <xdr:cNvPr id="120" name="直線コネクタ 119"/>
        <xdr:cNvCxnSpPr/>
      </xdr:nvCxnSpPr>
      <xdr:spPr>
        <a:xfrm flipV="1">
          <a:off x="3797300" y="10091608"/>
          <a:ext cx="838200" cy="1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102588</xdr:rowOff>
    </xdr:from>
    <xdr:ext cx="599010" cy="259045"/>
    <xdr:sp macro="" textlink="">
      <xdr:nvSpPr>
        <xdr:cNvPr id="121" name="総務費平均値テキスト"/>
        <xdr:cNvSpPr txBox="1"/>
      </xdr:nvSpPr>
      <xdr:spPr>
        <a:xfrm>
          <a:off x="4686300" y="98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141870</xdr:rowOff>
    </xdr:from>
    <xdr:to>
      <xdr:col>19</xdr:col>
      <xdr:colOff>177800</xdr:colOff>
      <xdr:row>58</xdr:row>
      <xdr:rowOff>158355</xdr:rowOff>
    </xdr:to>
    <xdr:cxnSp macro="">
      <xdr:nvCxnSpPr>
        <xdr:cNvPr id="123" name="直線コネクタ 122"/>
        <xdr:cNvCxnSpPr/>
      </xdr:nvCxnSpPr>
      <xdr:spPr>
        <a:xfrm>
          <a:off x="2908300" y="10085970"/>
          <a:ext cx="889000" cy="1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5" name="テキスト ボックス 124"/>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125698</xdr:rowOff>
    </xdr:from>
    <xdr:to>
      <xdr:col>15</xdr:col>
      <xdr:colOff>50800</xdr:colOff>
      <xdr:row>58</xdr:row>
      <xdr:rowOff>141870</xdr:rowOff>
    </xdr:to>
    <xdr:cxnSp macro="">
      <xdr:nvCxnSpPr>
        <xdr:cNvPr id="126" name="直線コネクタ 125"/>
        <xdr:cNvCxnSpPr/>
      </xdr:nvCxnSpPr>
      <xdr:spPr>
        <a:xfrm>
          <a:off x="2019300" y="10069798"/>
          <a:ext cx="889000" cy="1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20804</xdr:rowOff>
    </xdr:from>
    <xdr:ext cx="599010" cy="259045"/>
    <xdr:sp macro="" textlink="">
      <xdr:nvSpPr>
        <xdr:cNvPr id="128" name="テキスト ボックス 127"/>
        <xdr:cNvSpPr txBox="1"/>
      </xdr:nvSpPr>
      <xdr:spPr>
        <a:xfrm>
          <a:off x="2608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120523</xdr:rowOff>
    </xdr:from>
    <xdr:to>
      <xdr:col>10</xdr:col>
      <xdr:colOff>114300</xdr:colOff>
      <xdr:row>58</xdr:row>
      <xdr:rowOff>125698</xdr:rowOff>
    </xdr:to>
    <xdr:cxnSp macro="">
      <xdr:nvCxnSpPr>
        <xdr:cNvPr id="129" name="直線コネクタ 128"/>
        <xdr:cNvCxnSpPr/>
      </xdr:nvCxnSpPr>
      <xdr:spPr>
        <a:xfrm>
          <a:off x="1130300" y="10064623"/>
          <a:ext cx="889000" cy="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1557</xdr:rowOff>
    </xdr:from>
    <xdr:ext cx="599010" cy="259045"/>
    <xdr:sp macro="" textlink="">
      <xdr:nvSpPr>
        <xdr:cNvPr id="133" name="テキスト ボックス 132"/>
        <xdr:cNvSpPr txBox="1"/>
      </xdr:nvSpPr>
      <xdr:spPr>
        <a:xfrm>
          <a:off x="830795" y="1011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96708</xdr:rowOff>
    </xdr:from>
    <xdr:to>
      <xdr:col>24</xdr:col>
      <xdr:colOff>114300</xdr:colOff>
      <xdr:row>59</xdr:row>
      <xdr:rowOff>26858</xdr:rowOff>
    </xdr:to>
    <xdr:sp macro="" textlink="">
      <xdr:nvSpPr>
        <xdr:cNvPr id="139" name="楕円 138"/>
        <xdr:cNvSpPr/>
      </xdr:nvSpPr>
      <xdr:spPr>
        <a:xfrm>
          <a:off x="4584700" y="1004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58137</xdr:rowOff>
    </xdr:from>
    <xdr:ext cx="599010" cy="259045"/>
    <xdr:sp macro="" textlink="">
      <xdr:nvSpPr>
        <xdr:cNvPr id="140" name="総務費該当値テキスト"/>
        <xdr:cNvSpPr txBox="1"/>
      </xdr:nvSpPr>
      <xdr:spPr>
        <a:xfrm>
          <a:off x="4686300" y="1000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107555</xdr:rowOff>
    </xdr:from>
    <xdr:to>
      <xdr:col>20</xdr:col>
      <xdr:colOff>38100</xdr:colOff>
      <xdr:row>59</xdr:row>
      <xdr:rowOff>37705</xdr:rowOff>
    </xdr:to>
    <xdr:sp macro="" textlink="">
      <xdr:nvSpPr>
        <xdr:cNvPr id="141" name="楕円 140"/>
        <xdr:cNvSpPr/>
      </xdr:nvSpPr>
      <xdr:spPr>
        <a:xfrm>
          <a:off x="3746500" y="1005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28832</xdr:rowOff>
    </xdr:from>
    <xdr:ext cx="599010" cy="259045"/>
    <xdr:sp macro="" textlink="">
      <xdr:nvSpPr>
        <xdr:cNvPr id="142" name="テキスト ボックス 141"/>
        <xdr:cNvSpPr txBox="1"/>
      </xdr:nvSpPr>
      <xdr:spPr>
        <a:xfrm>
          <a:off x="3497795" y="1014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91070</xdr:rowOff>
    </xdr:from>
    <xdr:to>
      <xdr:col>15</xdr:col>
      <xdr:colOff>101600</xdr:colOff>
      <xdr:row>59</xdr:row>
      <xdr:rowOff>21220</xdr:rowOff>
    </xdr:to>
    <xdr:sp macro="" textlink="">
      <xdr:nvSpPr>
        <xdr:cNvPr id="143" name="楕円 142"/>
        <xdr:cNvSpPr/>
      </xdr:nvSpPr>
      <xdr:spPr>
        <a:xfrm>
          <a:off x="2857500" y="1003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12347</xdr:rowOff>
    </xdr:from>
    <xdr:ext cx="599010" cy="259045"/>
    <xdr:sp macro="" textlink="">
      <xdr:nvSpPr>
        <xdr:cNvPr id="144" name="テキスト ボックス 143"/>
        <xdr:cNvSpPr txBox="1"/>
      </xdr:nvSpPr>
      <xdr:spPr>
        <a:xfrm>
          <a:off x="2608795" y="1012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74898</xdr:rowOff>
    </xdr:from>
    <xdr:to>
      <xdr:col>10</xdr:col>
      <xdr:colOff>165100</xdr:colOff>
      <xdr:row>59</xdr:row>
      <xdr:rowOff>5048</xdr:rowOff>
    </xdr:to>
    <xdr:sp macro="" textlink="">
      <xdr:nvSpPr>
        <xdr:cNvPr id="145" name="楕円 144"/>
        <xdr:cNvSpPr/>
      </xdr:nvSpPr>
      <xdr:spPr>
        <a:xfrm>
          <a:off x="1968500" y="1001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167625</xdr:rowOff>
    </xdr:from>
    <xdr:ext cx="599010" cy="259045"/>
    <xdr:sp macro="" textlink="">
      <xdr:nvSpPr>
        <xdr:cNvPr id="146" name="テキスト ボックス 145"/>
        <xdr:cNvSpPr txBox="1"/>
      </xdr:nvSpPr>
      <xdr:spPr>
        <a:xfrm>
          <a:off x="1719795" y="10111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69723</xdr:rowOff>
    </xdr:from>
    <xdr:to>
      <xdr:col>6</xdr:col>
      <xdr:colOff>38100</xdr:colOff>
      <xdr:row>58</xdr:row>
      <xdr:rowOff>171323</xdr:rowOff>
    </xdr:to>
    <xdr:sp macro="" textlink="">
      <xdr:nvSpPr>
        <xdr:cNvPr id="147" name="楕円 146"/>
        <xdr:cNvSpPr/>
      </xdr:nvSpPr>
      <xdr:spPr>
        <a:xfrm>
          <a:off x="1079500" y="1001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16400</xdr:rowOff>
    </xdr:from>
    <xdr:ext cx="599010" cy="259045"/>
    <xdr:sp macro="" textlink="">
      <xdr:nvSpPr>
        <xdr:cNvPr id="148" name="テキスト ボックス 147"/>
        <xdr:cNvSpPr txBox="1"/>
      </xdr:nvSpPr>
      <xdr:spPr>
        <a:xfrm>
          <a:off x="830795" y="978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159320</xdr:rowOff>
    </xdr:from>
    <xdr:to>
      <xdr:col>24</xdr:col>
      <xdr:colOff>63500</xdr:colOff>
      <xdr:row>75</xdr:row>
      <xdr:rowOff>16570</xdr:rowOff>
    </xdr:to>
    <xdr:cxnSp macro="">
      <xdr:nvCxnSpPr>
        <xdr:cNvPr id="174" name="直線コネクタ 173"/>
        <xdr:cNvCxnSpPr/>
      </xdr:nvCxnSpPr>
      <xdr:spPr>
        <a:xfrm flipV="1">
          <a:off x="3797300" y="12846620"/>
          <a:ext cx="838200" cy="2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105892</xdr:rowOff>
    </xdr:from>
    <xdr:ext cx="599010" cy="259045"/>
    <xdr:sp macro="" textlink="">
      <xdr:nvSpPr>
        <xdr:cNvPr id="175" name="民生費平均値テキスト"/>
        <xdr:cNvSpPr txBox="1"/>
      </xdr:nvSpPr>
      <xdr:spPr>
        <a:xfrm>
          <a:off x="4686300" y="12964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162502</xdr:rowOff>
    </xdr:from>
    <xdr:to>
      <xdr:col>19</xdr:col>
      <xdr:colOff>177800</xdr:colOff>
      <xdr:row>75</xdr:row>
      <xdr:rowOff>16570</xdr:rowOff>
    </xdr:to>
    <xdr:cxnSp macro="">
      <xdr:nvCxnSpPr>
        <xdr:cNvPr id="177" name="直線コネクタ 176"/>
        <xdr:cNvCxnSpPr/>
      </xdr:nvCxnSpPr>
      <xdr:spPr>
        <a:xfrm>
          <a:off x="2908300" y="12849802"/>
          <a:ext cx="889000" cy="2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95491</xdr:rowOff>
    </xdr:from>
    <xdr:ext cx="599010" cy="259045"/>
    <xdr:sp macro="" textlink="">
      <xdr:nvSpPr>
        <xdr:cNvPr id="179" name="テキスト ボックス 178"/>
        <xdr:cNvSpPr txBox="1"/>
      </xdr:nvSpPr>
      <xdr:spPr>
        <a:xfrm>
          <a:off x="3497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76967</xdr:rowOff>
    </xdr:from>
    <xdr:to>
      <xdr:col>15</xdr:col>
      <xdr:colOff>50800</xdr:colOff>
      <xdr:row>74</xdr:row>
      <xdr:rowOff>162502</xdr:rowOff>
    </xdr:to>
    <xdr:cxnSp macro="">
      <xdr:nvCxnSpPr>
        <xdr:cNvPr id="180" name="直線コネクタ 179"/>
        <xdr:cNvCxnSpPr/>
      </xdr:nvCxnSpPr>
      <xdr:spPr>
        <a:xfrm>
          <a:off x="2019300" y="12249917"/>
          <a:ext cx="889000" cy="59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87329</xdr:rowOff>
    </xdr:from>
    <xdr:ext cx="599010" cy="259045"/>
    <xdr:sp macro="" textlink="">
      <xdr:nvSpPr>
        <xdr:cNvPr id="182" name="テキスト ボックス 181"/>
        <xdr:cNvSpPr txBox="1"/>
      </xdr:nvSpPr>
      <xdr:spPr>
        <a:xfrm>
          <a:off x="2608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76967</xdr:rowOff>
    </xdr:from>
    <xdr:to>
      <xdr:col>10</xdr:col>
      <xdr:colOff>114300</xdr:colOff>
      <xdr:row>74</xdr:row>
      <xdr:rowOff>129579</xdr:rowOff>
    </xdr:to>
    <xdr:cxnSp macro="">
      <xdr:nvCxnSpPr>
        <xdr:cNvPr id="183" name="直線コネクタ 182"/>
        <xdr:cNvCxnSpPr/>
      </xdr:nvCxnSpPr>
      <xdr:spPr>
        <a:xfrm flipV="1">
          <a:off x="1130300" y="12249917"/>
          <a:ext cx="889000" cy="56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67636</xdr:rowOff>
    </xdr:from>
    <xdr:ext cx="599010" cy="259045"/>
    <xdr:sp macro="" textlink="">
      <xdr:nvSpPr>
        <xdr:cNvPr id="185" name="テキスト ボックス 184"/>
        <xdr:cNvSpPr txBox="1"/>
      </xdr:nvSpPr>
      <xdr:spPr>
        <a:xfrm>
          <a:off x="1719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60372</xdr:rowOff>
    </xdr:from>
    <xdr:ext cx="599010" cy="259045"/>
    <xdr:sp macro="" textlink="">
      <xdr:nvSpPr>
        <xdr:cNvPr id="187" name="テキスト ボックス 186"/>
        <xdr:cNvSpPr txBox="1"/>
      </xdr:nvSpPr>
      <xdr:spPr>
        <a:xfrm>
          <a:off x="830795" y="1309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108520</xdr:rowOff>
    </xdr:from>
    <xdr:to>
      <xdr:col>24</xdr:col>
      <xdr:colOff>114300</xdr:colOff>
      <xdr:row>75</xdr:row>
      <xdr:rowOff>38670</xdr:rowOff>
    </xdr:to>
    <xdr:sp macro="" textlink="">
      <xdr:nvSpPr>
        <xdr:cNvPr id="193" name="楕円 192"/>
        <xdr:cNvSpPr/>
      </xdr:nvSpPr>
      <xdr:spPr>
        <a:xfrm>
          <a:off x="4584700" y="127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131397</xdr:rowOff>
    </xdr:from>
    <xdr:ext cx="599010" cy="259045"/>
    <xdr:sp macro="" textlink="">
      <xdr:nvSpPr>
        <xdr:cNvPr id="194" name="民生費該当値テキスト"/>
        <xdr:cNvSpPr txBox="1"/>
      </xdr:nvSpPr>
      <xdr:spPr>
        <a:xfrm>
          <a:off x="4686300" y="1264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137220</xdr:rowOff>
    </xdr:from>
    <xdr:to>
      <xdr:col>20</xdr:col>
      <xdr:colOff>38100</xdr:colOff>
      <xdr:row>75</xdr:row>
      <xdr:rowOff>67370</xdr:rowOff>
    </xdr:to>
    <xdr:sp macro="" textlink="">
      <xdr:nvSpPr>
        <xdr:cNvPr id="195" name="楕円 194"/>
        <xdr:cNvSpPr/>
      </xdr:nvSpPr>
      <xdr:spPr>
        <a:xfrm>
          <a:off x="3746500" y="1282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83897</xdr:rowOff>
    </xdr:from>
    <xdr:ext cx="599010" cy="259045"/>
    <xdr:sp macro="" textlink="">
      <xdr:nvSpPr>
        <xdr:cNvPr id="196" name="テキスト ボックス 195"/>
        <xdr:cNvSpPr txBox="1"/>
      </xdr:nvSpPr>
      <xdr:spPr>
        <a:xfrm>
          <a:off x="3497795" y="12599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111702</xdr:rowOff>
    </xdr:from>
    <xdr:to>
      <xdr:col>15</xdr:col>
      <xdr:colOff>101600</xdr:colOff>
      <xdr:row>75</xdr:row>
      <xdr:rowOff>41852</xdr:rowOff>
    </xdr:to>
    <xdr:sp macro="" textlink="">
      <xdr:nvSpPr>
        <xdr:cNvPr id="197" name="楕円 196"/>
        <xdr:cNvSpPr/>
      </xdr:nvSpPr>
      <xdr:spPr>
        <a:xfrm>
          <a:off x="2857500" y="1279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58379</xdr:rowOff>
    </xdr:from>
    <xdr:ext cx="599010" cy="259045"/>
    <xdr:sp macro="" textlink="">
      <xdr:nvSpPr>
        <xdr:cNvPr id="198" name="テキスト ボックス 197"/>
        <xdr:cNvSpPr txBox="1"/>
      </xdr:nvSpPr>
      <xdr:spPr>
        <a:xfrm>
          <a:off x="2608795" y="12574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26167</xdr:rowOff>
    </xdr:from>
    <xdr:to>
      <xdr:col>10</xdr:col>
      <xdr:colOff>165100</xdr:colOff>
      <xdr:row>71</xdr:row>
      <xdr:rowOff>127767</xdr:rowOff>
    </xdr:to>
    <xdr:sp macro="" textlink="">
      <xdr:nvSpPr>
        <xdr:cNvPr id="199" name="楕円 198"/>
        <xdr:cNvSpPr/>
      </xdr:nvSpPr>
      <xdr:spPr>
        <a:xfrm>
          <a:off x="1968500" y="1219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144294</xdr:rowOff>
    </xdr:from>
    <xdr:ext cx="599010" cy="259045"/>
    <xdr:sp macro="" textlink="">
      <xdr:nvSpPr>
        <xdr:cNvPr id="200" name="テキスト ボックス 199"/>
        <xdr:cNvSpPr txBox="1"/>
      </xdr:nvSpPr>
      <xdr:spPr>
        <a:xfrm>
          <a:off x="1719795" y="1197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78779</xdr:rowOff>
    </xdr:from>
    <xdr:to>
      <xdr:col>6</xdr:col>
      <xdr:colOff>38100</xdr:colOff>
      <xdr:row>75</xdr:row>
      <xdr:rowOff>8929</xdr:rowOff>
    </xdr:to>
    <xdr:sp macro="" textlink="">
      <xdr:nvSpPr>
        <xdr:cNvPr id="201" name="楕円 200"/>
        <xdr:cNvSpPr/>
      </xdr:nvSpPr>
      <xdr:spPr>
        <a:xfrm>
          <a:off x="1079500" y="127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25456</xdr:rowOff>
    </xdr:from>
    <xdr:ext cx="599010" cy="259045"/>
    <xdr:sp macro="" textlink="">
      <xdr:nvSpPr>
        <xdr:cNvPr id="202" name="テキスト ボックス 201"/>
        <xdr:cNvSpPr txBox="1"/>
      </xdr:nvSpPr>
      <xdr:spPr>
        <a:xfrm>
          <a:off x="830795" y="12541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71447</xdr:rowOff>
    </xdr:from>
    <xdr:to>
      <xdr:col>24</xdr:col>
      <xdr:colOff>63500</xdr:colOff>
      <xdr:row>97</xdr:row>
      <xdr:rowOff>86393</xdr:rowOff>
    </xdr:to>
    <xdr:cxnSp macro="">
      <xdr:nvCxnSpPr>
        <xdr:cNvPr id="229" name="直線コネクタ 228"/>
        <xdr:cNvCxnSpPr/>
      </xdr:nvCxnSpPr>
      <xdr:spPr>
        <a:xfrm flipV="1">
          <a:off x="3797300" y="16702097"/>
          <a:ext cx="838200" cy="1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91316</xdr:rowOff>
    </xdr:from>
    <xdr:ext cx="534377" cy="259045"/>
    <xdr:sp macro="" textlink="">
      <xdr:nvSpPr>
        <xdr:cNvPr id="230" name="衛生費平均値テキスト"/>
        <xdr:cNvSpPr txBox="1"/>
      </xdr:nvSpPr>
      <xdr:spPr>
        <a:xfrm>
          <a:off x="4686300" y="16721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86393</xdr:rowOff>
    </xdr:from>
    <xdr:to>
      <xdr:col>19</xdr:col>
      <xdr:colOff>177800</xdr:colOff>
      <xdr:row>97</xdr:row>
      <xdr:rowOff>96504</xdr:rowOff>
    </xdr:to>
    <xdr:cxnSp macro="">
      <xdr:nvCxnSpPr>
        <xdr:cNvPr id="232" name="直線コネクタ 231"/>
        <xdr:cNvCxnSpPr/>
      </xdr:nvCxnSpPr>
      <xdr:spPr>
        <a:xfrm flipV="1">
          <a:off x="2908300" y="16717043"/>
          <a:ext cx="889000" cy="1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46431</xdr:rowOff>
    </xdr:from>
    <xdr:ext cx="534377" cy="259045"/>
    <xdr:sp macro="" textlink="">
      <xdr:nvSpPr>
        <xdr:cNvPr id="234" name="テキスト ボックス 233"/>
        <xdr:cNvSpPr txBox="1"/>
      </xdr:nvSpPr>
      <xdr:spPr>
        <a:xfrm>
          <a:off x="3530111" y="1684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96504</xdr:rowOff>
    </xdr:from>
    <xdr:to>
      <xdr:col>15</xdr:col>
      <xdr:colOff>50800</xdr:colOff>
      <xdr:row>97</xdr:row>
      <xdr:rowOff>105563</xdr:rowOff>
    </xdr:to>
    <xdr:cxnSp macro="">
      <xdr:nvCxnSpPr>
        <xdr:cNvPr id="235" name="直線コネクタ 234"/>
        <xdr:cNvCxnSpPr/>
      </xdr:nvCxnSpPr>
      <xdr:spPr>
        <a:xfrm flipV="1">
          <a:off x="2019300" y="16727154"/>
          <a:ext cx="889000" cy="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41229</xdr:rowOff>
    </xdr:from>
    <xdr:ext cx="534377" cy="259045"/>
    <xdr:sp macro="" textlink="">
      <xdr:nvSpPr>
        <xdr:cNvPr id="237" name="テキスト ボックス 236"/>
        <xdr:cNvSpPr txBox="1"/>
      </xdr:nvSpPr>
      <xdr:spPr>
        <a:xfrm>
          <a:off x="2641111" y="1684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81660</xdr:rowOff>
    </xdr:from>
    <xdr:to>
      <xdr:col>10</xdr:col>
      <xdr:colOff>114300</xdr:colOff>
      <xdr:row>97</xdr:row>
      <xdr:rowOff>105563</xdr:rowOff>
    </xdr:to>
    <xdr:cxnSp macro="">
      <xdr:nvCxnSpPr>
        <xdr:cNvPr id="238" name="直線コネクタ 237"/>
        <xdr:cNvCxnSpPr/>
      </xdr:nvCxnSpPr>
      <xdr:spPr>
        <a:xfrm>
          <a:off x="1130300" y="16712310"/>
          <a:ext cx="889000" cy="2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31788</xdr:rowOff>
    </xdr:from>
    <xdr:ext cx="534377" cy="259045"/>
    <xdr:sp macro="" textlink="">
      <xdr:nvSpPr>
        <xdr:cNvPr id="240" name="テキスト ボックス 239"/>
        <xdr:cNvSpPr txBox="1"/>
      </xdr:nvSpPr>
      <xdr:spPr>
        <a:xfrm>
          <a:off x="1752111" y="168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49553</xdr:rowOff>
    </xdr:from>
    <xdr:ext cx="534377" cy="259045"/>
    <xdr:sp macro="" textlink="">
      <xdr:nvSpPr>
        <xdr:cNvPr id="242" name="テキスト ボックス 241"/>
        <xdr:cNvSpPr txBox="1"/>
      </xdr:nvSpPr>
      <xdr:spPr>
        <a:xfrm>
          <a:off x="863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20647</xdr:rowOff>
    </xdr:from>
    <xdr:to>
      <xdr:col>24</xdr:col>
      <xdr:colOff>114300</xdr:colOff>
      <xdr:row>97</xdr:row>
      <xdr:rowOff>122247</xdr:rowOff>
    </xdr:to>
    <xdr:sp macro="" textlink="">
      <xdr:nvSpPr>
        <xdr:cNvPr id="248" name="楕円 247"/>
        <xdr:cNvSpPr/>
      </xdr:nvSpPr>
      <xdr:spPr>
        <a:xfrm>
          <a:off x="4584700" y="1665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43524</xdr:rowOff>
    </xdr:from>
    <xdr:ext cx="599010" cy="259045"/>
    <xdr:sp macro="" textlink="">
      <xdr:nvSpPr>
        <xdr:cNvPr id="249" name="衛生費該当値テキスト"/>
        <xdr:cNvSpPr txBox="1"/>
      </xdr:nvSpPr>
      <xdr:spPr>
        <a:xfrm>
          <a:off x="4686300" y="1650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35593</xdr:rowOff>
    </xdr:from>
    <xdr:to>
      <xdr:col>20</xdr:col>
      <xdr:colOff>38100</xdr:colOff>
      <xdr:row>97</xdr:row>
      <xdr:rowOff>137193</xdr:rowOff>
    </xdr:to>
    <xdr:sp macro="" textlink="">
      <xdr:nvSpPr>
        <xdr:cNvPr id="250" name="楕円 249"/>
        <xdr:cNvSpPr/>
      </xdr:nvSpPr>
      <xdr:spPr>
        <a:xfrm>
          <a:off x="3746500" y="1666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153720</xdr:rowOff>
    </xdr:from>
    <xdr:ext cx="534377" cy="259045"/>
    <xdr:sp macro="" textlink="">
      <xdr:nvSpPr>
        <xdr:cNvPr id="251" name="テキスト ボックス 250"/>
        <xdr:cNvSpPr txBox="1"/>
      </xdr:nvSpPr>
      <xdr:spPr>
        <a:xfrm>
          <a:off x="3530111" y="1644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45704</xdr:rowOff>
    </xdr:from>
    <xdr:to>
      <xdr:col>15</xdr:col>
      <xdr:colOff>101600</xdr:colOff>
      <xdr:row>97</xdr:row>
      <xdr:rowOff>147304</xdr:rowOff>
    </xdr:to>
    <xdr:sp macro="" textlink="">
      <xdr:nvSpPr>
        <xdr:cNvPr id="252" name="楕円 251"/>
        <xdr:cNvSpPr/>
      </xdr:nvSpPr>
      <xdr:spPr>
        <a:xfrm>
          <a:off x="2857500" y="1667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163831</xdr:rowOff>
    </xdr:from>
    <xdr:ext cx="534377" cy="259045"/>
    <xdr:sp macro="" textlink="">
      <xdr:nvSpPr>
        <xdr:cNvPr id="253" name="テキスト ボックス 252"/>
        <xdr:cNvSpPr txBox="1"/>
      </xdr:nvSpPr>
      <xdr:spPr>
        <a:xfrm>
          <a:off x="2641111" y="1645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54763</xdr:rowOff>
    </xdr:from>
    <xdr:to>
      <xdr:col>10</xdr:col>
      <xdr:colOff>165100</xdr:colOff>
      <xdr:row>97</xdr:row>
      <xdr:rowOff>156363</xdr:rowOff>
    </xdr:to>
    <xdr:sp macro="" textlink="">
      <xdr:nvSpPr>
        <xdr:cNvPr id="254" name="楕円 253"/>
        <xdr:cNvSpPr/>
      </xdr:nvSpPr>
      <xdr:spPr>
        <a:xfrm>
          <a:off x="1968500" y="1668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1440</xdr:rowOff>
    </xdr:from>
    <xdr:ext cx="534377" cy="259045"/>
    <xdr:sp macro="" textlink="">
      <xdr:nvSpPr>
        <xdr:cNvPr id="255" name="テキスト ボックス 254"/>
        <xdr:cNvSpPr txBox="1"/>
      </xdr:nvSpPr>
      <xdr:spPr>
        <a:xfrm>
          <a:off x="1752111" y="1646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30860</xdr:rowOff>
    </xdr:from>
    <xdr:to>
      <xdr:col>6</xdr:col>
      <xdr:colOff>38100</xdr:colOff>
      <xdr:row>97</xdr:row>
      <xdr:rowOff>132460</xdr:rowOff>
    </xdr:to>
    <xdr:sp macro="" textlink="">
      <xdr:nvSpPr>
        <xdr:cNvPr id="256" name="楕円 255"/>
        <xdr:cNvSpPr/>
      </xdr:nvSpPr>
      <xdr:spPr>
        <a:xfrm>
          <a:off x="1079500" y="1666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148987</xdr:rowOff>
    </xdr:from>
    <xdr:ext cx="599010" cy="259045"/>
    <xdr:sp macro="" textlink="">
      <xdr:nvSpPr>
        <xdr:cNvPr id="257" name="テキスト ボックス 256"/>
        <xdr:cNvSpPr txBox="1"/>
      </xdr:nvSpPr>
      <xdr:spPr>
        <a:xfrm>
          <a:off x="830795" y="1643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33782</xdr:rowOff>
    </xdr:from>
    <xdr:to>
      <xdr:col>55</xdr:col>
      <xdr:colOff>0</xdr:colOff>
      <xdr:row>39</xdr:row>
      <xdr:rowOff>41783</xdr:rowOff>
    </xdr:to>
    <xdr:cxnSp macro="">
      <xdr:nvCxnSpPr>
        <xdr:cNvPr id="286" name="直線コネクタ 285"/>
        <xdr:cNvCxnSpPr/>
      </xdr:nvCxnSpPr>
      <xdr:spPr>
        <a:xfrm>
          <a:off x="9639300" y="6720332"/>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33782</xdr:rowOff>
    </xdr:from>
    <xdr:to>
      <xdr:col>50</xdr:col>
      <xdr:colOff>114300</xdr:colOff>
      <xdr:row>39</xdr:row>
      <xdr:rowOff>41783</xdr:rowOff>
    </xdr:to>
    <xdr:cxnSp macro="">
      <xdr:nvCxnSpPr>
        <xdr:cNvPr id="289" name="直線コネクタ 288"/>
        <xdr:cNvCxnSpPr/>
      </xdr:nvCxnSpPr>
      <xdr:spPr>
        <a:xfrm flipV="1">
          <a:off x="8750300" y="672033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41783</xdr:rowOff>
    </xdr:from>
    <xdr:to>
      <xdr:col>45</xdr:col>
      <xdr:colOff>177800</xdr:colOff>
      <xdr:row>39</xdr:row>
      <xdr:rowOff>44069</xdr:rowOff>
    </xdr:to>
    <xdr:cxnSp macro="">
      <xdr:nvCxnSpPr>
        <xdr:cNvPr id="292" name="直線コネクタ 291"/>
        <xdr:cNvCxnSpPr/>
      </xdr:nvCxnSpPr>
      <xdr:spPr>
        <a:xfrm flipV="1">
          <a:off x="7861300" y="672833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42164</xdr:rowOff>
    </xdr:from>
    <xdr:to>
      <xdr:col>41</xdr:col>
      <xdr:colOff>50800</xdr:colOff>
      <xdr:row>39</xdr:row>
      <xdr:rowOff>44069</xdr:rowOff>
    </xdr:to>
    <xdr:cxnSp macro="">
      <xdr:nvCxnSpPr>
        <xdr:cNvPr id="295" name="直線コネクタ 294"/>
        <xdr:cNvCxnSpPr/>
      </xdr:nvCxnSpPr>
      <xdr:spPr>
        <a:xfrm>
          <a:off x="6972300" y="672871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162433</xdr:rowOff>
    </xdr:from>
    <xdr:to>
      <xdr:col>55</xdr:col>
      <xdr:colOff>50800</xdr:colOff>
      <xdr:row>39</xdr:row>
      <xdr:rowOff>92583</xdr:rowOff>
    </xdr:to>
    <xdr:sp macro="" textlink="">
      <xdr:nvSpPr>
        <xdr:cNvPr id="305" name="楕円 304"/>
        <xdr:cNvSpPr/>
      </xdr:nvSpPr>
      <xdr:spPr>
        <a:xfrm>
          <a:off x="104267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77360</xdr:rowOff>
    </xdr:from>
    <xdr:ext cx="249299" cy="259045"/>
    <xdr:sp macro="" textlink="">
      <xdr:nvSpPr>
        <xdr:cNvPr id="306" name="労働費該当値テキスト"/>
        <xdr:cNvSpPr txBox="1"/>
      </xdr:nvSpPr>
      <xdr:spPr>
        <a:xfrm>
          <a:off x="10528300" y="6592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154432</xdr:rowOff>
    </xdr:from>
    <xdr:to>
      <xdr:col>50</xdr:col>
      <xdr:colOff>165100</xdr:colOff>
      <xdr:row>39</xdr:row>
      <xdr:rowOff>84582</xdr:rowOff>
    </xdr:to>
    <xdr:sp macro="" textlink="">
      <xdr:nvSpPr>
        <xdr:cNvPr id="307" name="楕円 306"/>
        <xdr:cNvSpPr/>
      </xdr:nvSpPr>
      <xdr:spPr>
        <a:xfrm>
          <a:off x="9588500" y="66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75709</xdr:rowOff>
    </xdr:from>
    <xdr:ext cx="313932" cy="259045"/>
    <xdr:sp macro="" textlink="">
      <xdr:nvSpPr>
        <xdr:cNvPr id="308" name="テキスト ボックス 307"/>
        <xdr:cNvSpPr txBox="1"/>
      </xdr:nvSpPr>
      <xdr:spPr>
        <a:xfrm>
          <a:off x="9482333" y="67622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162433</xdr:rowOff>
    </xdr:from>
    <xdr:to>
      <xdr:col>46</xdr:col>
      <xdr:colOff>38100</xdr:colOff>
      <xdr:row>39</xdr:row>
      <xdr:rowOff>92583</xdr:rowOff>
    </xdr:to>
    <xdr:sp macro="" textlink="">
      <xdr:nvSpPr>
        <xdr:cNvPr id="309" name="楕円 308"/>
        <xdr:cNvSpPr/>
      </xdr:nvSpPr>
      <xdr:spPr>
        <a:xfrm>
          <a:off x="8699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83710</xdr:rowOff>
    </xdr:from>
    <xdr:ext cx="249299" cy="259045"/>
    <xdr:sp macro="" textlink="">
      <xdr:nvSpPr>
        <xdr:cNvPr id="310" name="テキスト ボックス 309"/>
        <xdr:cNvSpPr txBox="1"/>
      </xdr:nvSpPr>
      <xdr:spPr>
        <a:xfrm>
          <a:off x="8625650" y="67702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164719</xdr:rowOff>
    </xdr:from>
    <xdr:to>
      <xdr:col>41</xdr:col>
      <xdr:colOff>101600</xdr:colOff>
      <xdr:row>39</xdr:row>
      <xdr:rowOff>94869</xdr:rowOff>
    </xdr:to>
    <xdr:sp macro="" textlink="">
      <xdr:nvSpPr>
        <xdr:cNvPr id="311" name="楕円 310"/>
        <xdr:cNvSpPr/>
      </xdr:nvSpPr>
      <xdr:spPr>
        <a:xfrm>
          <a:off x="7810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85996</xdr:rowOff>
    </xdr:from>
    <xdr:ext cx="249299" cy="259045"/>
    <xdr:sp macro="" textlink="">
      <xdr:nvSpPr>
        <xdr:cNvPr id="312" name="テキスト ボックス 311"/>
        <xdr:cNvSpPr txBox="1"/>
      </xdr:nvSpPr>
      <xdr:spPr>
        <a:xfrm>
          <a:off x="7736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162814</xdr:rowOff>
    </xdr:from>
    <xdr:to>
      <xdr:col>36</xdr:col>
      <xdr:colOff>165100</xdr:colOff>
      <xdr:row>39</xdr:row>
      <xdr:rowOff>92964</xdr:rowOff>
    </xdr:to>
    <xdr:sp macro="" textlink="">
      <xdr:nvSpPr>
        <xdr:cNvPr id="313" name="楕円 312"/>
        <xdr:cNvSpPr/>
      </xdr:nvSpPr>
      <xdr:spPr>
        <a:xfrm>
          <a:off x="6921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84091</xdr:rowOff>
    </xdr:from>
    <xdr:ext cx="249299" cy="259045"/>
    <xdr:sp macro="" textlink="">
      <xdr:nvSpPr>
        <xdr:cNvPr id="314" name="テキスト ボックス 313"/>
        <xdr:cNvSpPr txBox="1"/>
      </xdr:nvSpPr>
      <xdr:spPr>
        <a:xfrm>
          <a:off x="6847650" y="67706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8865</xdr:rowOff>
    </xdr:from>
    <xdr:to>
      <xdr:col>55</xdr:col>
      <xdr:colOff>0</xdr:colOff>
      <xdr:row>57</xdr:row>
      <xdr:rowOff>35966</xdr:rowOff>
    </xdr:to>
    <xdr:cxnSp macro="">
      <xdr:nvCxnSpPr>
        <xdr:cNvPr id="341" name="直線コネクタ 340"/>
        <xdr:cNvCxnSpPr/>
      </xdr:nvCxnSpPr>
      <xdr:spPr>
        <a:xfrm flipV="1">
          <a:off x="9639300" y="9781515"/>
          <a:ext cx="838200" cy="2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120504</xdr:rowOff>
    </xdr:from>
    <xdr:ext cx="534377" cy="259045"/>
    <xdr:sp macro="" textlink="">
      <xdr:nvSpPr>
        <xdr:cNvPr id="342" name="農林水産業費平均値テキスト"/>
        <xdr:cNvSpPr txBox="1"/>
      </xdr:nvSpPr>
      <xdr:spPr>
        <a:xfrm>
          <a:off x="10528300" y="9893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11320</xdr:rowOff>
    </xdr:from>
    <xdr:to>
      <xdr:col>50</xdr:col>
      <xdr:colOff>114300</xdr:colOff>
      <xdr:row>57</xdr:row>
      <xdr:rowOff>35966</xdr:rowOff>
    </xdr:to>
    <xdr:cxnSp macro="">
      <xdr:nvCxnSpPr>
        <xdr:cNvPr id="344" name="直線コネクタ 343"/>
        <xdr:cNvCxnSpPr/>
      </xdr:nvCxnSpPr>
      <xdr:spPr>
        <a:xfrm>
          <a:off x="8750300" y="9783970"/>
          <a:ext cx="889000" cy="2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74747</xdr:rowOff>
    </xdr:from>
    <xdr:ext cx="534377" cy="259045"/>
    <xdr:sp macro="" textlink="">
      <xdr:nvSpPr>
        <xdr:cNvPr id="346" name="テキスト ボックス 345"/>
        <xdr:cNvSpPr txBox="1"/>
      </xdr:nvSpPr>
      <xdr:spPr>
        <a:xfrm>
          <a:off x="9372111" y="100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11320</xdr:rowOff>
    </xdr:from>
    <xdr:to>
      <xdr:col>45</xdr:col>
      <xdr:colOff>177800</xdr:colOff>
      <xdr:row>57</xdr:row>
      <xdr:rowOff>33721</xdr:rowOff>
    </xdr:to>
    <xdr:cxnSp macro="">
      <xdr:nvCxnSpPr>
        <xdr:cNvPr id="347" name="直線コネクタ 346"/>
        <xdr:cNvCxnSpPr/>
      </xdr:nvCxnSpPr>
      <xdr:spPr>
        <a:xfrm flipV="1">
          <a:off x="7861300" y="9783970"/>
          <a:ext cx="889000" cy="2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48237</xdr:rowOff>
    </xdr:from>
    <xdr:ext cx="534377" cy="259045"/>
    <xdr:sp macro="" textlink="">
      <xdr:nvSpPr>
        <xdr:cNvPr id="349" name="テキスト ボックス 348"/>
        <xdr:cNvSpPr txBox="1"/>
      </xdr:nvSpPr>
      <xdr:spPr>
        <a:xfrm>
          <a:off x="8483111" y="999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33721</xdr:rowOff>
    </xdr:from>
    <xdr:to>
      <xdr:col>41</xdr:col>
      <xdr:colOff>50800</xdr:colOff>
      <xdr:row>57</xdr:row>
      <xdr:rowOff>46116</xdr:rowOff>
    </xdr:to>
    <xdr:cxnSp macro="">
      <xdr:nvCxnSpPr>
        <xdr:cNvPr id="350" name="直線コネクタ 349"/>
        <xdr:cNvCxnSpPr/>
      </xdr:nvCxnSpPr>
      <xdr:spPr>
        <a:xfrm flipV="1">
          <a:off x="6972300" y="9806371"/>
          <a:ext cx="889000" cy="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60755</xdr:rowOff>
    </xdr:from>
    <xdr:ext cx="534377" cy="259045"/>
    <xdr:sp macro="" textlink="">
      <xdr:nvSpPr>
        <xdr:cNvPr id="352" name="テキスト ボックス 351"/>
        <xdr:cNvSpPr txBox="1"/>
      </xdr:nvSpPr>
      <xdr:spPr>
        <a:xfrm>
          <a:off x="7594111" y="1000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71341</xdr:rowOff>
    </xdr:from>
    <xdr:ext cx="534377" cy="259045"/>
    <xdr:sp macro="" textlink="">
      <xdr:nvSpPr>
        <xdr:cNvPr id="354" name="テキスト ボックス 353"/>
        <xdr:cNvSpPr txBox="1"/>
      </xdr:nvSpPr>
      <xdr:spPr>
        <a:xfrm>
          <a:off x="6705111" y="100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129515</xdr:rowOff>
    </xdr:from>
    <xdr:to>
      <xdr:col>55</xdr:col>
      <xdr:colOff>50800</xdr:colOff>
      <xdr:row>57</xdr:row>
      <xdr:rowOff>59665</xdr:rowOff>
    </xdr:to>
    <xdr:sp macro="" textlink="">
      <xdr:nvSpPr>
        <xdr:cNvPr id="360" name="楕円 359"/>
        <xdr:cNvSpPr/>
      </xdr:nvSpPr>
      <xdr:spPr>
        <a:xfrm>
          <a:off x="10426700" y="97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152392</xdr:rowOff>
    </xdr:from>
    <xdr:ext cx="599010" cy="259045"/>
    <xdr:sp macro="" textlink="">
      <xdr:nvSpPr>
        <xdr:cNvPr id="361" name="農林水産業費該当値テキスト"/>
        <xdr:cNvSpPr txBox="1"/>
      </xdr:nvSpPr>
      <xdr:spPr>
        <a:xfrm>
          <a:off x="10528300" y="9582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156616</xdr:rowOff>
    </xdr:from>
    <xdr:to>
      <xdr:col>50</xdr:col>
      <xdr:colOff>165100</xdr:colOff>
      <xdr:row>57</xdr:row>
      <xdr:rowOff>86766</xdr:rowOff>
    </xdr:to>
    <xdr:sp macro="" textlink="">
      <xdr:nvSpPr>
        <xdr:cNvPr id="362" name="楕円 361"/>
        <xdr:cNvSpPr/>
      </xdr:nvSpPr>
      <xdr:spPr>
        <a:xfrm>
          <a:off x="9588500" y="975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103293</xdr:rowOff>
    </xdr:from>
    <xdr:ext cx="599010" cy="259045"/>
    <xdr:sp macro="" textlink="">
      <xdr:nvSpPr>
        <xdr:cNvPr id="363" name="テキスト ボックス 362"/>
        <xdr:cNvSpPr txBox="1"/>
      </xdr:nvSpPr>
      <xdr:spPr>
        <a:xfrm>
          <a:off x="9339795" y="9533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131970</xdr:rowOff>
    </xdr:from>
    <xdr:to>
      <xdr:col>46</xdr:col>
      <xdr:colOff>38100</xdr:colOff>
      <xdr:row>57</xdr:row>
      <xdr:rowOff>62120</xdr:rowOff>
    </xdr:to>
    <xdr:sp macro="" textlink="">
      <xdr:nvSpPr>
        <xdr:cNvPr id="364" name="楕円 363"/>
        <xdr:cNvSpPr/>
      </xdr:nvSpPr>
      <xdr:spPr>
        <a:xfrm>
          <a:off x="8699500" y="973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78647</xdr:rowOff>
    </xdr:from>
    <xdr:ext cx="599010" cy="259045"/>
    <xdr:sp macro="" textlink="">
      <xdr:nvSpPr>
        <xdr:cNvPr id="365" name="テキスト ボックス 364"/>
        <xdr:cNvSpPr txBox="1"/>
      </xdr:nvSpPr>
      <xdr:spPr>
        <a:xfrm>
          <a:off x="8450795" y="9508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154371</xdr:rowOff>
    </xdr:from>
    <xdr:to>
      <xdr:col>41</xdr:col>
      <xdr:colOff>101600</xdr:colOff>
      <xdr:row>57</xdr:row>
      <xdr:rowOff>84521</xdr:rowOff>
    </xdr:to>
    <xdr:sp macro="" textlink="">
      <xdr:nvSpPr>
        <xdr:cNvPr id="366" name="楕円 365"/>
        <xdr:cNvSpPr/>
      </xdr:nvSpPr>
      <xdr:spPr>
        <a:xfrm>
          <a:off x="7810500" y="975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101048</xdr:rowOff>
    </xdr:from>
    <xdr:ext cx="599010" cy="259045"/>
    <xdr:sp macro="" textlink="">
      <xdr:nvSpPr>
        <xdr:cNvPr id="367" name="テキスト ボックス 366"/>
        <xdr:cNvSpPr txBox="1"/>
      </xdr:nvSpPr>
      <xdr:spPr>
        <a:xfrm>
          <a:off x="7561795" y="9530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166766</xdr:rowOff>
    </xdr:from>
    <xdr:to>
      <xdr:col>36</xdr:col>
      <xdr:colOff>165100</xdr:colOff>
      <xdr:row>57</xdr:row>
      <xdr:rowOff>96916</xdr:rowOff>
    </xdr:to>
    <xdr:sp macro="" textlink="">
      <xdr:nvSpPr>
        <xdr:cNvPr id="368" name="楕円 367"/>
        <xdr:cNvSpPr/>
      </xdr:nvSpPr>
      <xdr:spPr>
        <a:xfrm>
          <a:off x="6921500" y="976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113443</xdr:rowOff>
    </xdr:from>
    <xdr:ext cx="599010" cy="259045"/>
    <xdr:sp macro="" textlink="">
      <xdr:nvSpPr>
        <xdr:cNvPr id="369" name="テキスト ボックス 368"/>
        <xdr:cNvSpPr txBox="1"/>
      </xdr:nvSpPr>
      <xdr:spPr>
        <a:xfrm>
          <a:off x="6672795" y="9543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36564</xdr:rowOff>
    </xdr:from>
    <xdr:to>
      <xdr:col>55</xdr:col>
      <xdr:colOff>0</xdr:colOff>
      <xdr:row>78</xdr:row>
      <xdr:rowOff>68365</xdr:rowOff>
    </xdr:to>
    <xdr:cxnSp macro="">
      <xdr:nvCxnSpPr>
        <xdr:cNvPr id="398" name="直線コネクタ 397"/>
        <xdr:cNvCxnSpPr/>
      </xdr:nvCxnSpPr>
      <xdr:spPr>
        <a:xfrm>
          <a:off x="9639300" y="13409664"/>
          <a:ext cx="838200" cy="3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128185</xdr:rowOff>
    </xdr:from>
    <xdr:ext cx="534377" cy="259045"/>
    <xdr:sp macro="" textlink="">
      <xdr:nvSpPr>
        <xdr:cNvPr id="399" name="商工費平均値テキスト"/>
        <xdr:cNvSpPr txBox="1"/>
      </xdr:nvSpPr>
      <xdr:spPr>
        <a:xfrm>
          <a:off x="10528300" y="1315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36564</xdr:rowOff>
    </xdr:from>
    <xdr:to>
      <xdr:col>50</xdr:col>
      <xdr:colOff>114300</xdr:colOff>
      <xdr:row>78</xdr:row>
      <xdr:rowOff>99707</xdr:rowOff>
    </xdr:to>
    <xdr:cxnSp macro="">
      <xdr:nvCxnSpPr>
        <xdr:cNvPr id="401" name="直線コネクタ 400"/>
        <xdr:cNvCxnSpPr/>
      </xdr:nvCxnSpPr>
      <xdr:spPr>
        <a:xfrm flipV="1">
          <a:off x="8750300" y="13409664"/>
          <a:ext cx="889000" cy="6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48468</xdr:rowOff>
    </xdr:from>
    <xdr:ext cx="534377" cy="259045"/>
    <xdr:sp macro="" textlink="">
      <xdr:nvSpPr>
        <xdr:cNvPr id="403" name="テキスト ボックス 402"/>
        <xdr:cNvSpPr txBox="1"/>
      </xdr:nvSpPr>
      <xdr:spPr>
        <a:xfrm>
          <a:off x="9372111" y="130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26302</xdr:rowOff>
    </xdr:from>
    <xdr:to>
      <xdr:col>45</xdr:col>
      <xdr:colOff>177800</xdr:colOff>
      <xdr:row>78</xdr:row>
      <xdr:rowOff>99707</xdr:rowOff>
    </xdr:to>
    <xdr:cxnSp macro="">
      <xdr:nvCxnSpPr>
        <xdr:cNvPr id="404" name="直線コネクタ 403"/>
        <xdr:cNvCxnSpPr/>
      </xdr:nvCxnSpPr>
      <xdr:spPr>
        <a:xfrm>
          <a:off x="7861300" y="13399402"/>
          <a:ext cx="889000" cy="7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12716</xdr:rowOff>
    </xdr:from>
    <xdr:ext cx="534377" cy="259045"/>
    <xdr:sp macro="" textlink="">
      <xdr:nvSpPr>
        <xdr:cNvPr id="406" name="テキスト ボックス 405"/>
        <xdr:cNvSpPr txBox="1"/>
      </xdr:nvSpPr>
      <xdr:spPr>
        <a:xfrm>
          <a:off x="8483111" y="1304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26302</xdr:rowOff>
    </xdr:from>
    <xdr:to>
      <xdr:col>41</xdr:col>
      <xdr:colOff>50800</xdr:colOff>
      <xdr:row>78</xdr:row>
      <xdr:rowOff>63945</xdr:rowOff>
    </xdr:to>
    <xdr:cxnSp macro="">
      <xdr:nvCxnSpPr>
        <xdr:cNvPr id="407" name="直線コネクタ 406"/>
        <xdr:cNvCxnSpPr/>
      </xdr:nvCxnSpPr>
      <xdr:spPr>
        <a:xfrm flipV="1">
          <a:off x="6972300" y="13399402"/>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09" name="テキスト ボックス 408"/>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35489</xdr:rowOff>
    </xdr:from>
    <xdr:ext cx="534377" cy="259045"/>
    <xdr:sp macro="" textlink="">
      <xdr:nvSpPr>
        <xdr:cNvPr id="411" name="テキスト ボックス 410"/>
        <xdr:cNvSpPr txBox="1"/>
      </xdr:nvSpPr>
      <xdr:spPr>
        <a:xfrm>
          <a:off x="6705111" y="130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17565</xdr:rowOff>
    </xdr:from>
    <xdr:to>
      <xdr:col>55</xdr:col>
      <xdr:colOff>50800</xdr:colOff>
      <xdr:row>78</xdr:row>
      <xdr:rowOff>119165</xdr:rowOff>
    </xdr:to>
    <xdr:sp macro="" textlink="">
      <xdr:nvSpPr>
        <xdr:cNvPr id="417" name="楕円 416"/>
        <xdr:cNvSpPr/>
      </xdr:nvSpPr>
      <xdr:spPr>
        <a:xfrm>
          <a:off x="10426700" y="133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167442</xdr:rowOff>
    </xdr:from>
    <xdr:ext cx="534377" cy="259045"/>
    <xdr:sp macro="" textlink="">
      <xdr:nvSpPr>
        <xdr:cNvPr id="418" name="商工費該当値テキスト"/>
        <xdr:cNvSpPr txBox="1"/>
      </xdr:nvSpPr>
      <xdr:spPr>
        <a:xfrm>
          <a:off x="10528300" y="133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157214</xdr:rowOff>
    </xdr:from>
    <xdr:to>
      <xdr:col>50</xdr:col>
      <xdr:colOff>165100</xdr:colOff>
      <xdr:row>78</xdr:row>
      <xdr:rowOff>87364</xdr:rowOff>
    </xdr:to>
    <xdr:sp macro="" textlink="">
      <xdr:nvSpPr>
        <xdr:cNvPr id="419" name="楕円 418"/>
        <xdr:cNvSpPr/>
      </xdr:nvSpPr>
      <xdr:spPr>
        <a:xfrm>
          <a:off x="9588500" y="133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78491</xdr:rowOff>
    </xdr:from>
    <xdr:ext cx="534377" cy="259045"/>
    <xdr:sp macro="" textlink="">
      <xdr:nvSpPr>
        <xdr:cNvPr id="420" name="テキスト ボックス 419"/>
        <xdr:cNvSpPr txBox="1"/>
      </xdr:nvSpPr>
      <xdr:spPr>
        <a:xfrm>
          <a:off x="9372111" y="1345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48907</xdr:rowOff>
    </xdr:from>
    <xdr:to>
      <xdr:col>46</xdr:col>
      <xdr:colOff>38100</xdr:colOff>
      <xdr:row>78</xdr:row>
      <xdr:rowOff>150507</xdr:rowOff>
    </xdr:to>
    <xdr:sp macro="" textlink="">
      <xdr:nvSpPr>
        <xdr:cNvPr id="421" name="楕円 420"/>
        <xdr:cNvSpPr/>
      </xdr:nvSpPr>
      <xdr:spPr>
        <a:xfrm>
          <a:off x="8699500" y="1342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141634</xdr:rowOff>
    </xdr:from>
    <xdr:ext cx="469744" cy="259045"/>
    <xdr:sp macro="" textlink="">
      <xdr:nvSpPr>
        <xdr:cNvPr id="422" name="テキスト ボックス 421"/>
        <xdr:cNvSpPr txBox="1"/>
      </xdr:nvSpPr>
      <xdr:spPr>
        <a:xfrm>
          <a:off x="8515428" y="13514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146952</xdr:rowOff>
    </xdr:from>
    <xdr:to>
      <xdr:col>41</xdr:col>
      <xdr:colOff>101600</xdr:colOff>
      <xdr:row>78</xdr:row>
      <xdr:rowOff>77102</xdr:rowOff>
    </xdr:to>
    <xdr:sp macro="" textlink="">
      <xdr:nvSpPr>
        <xdr:cNvPr id="423" name="楕円 422"/>
        <xdr:cNvSpPr/>
      </xdr:nvSpPr>
      <xdr:spPr>
        <a:xfrm>
          <a:off x="7810500" y="1334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68229</xdr:rowOff>
    </xdr:from>
    <xdr:ext cx="534377" cy="259045"/>
    <xdr:sp macro="" textlink="">
      <xdr:nvSpPr>
        <xdr:cNvPr id="424" name="テキスト ボックス 423"/>
        <xdr:cNvSpPr txBox="1"/>
      </xdr:nvSpPr>
      <xdr:spPr>
        <a:xfrm>
          <a:off x="7594111" y="134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13145</xdr:rowOff>
    </xdr:from>
    <xdr:to>
      <xdr:col>36</xdr:col>
      <xdr:colOff>165100</xdr:colOff>
      <xdr:row>78</xdr:row>
      <xdr:rowOff>114745</xdr:rowOff>
    </xdr:to>
    <xdr:sp macro="" textlink="">
      <xdr:nvSpPr>
        <xdr:cNvPr id="425" name="楕円 424"/>
        <xdr:cNvSpPr/>
      </xdr:nvSpPr>
      <xdr:spPr>
        <a:xfrm>
          <a:off x="6921500" y="133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105872</xdr:rowOff>
    </xdr:from>
    <xdr:ext cx="534377" cy="259045"/>
    <xdr:sp macro="" textlink="">
      <xdr:nvSpPr>
        <xdr:cNvPr id="426" name="テキスト ボックス 425"/>
        <xdr:cNvSpPr txBox="1"/>
      </xdr:nvSpPr>
      <xdr:spPr>
        <a:xfrm>
          <a:off x="6705111" y="134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24434</xdr:rowOff>
    </xdr:from>
    <xdr:to>
      <xdr:col>55</xdr:col>
      <xdr:colOff>0</xdr:colOff>
      <xdr:row>99</xdr:row>
      <xdr:rowOff>25329</xdr:rowOff>
    </xdr:to>
    <xdr:cxnSp macro="">
      <xdr:nvCxnSpPr>
        <xdr:cNvPr id="457" name="直線コネクタ 456"/>
        <xdr:cNvCxnSpPr/>
      </xdr:nvCxnSpPr>
      <xdr:spPr>
        <a:xfrm flipV="1">
          <a:off x="9639300" y="16997984"/>
          <a:ext cx="8382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25329</xdr:rowOff>
    </xdr:from>
    <xdr:to>
      <xdr:col>50</xdr:col>
      <xdr:colOff>114300</xdr:colOff>
      <xdr:row>99</xdr:row>
      <xdr:rowOff>26079</xdr:rowOff>
    </xdr:to>
    <xdr:cxnSp macro="">
      <xdr:nvCxnSpPr>
        <xdr:cNvPr id="460" name="直線コネクタ 459"/>
        <xdr:cNvCxnSpPr/>
      </xdr:nvCxnSpPr>
      <xdr:spPr>
        <a:xfrm flipV="1">
          <a:off x="8750300" y="16998879"/>
          <a:ext cx="8890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18315</xdr:rowOff>
    </xdr:from>
    <xdr:to>
      <xdr:col>45</xdr:col>
      <xdr:colOff>177800</xdr:colOff>
      <xdr:row>99</xdr:row>
      <xdr:rowOff>26079</xdr:rowOff>
    </xdr:to>
    <xdr:cxnSp macro="">
      <xdr:nvCxnSpPr>
        <xdr:cNvPr id="463" name="直線コネクタ 462"/>
        <xdr:cNvCxnSpPr/>
      </xdr:nvCxnSpPr>
      <xdr:spPr>
        <a:xfrm>
          <a:off x="7861300" y="16991865"/>
          <a:ext cx="889000" cy="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80743</xdr:rowOff>
    </xdr:from>
    <xdr:ext cx="534377" cy="259045"/>
    <xdr:sp macro="" textlink="">
      <xdr:nvSpPr>
        <xdr:cNvPr id="465" name="テキスト ボックス 464"/>
        <xdr:cNvSpPr txBox="1"/>
      </xdr:nvSpPr>
      <xdr:spPr>
        <a:xfrm>
          <a:off x="8483111" y="1671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18315</xdr:rowOff>
    </xdr:from>
    <xdr:to>
      <xdr:col>41</xdr:col>
      <xdr:colOff>50800</xdr:colOff>
      <xdr:row>99</xdr:row>
      <xdr:rowOff>39374</xdr:rowOff>
    </xdr:to>
    <xdr:cxnSp macro="">
      <xdr:nvCxnSpPr>
        <xdr:cNvPr id="466" name="直線コネクタ 465"/>
        <xdr:cNvCxnSpPr/>
      </xdr:nvCxnSpPr>
      <xdr:spPr>
        <a:xfrm flipV="1">
          <a:off x="6972300" y="16991865"/>
          <a:ext cx="889000" cy="2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68" name="テキスト ボックス 467"/>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68443</xdr:rowOff>
    </xdr:from>
    <xdr:ext cx="534377" cy="259045"/>
    <xdr:sp macro="" textlink="">
      <xdr:nvSpPr>
        <xdr:cNvPr id="470" name="テキスト ボックス 469"/>
        <xdr:cNvSpPr txBox="1"/>
      </xdr:nvSpPr>
      <xdr:spPr>
        <a:xfrm>
          <a:off x="6705111" y="166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145084</xdr:rowOff>
    </xdr:from>
    <xdr:to>
      <xdr:col>55</xdr:col>
      <xdr:colOff>50800</xdr:colOff>
      <xdr:row>99</xdr:row>
      <xdr:rowOff>75234</xdr:rowOff>
    </xdr:to>
    <xdr:sp macro="" textlink="">
      <xdr:nvSpPr>
        <xdr:cNvPr id="476" name="楕円 475"/>
        <xdr:cNvSpPr/>
      </xdr:nvSpPr>
      <xdr:spPr>
        <a:xfrm>
          <a:off x="10426700" y="1694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102487</xdr:rowOff>
    </xdr:from>
    <xdr:ext cx="534377" cy="259045"/>
    <xdr:sp macro="" textlink="">
      <xdr:nvSpPr>
        <xdr:cNvPr id="477" name="土木費該当値テキスト"/>
        <xdr:cNvSpPr txBox="1"/>
      </xdr:nvSpPr>
      <xdr:spPr>
        <a:xfrm>
          <a:off x="10528300" y="1690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145979</xdr:rowOff>
    </xdr:from>
    <xdr:to>
      <xdr:col>50</xdr:col>
      <xdr:colOff>165100</xdr:colOff>
      <xdr:row>99</xdr:row>
      <xdr:rowOff>76129</xdr:rowOff>
    </xdr:to>
    <xdr:sp macro="" textlink="">
      <xdr:nvSpPr>
        <xdr:cNvPr id="478" name="楕円 477"/>
        <xdr:cNvSpPr/>
      </xdr:nvSpPr>
      <xdr:spPr>
        <a:xfrm>
          <a:off x="9588500" y="1694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67256</xdr:rowOff>
    </xdr:from>
    <xdr:ext cx="534377" cy="259045"/>
    <xdr:sp macro="" textlink="">
      <xdr:nvSpPr>
        <xdr:cNvPr id="479" name="テキスト ボックス 478"/>
        <xdr:cNvSpPr txBox="1"/>
      </xdr:nvSpPr>
      <xdr:spPr>
        <a:xfrm>
          <a:off x="9372111" y="1704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146729</xdr:rowOff>
    </xdr:from>
    <xdr:to>
      <xdr:col>46</xdr:col>
      <xdr:colOff>38100</xdr:colOff>
      <xdr:row>99</xdr:row>
      <xdr:rowOff>76879</xdr:rowOff>
    </xdr:to>
    <xdr:sp macro="" textlink="">
      <xdr:nvSpPr>
        <xdr:cNvPr id="480" name="楕円 479"/>
        <xdr:cNvSpPr/>
      </xdr:nvSpPr>
      <xdr:spPr>
        <a:xfrm>
          <a:off x="8699500" y="1694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68006</xdr:rowOff>
    </xdr:from>
    <xdr:ext cx="534377" cy="259045"/>
    <xdr:sp macro="" textlink="">
      <xdr:nvSpPr>
        <xdr:cNvPr id="481" name="テキスト ボックス 480"/>
        <xdr:cNvSpPr txBox="1"/>
      </xdr:nvSpPr>
      <xdr:spPr>
        <a:xfrm>
          <a:off x="8483111" y="1704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138965</xdr:rowOff>
    </xdr:from>
    <xdr:to>
      <xdr:col>41</xdr:col>
      <xdr:colOff>101600</xdr:colOff>
      <xdr:row>99</xdr:row>
      <xdr:rowOff>69115</xdr:rowOff>
    </xdr:to>
    <xdr:sp macro="" textlink="">
      <xdr:nvSpPr>
        <xdr:cNvPr id="482" name="楕円 481"/>
        <xdr:cNvSpPr/>
      </xdr:nvSpPr>
      <xdr:spPr>
        <a:xfrm>
          <a:off x="7810500" y="1694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60242</xdr:rowOff>
    </xdr:from>
    <xdr:ext cx="534377" cy="259045"/>
    <xdr:sp macro="" textlink="">
      <xdr:nvSpPr>
        <xdr:cNvPr id="483" name="テキスト ボックス 482"/>
        <xdr:cNvSpPr txBox="1"/>
      </xdr:nvSpPr>
      <xdr:spPr>
        <a:xfrm>
          <a:off x="7594111" y="1703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160024</xdr:rowOff>
    </xdr:from>
    <xdr:to>
      <xdr:col>36</xdr:col>
      <xdr:colOff>165100</xdr:colOff>
      <xdr:row>99</xdr:row>
      <xdr:rowOff>90174</xdr:rowOff>
    </xdr:to>
    <xdr:sp macro="" textlink="">
      <xdr:nvSpPr>
        <xdr:cNvPr id="484" name="楕円 483"/>
        <xdr:cNvSpPr/>
      </xdr:nvSpPr>
      <xdr:spPr>
        <a:xfrm>
          <a:off x="6921500" y="1696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81301</xdr:rowOff>
    </xdr:from>
    <xdr:ext cx="534377" cy="259045"/>
    <xdr:sp macro="" textlink="">
      <xdr:nvSpPr>
        <xdr:cNvPr id="485" name="テキスト ボックス 484"/>
        <xdr:cNvSpPr txBox="1"/>
      </xdr:nvSpPr>
      <xdr:spPr>
        <a:xfrm>
          <a:off x="6705111" y="1705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150380</xdr:rowOff>
    </xdr:from>
    <xdr:to>
      <xdr:col>85</xdr:col>
      <xdr:colOff>127000</xdr:colOff>
      <xdr:row>37</xdr:row>
      <xdr:rowOff>169912</xdr:rowOff>
    </xdr:to>
    <xdr:cxnSp macro="">
      <xdr:nvCxnSpPr>
        <xdr:cNvPr id="512" name="直線コネクタ 511"/>
        <xdr:cNvCxnSpPr/>
      </xdr:nvCxnSpPr>
      <xdr:spPr>
        <a:xfrm>
          <a:off x="15481300" y="6494030"/>
          <a:ext cx="838200" cy="1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150380</xdr:rowOff>
    </xdr:from>
    <xdr:to>
      <xdr:col>81</xdr:col>
      <xdr:colOff>50800</xdr:colOff>
      <xdr:row>37</xdr:row>
      <xdr:rowOff>153229</xdr:rowOff>
    </xdr:to>
    <xdr:cxnSp macro="">
      <xdr:nvCxnSpPr>
        <xdr:cNvPr id="515" name="直線コネクタ 514"/>
        <xdr:cNvCxnSpPr/>
      </xdr:nvCxnSpPr>
      <xdr:spPr>
        <a:xfrm flipV="1">
          <a:off x="14592300" y="6494030"/>
          <a:ext cx="889000" cy="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34294</xdr:rowOff>
    </xdr:from>
    <xdr:ext cx="534377" cy="259045"/>
    <xdr:sp macro="" textlink="">
      <xdr:nvSpPr>
        <xdr:cNvPr id="517" name="テキスト ボックス 516"/>
        <xdr:cNvSpPr txBox="1"/>
      </xdr:nvSpPr>
      <xdr:spPr>
        <a:xfrm>
          <a:off x="15214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153229</xdr:rowOff>
    </xdr:from>
    <xdr:to>
      <xdr:col>76</xdr:col>
      <xdr:colOff>114300</xdr:colOff>
      <xdr:row>38</xdr:row>
      <xdr:rowOff>9869</xdr:rowOff>
    </xdr:to>
    <xdr:cxnSp macro="">
      <xdr:nvCxnSpPr>
        <xdr:cNvPr id="518" name="直線コネクタ 517"/>
        <xdr:cNvCxnSpPr/>
      </xdr:nvCxnSpPr>
      <xdr:spPr>
        <a:xfrm flipV="1">
          <a:off x="13703300" y="6496879"/>
          <a:ext cx="889000" cy="2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29704</xdr:rowOff>
    </xdr:from>
    <xdr:ext cx="534377" cy="259045"/>
    <xdr:sp macro="" textlink="">
      <xdr:nvSpPr>
        <xdr:cNvPr id="520" name="テキスト ボックス 519"/>
        <xdr:cNvSpPr txBox="1"/>
      </xdr:nvSpPr>
      <xdr:spPr>
        <a:xfrm>
          <a:off x="14325111" y="6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5142</xdr:rowOff>
    </xdr:from>
    <xdr:to>
      <xdr:col>71</xdr:col>
      <xdr:colOff>177800</xdr:colOff>
      <xdr:row>38</xdr:row>
      <xdr:rowOff>9869</xdr:rowOff>
    </xdr:to>
    <xdr:cxnSp macro="">
      <xdr:nvCxnSpPr>
        <xdr:cNvPr id="521" name="直線コネクタ 520"/>
        <xdr:cNvCxnSpPr/>
      </xdr:nvCxnSpPr>
      <xdr:spPr>
        <a:xfrm>
          <a:off x="12814300" y="6520242"/>
          <a:ext cx="889000" cy="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63539</xdr:rowOff>
    </xdr:from>
    <xdr:ext cx="534377" cy="259045"/>
    <xdr:sp macro="" textlink="">
      <xdr:nvSpPr>
        <xdr:cNvPr id="525" name="テキスト ボックス 524"/>
        <xdr:cNvSpPr txBox="1"/>
      </xdr:nvSpPr>
      <xdr:spPr>
        <a:xfrm>
          <a:off x="12547111" y="62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119112</xdr:rowOff>
    </xdr:from>
    <xdr:to>
      <xdr:col>85</xdr:col>
      <xdr:colOff>177800</xdr:colOff>
      <xdr:row>38</xdr:row>
      <xdr:rowOff>49262</xdr:rowOff>
    </xdr:to>
    <xdr:sp macro="" textlink="">
      <xdr:nvSpPr>
        <xdr:cNvPr id="531" name="楕円 530"/>
        <xdr:cNvSpPr/>
      </xdr:nvSpPr>
      <xdr:spPr>
        <a:xfrm>
          <a:off x="16268700" y="6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76073</xdr:rowOff>
    </xdr:from>
    <xdr:ext cx="534377" cy="259045"/>
    <xdr:sp macro="" textlink="">
      <xdr:nvSpPr>
        <xdr:cNvPr id="532" name="消防費該当値テキスト"/>
        <xdr:cNvSpPr txBox="1"/>
      </xdr:nvSpPr>
      <xdr:spPr>
        <a:xfrm>
          <a:off x="16370300" y="641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99580</xdr:rowOff>
    </xdr:from>
    <xdr:to>
      <xdr:col>81</xdr:col>
      <xdr:colOff>101600</xdr:colOff>
      <xdr:row>38</xdr:row>
      <xdr:rowOff>29730</xdr:rowOff>
    </xdr:to>
    <xdr:sp macro="" textlink="">
      <xdr:nvSpPr>
        <xdr:cNvPr id="533" name="楕円 532"/>
        <xdr:cNvSpPr/>
      </xdr:nvSpPr>
      <xdr:spPr>
        <a:xfrm>
          <a:off x="15430500" y="644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46257</xdr:rowOff>
    </xdr:from>
    <xdr:ext cx="534377" cy="259045"/>
    <xdr:sp macro="" textlink="">
      <xdr:nvSpPr>
        <xdr:cNvPr id="534" name="テキスト ボックス 533"/>
        <xdr:cNvSpPr txBox="1"/>
      </xdr:nvSpPr>
      <xdr:spPr>
        <a:xfrm>
          <a:off x="15214111" y="621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102429</xdr:rowOff>
    </xdr:from>
    <xdr:to>
      <xdr:col>76</xdr:col>
      <xdr:colOff>165100</xdr:colOff>
      <xdr:row>38</xdr:row>
      <xdr:rowOff>32579</xdr:rowOff>
    </xdr:to>
    <xdr:sp macro="" textlink="">
      <xdr:nvSpPr>
        <xdr:cNvPr id="535" name="楕円 534"/>
        <xdr:cNvSpPr/>
      </xdr:nvSpPr>
      <xdr:spPr>
        <a:xfrm>
          <a:off x="14541500" y="644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49106</xdr:rowOff>
    </xdr:from>
    <xdr:ext cx="534377" cy="259045"/>
    <xdr:sp macro="" textlink="">
      <xdr:nvSpPr>
        <xdr:cNvPr id="536" name="テキスト ボックス 535"/>
        <xdr:cNvSpPr txBox="1"/>
      </xdr:nvSpPr>
      <xdr:spPr>
        <a:xfrm>
          <a:off x="14325111" y="622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130519</xdr:rowOff>
    </xdr:from>
    <xdr:to>
      <xdr:col>72</xdr:col>
      <xdr:colOff>38100</xdr:colOff>
      <xdr:row>38</xdr:row>
      <xdr:rowOff>60669</xdr:rowOff>
    </xdr:to>
    <xdr:sp macro="" textlink="">
      <xdr:nvSpPr>
        <xdr:cNvPr id="537" name="楕円 536"/>
        <xdr:cNvSpPr/>
      </xdr:nvSpPr>
      <xdr:spPr>
        <a:xfrm>
          <a:off x="13652500" y="647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51796</xdr:rowOff>
    </xdr:from>
    <xdr:ext cx="534377" cy="259045"/>
    <xdr:sp macro="" textlink="">
      <xdr:nvSpPr>
        <xdr:cNvPr id="538" name="テキスト ボックス 537"/>
        <xdr:cNvSpPr txBox="1"/>
      </xdr:nvSpPr>
      <xdr:spPr>
        <a:xfrm>
          <a:off x="13436111" y="656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125792</xdr:rowOff>
    </xdr:from>
    <xdr:to>
      <xdr:col>67</xdr:col>
      <xdr:colOff>101600</xdr:colOff>
      <xdr:row>38</xdr:row>
      <xdr:rowOff>55942</xdr:rowOff>
    </xdr:to>
    <xdr:sp macro="" textlink="">
      <xdr:nvSpPr>
        <xdr:cNvPr id="539" name="楕円 538"/>
        <xdr:cNvSpPr/>
      </xdr:nvSpPr>
      <xdr:spPr>
        <a:xfrm>
          <a:off x="12763500" y="646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47069</xdr:rowOff>
    </xdr:from>
    <xdr:ext cx="534377" cy="259045"/>
    <xdr:sp macro="" textlink="">
      <xdr:nvSpPr>
        <xdr:cNvPr id="540" name="テキスト ボックス 539"/>
        <xdr:cNvSpPr txBox="1"/>
      </xdr:nvSpPr>
      <xdr:spPr>
        <a:xfrm>
          <a:off x="12547111" y="656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98852</xdr:rowOff>
    </xdr:from>
    <xdr:to>
      <xdr:col>85</xdr:col>
      <xdr:colOff>127000</xdr:colOff>
      <xdr:row>58</xdr:row>
      <xdr:rowOff>24188</xdr:rowOff>
    </xdr:to>
    <xdr:cxnSp macro="">
      <xdr:nvCxnSpPr>
        <xdr:cNvPr id="571" name="直線コネクタ 570"/>
        <xdr:cNvCxnSpPr/>
      </xdr:nvCxnSpPr>
      <xdr:spPr>
        <a:xfrm flipV="1">
          <a:off x="15481300" y="9871502"/>
          <a:ext cx="838200" cy="9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129522</xdr:rowOff>
    </xdr:from>
    <xdr:ext cx="534377" cy="259045"/>
    <xdr:sp macro="" textlink="">
      <xdr:nvSpPr>
        <xdr:cNvPr id="572" name="教育費平均値テキスト"/>
        <xdr:cNvSpPr txBox="1"/>
      </xdr:nvSpPr>
      <xdr:spPr>
        <a:xfrm>
          <a:off x="16370300" y="9902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24188</xdr:rowOff>
    </xdr:from>
    <xdr:to>
      <xdr:col>81</xdr:col>
      <xdr:colOff>50800</xdr:colOff>
      <xdr:row>58</xdr:row>
      <xdr:rowOff>78138</xdr:rowOff>
    </xdr:to>
    <xdr:cxnSp macro="">
      <xdr:nvCxnSpPr>
        <xdr:cNvPr id="574" name="直線コネクタ 573"/>
        <xdr:cNvCxnSpPr/>
      </xdr:nvCxnSpPr>
      <xdr:spPr>
        <a:xfrm flipV="1">
          <a:off x="14592300" y="9968288"/>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93659</xdr:rowOff>
    </xdr:from>
    <xdr:ext cx="534377" cy="259045"/>
    <xdr:sp macro="" textlink="">
      <xdr:nvSpPr>
        <xdr:cNvPr id="576" name="テキスト ボックス 575"/>
        <xdr:cNvSpPr txBox="1"/>
      </xdr:nvSpPr>
      <xdr:spPr>
        <a:xfrm>
          <a:off x="15214111" y="100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78138</xdr:rowOff>
    </xdr:from>
    <xdr:to>
      <xdr:col>76</xdr:col>
      <xdr:colOff>114300</xdr:colOff>
      <xdr:row>58</xdr:row>
      <xdr:rowOff>95211</xdr:rowOff>
    </xdr:to>
    <xdr:cxnSp macro="">
      <xdr:nvCxnSpPr>
        <xdr:cNvPr id="577" name="直線コネクタ 576"/>
        <xdr:cNvCxnSpPr/>
      </xdr:nvCxnSpPr>
      <xdr:spPr>
        <a:xfrm flipV="1">
          <a:off x="13703300" y="10022238"/>
          <a:ext cx="889000" cy="1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100839</xdr:rowOff>
    </xdr:from>
    <xdr:ext cx="534377" cy="259045"/>
    <xdr:sp macro="" textlink="">
      <xdr:nvSpPr>
        <xdr:cNvPr id="579" name="テキスト ボックス 578"/>
        <xdr:cNvSpPr txBox="1"/>
      </xdr:nvSpPr>
      <xdr:spPr>
        <a:xfrm>
          <a:off x="14325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37526</xdr:rowOff>
    </xdr:from>
    <xdr:to>
      <xdr:col>71</xdr:col>
      <xdr:colOff>177800</xdr:colOff>
      <xdr:row>58</xdr:row>
      <xdr:rowOff>95211</xdr:rowOff>
    </xdr:to>
    <xdr:cxnSp macro="">
      <xdr:nvCxnSpPr>
        <xdr:cNvPr id="580" name="直線コネクタ 579"/>
        <xdr:cNvCxnSpPr/>
      </xdr:nvCxnSpPr>
      <xdr:spPr>
        <a:xfrm>
          <a:off x="12814300" y="9981626"/>
          <a:ext cx="889000" cy="5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2" name="テキスト ボックス 581"/>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99261</xdr:rowOff>
    </xdr:from>
    <xdr:ext cx="534377" cy="259045"/>
    <xdr:sp macro="" textlink="">
      <xdr:nvSpPr>
        <xdr:cNvPr id="584" name="テキスト ボックス 583"/>
        <xdr:cNvSpPr txBox="1"/>
      </xdr:nvSpPr>
      <xdr:spPr>
        <a:xfrm>
          <a:off x="12547111" y="97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48052</xdr:rowOff>
    </xdr:from>
    <xdr:to>
      <xdr:col>85</xdr:col>
      <xdr:colOff>177800</xdr:colOff>
      <xdr:row>57</xdr:row>
      <xdr:rowOff>149652</xdr:rowOff>
    </xdr:to>
    <xdr:sp macro="" textlink="">
      <xdr:nvSpPr>
        <xdr:cNvPr id="590" name="楕円 589"/>
        <xdr:cNvSpPr/>
      </xdr:nvSpPr>
      <xdr:spPr>
        <a:xfrm>
          <a:off x="16268700" y="982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70929</xdr:rowOff>
    </xdr:from>
    <xdr:ext cx="599010" cy="259045"/>
    <xdr:sp macro="" textlink="">
      <xdr:nvSpPr>
        <xdr:cNvPr id="591" name="教育費該当値テキスト"/>
        <xdr:cNvSpPr txBox="1"/>
      </xdr:nvSpPr>
      <xdr:spPr>
        <a:xfrm>
          <a:off x="16370300" y="9672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144838</xdr:rowOff>
    </xdr:from>
    <xdr:to>
      <xdr:col>81</xdr:col>
      <xdr:colOff>101600</xdr:colOff>
      <xdr:row>58</xdr:row>
      <xdr:rowOff>74988</xdr:rowOff>
    </xdr:to>
    <xdr:sp macro="" textlink="">
      <xdr:nvSpPr>
        <xdr:cNvPr id="592" name="楕円 591"/>
        <xdr:cNvSpPr/>
      </xdr:nvSpPr>
      <xdr:spPr>
        <a:xfrm>
          <a:off x="15430500" y="991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91515</xdr:rowOff>
    </xdr:from>
    <xdr:ext cx="534377" cy="259045"/>
    <xdr:sp macro="" textlink="">
      <xdr:nvSpPr>
        <xdr:cNvPr id="593" name="テキスト ボックス 592"/>
        <xdr:cNvSpPr txBox="1"/>
      </xdr:nvSpPr>
      <xdr:spPr>
        <a:xfrm>
          <a:off x="15214111" y="969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27338</xdr:rowOff>
    </xdr:from>
    <xdr:to>
      <xdr:col>76</xdr:col>
      <xdr:colOff>165100</xdr:colOff>
      <xdr:row>58</xdr:row>
      <xdr:rowOff>128938</xdr:rowOff>
    </xdr:to>
    <xdr:sp macro="" textlink="">
      <xdr:nvSpPr>
        <xdr:cNvPr id="594" name="楕円 593"/>
        <xdr:cNvSpPr/>
      </xdr:nvSpPr>
      <xdr:spPr>
        <a:xfrm>
          <a:off x="14541500" y="997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120065</xdr:rowOff>
    </xdr:from>
    <xdr:ext cx="534377" cy="259045"/>
    <xdr:sp macro="" textlink="">
      <xdr:nvSpPr>
        <xdr:cNvPr id="595" name="テキスト ボックス 594"/>
        <xdr:cNvSpPr txBox="1"/>
      </xdr:nvSpPr>
      <xdr:spPr>
        <a:xfrm>
          <a:off x="14325111" y="1006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44411</xdr:rowOff>
    </xdr:from>
    <xdr:to>
      <xdr:col>72</xdr:col>
      <xdr:colOff>38100</xdr:colOff>
      <xdr:row>58</xdr:row>
      <xdr:rowOff>146011</xdr:rowOff>
    </xdr:to>
    <xdr:sp macro="" textlink="">
      <xdr:nvSpPr>
        <xdr:cNvPr id="596" name="楕円 595"/>
        <xdr:cNvSpPr/>
      </xdr:nvSpPr>
      <xdr:spPr>
        <a:xfrm>
          <a:off x="13652500" y="998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137138</xdr:rowOff>
    </xdr:from>
    <xdr:ext cx="534377" cy="259045"/>
    <xdr:sp macro="" textlink="">
      <xdr:nvSpPr>
        <xdr:cNvPr id="597" name="テキスト ボックス 596"/>
        <xdr:cNvSpPr txBox="1"/>
      </xdr:nvSpPr>
      <xdr:spPr>
        <a:xfrm>
          <a:off x="13436111" y="1008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158176</xdr:rowOff>
    </xdr:from>
    <xdr:to>
      <xdr:col>67</xdr:col>
      <xdr:colOff>101600</xdr:colOff>
      <xdr:row>58</xdr:row>
      <xdr:rowOff>88326</xdr:rowOff>
    </xdr:to>
    <xdr:sp macro="" textlink="">
      <xdr:nvSpPr>
        <xdr:cNvPr id="598" name="楕円 597"/>
        <xdr:cNvSpPr/>
      </xdr:nvSpPr>
      <xdr:spPr>
        <a:xfrm>
          <a:off x="12763500" y="993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79453</xdr:rowOff>
    </xdr:from>
    <xdr:ext cx="534377" cy="259045"/>
    <xdr:sp macro="" textlink="">
      <xdr:nvSpPr>
        <xdr:cNvPr id="599" name="テキスト ボックス 598"/>
        <xdr:cNvSpPr txBox="1"/>
      </xdr:nvSpPr>
      <xdr:spPr>
        <a:xfrm>
          <a:off x="12547111" y="1002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92681</xdr:rowOff>
    </xdr:from>
    <xdr:to>
      <xdr:col>85</xdr:col>
      <xdr:colOff>127000</xdr:colOff>
      <xdr:row>77</xdr:row>
      <xdr:rowOff>136353</xdr:rowOff>
    </xdr:to>
    <xdr:cxnSp macro="">
      <xdr:nvCxnSpPr>
        <xdr:cNvPr id="626" name="直線コネクタ 625"/>
        <xdr:cNvCxnSpPr/>
      </xdr:nvCxnSpPr>
      <xdr:spPr>
        <a:xfrm flipV="1">
          <a:off x="15481300" y="13294331"/>
          <a:ext cx="838200" cy="4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27272</xdr:rowOff>
    </xdr:from>
    <xdr:ext cx="469744" cy="259045"/>
    <xdr:sp macro="" textlink="">
      <xdr:nvSpPr>
        <xdr:cNvPr id="627" name="災害復旧費平均値テキスト"/>
        <xdr:cNvSpPr txBox="1"/>
      </xdr:nvSpPr>
      <xdr:spPr>
        <a:xfrm>
          <a:off x="16370300" y="1340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136353</xdr:rowOff>
    </xdr:from>
    <xdr:to>
      <xdr:col>81</xdr:col>
      <xdr:colOff>50800</xdr:colOff>
      <xdr:row>78</xdr:row>
      <xdr:rowOff>131082</xdr:rowOff>
    </xdr:to>
    <xdr:cxnSp macro="">
      <xdr:nvCxnSpPr>
        <xdr:cNvPr id="629" name="直線コネクタ 628"/>
        <xdr:cNvCxnSpPr/>
      </xdr:nvCxnSpPr>
      <xdr:spPr>
        <a:xfrm flipV="1">
          <a:off x="14592300" y="13338003"/>
          <a:ext cx="889000" cy="16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137137</xdr:rowOff>
    </xdr:from>
    <xdr:ext cx="469744" cy="259045"/>
    <xdr:sp macro="" textlink="">
      <xdr:nvSpPr>
        <xdr:cNvPr id="631" name="テキスト ボックス 630"/>
        <xdr:cNvSpPr txBox="1"/>
      </xdr:nvSpPr>
      <xdr:spPr>
        <a:xfrm>
          <a:off x="15246428" y="1351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131082</xdr:rowOff>
    </xdr:from>
    <xdr:to>
      <xdr:col>76</xdr:col>
      <xdr:colOff>114300</xdr:colOff>
      <xdr:row>78</xdr:row>
      <xdr:rowOff>138443</xdr:rowOff>
    </xdr:to>
    <xdr:cxnSp macro="">
      <xdr:nvCxnSpPr>
        <xdr:cNvPr id="632" name="直線コネクタ 631"/>
        <xdr:cNvCxnSpPr/>
      </xdr:nvCxnSpPr>
      <xdr:spPr>
        <a:xfrm flipV="1">
          <a:off x="13703300" y="13504182"/>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132820</xdr:rowOff>
    </xdr:from>
    <xdr:to>
      <xdr:col>71</xdr:col>
      <xdr:colOff>177800</xdr:colOff>
      <xdr:row>78</xdr:row>
      <xdr:rowOff>138443</xdr:rowOff>
    </xdr:to>
    <xdr:cxnSp macro="">
      <xdr:nvCxnSpPr>
        <xdr:cNvPr id="635" name="直線コネクタ 634"/>
        <xdr:cNvCxnSpPr/>
      </xdr:nvCxnSpPr>
      <xdr:spPr>
        <a:xfrm>
          <a:off x="12814300" y="13505920"/>
          <a:ext cx="8890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6270</xdr:rowOff>
    </xdr:from>
    <xdr:ext cx="469744" cy="259045"/>
    <xdr:sp macro="" textlink="">
      <xdr:nvSpPr>
        <xdr:cNvPr id="639" name="テキスト ボックス 638"/>
        <xdr:cNvSpPr txBox="1"/>
      </xdr:nvSpPr>
      <xdr:spPr>
        <a:xfrm>
          <a:off x="12579428" y="132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41881</xdr:rowOff>
    </xdr:from>
    <xdr:to>
      <xdr:col>85</xdr:col>
      <xdr:colOff>177800</xdr:colOff>
      <xdr:row>77</xdr:row>
      <xdr:rowOff>143481</xdr:rowOff>
    </xdr:to>
    <xdr:sp macro="" textlink="">
      <xdr:nvSpPr>
        <xdr:cNvPr id="645" name="楕円 644"/>
        <xdr:cNvSpPr/>
      </xdr:nvSpPr>
      <xdr:spPr>
        <a:xfrm>
          <a:off x="16268700" y="1324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64758</xdr:rowOff>
    </xdr:from>
    <xdr:ext cx="534377" cy="259045"/>
    <xdr:sp macro="" textlink="">
      <xdr:nvSpPr>
        <xdr:cNvPr id="646" name="災害復旧費該当値テキスト"/>
        <xdr:cNvSpPr txBox="1"/>
      </xdr:nvSpPr>
      <xdr:spPr>
        <a:xfrm>
          <a:off x="16370300" y="1309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85553</xdr:rowOff>
    </xdr:from>
    <xdr:to>
      <xdr:col>81</xdr:col>
      <xdr:colOff>101600</xdr:colOff>
      <xdr:row>78</xdr:row>
      <xdr:rowOff>15703</xdr:rowOff>
    </xdr:to>
    <xdr:sp macro="" textlink="">
      <xdr:nvSpPr>
        <xdr:cNvPr id="647" name="楕円 646"/>
        <xdr:cNvSpPr/>
      </xdr:nvSpPr>
      <xdr:spPr>
        <a:xfrm>
          <a:off x="15430500" y="1328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32230</xdr:rowOff>
    </xdr:from>
    <xdr:ext cx="534377" cy="259045"/>
    <xdr:sp macro="" textlink="">
      <xdr:nvSpPr>
        <xdr:cNvPr id="648" name="テキスト ボックス 647"/>
        <xdr:cNvSpPr txBox="1"/>
      </xdr:nvSpPr>
      <xdr:spPr>
        <a:xfrm>
          <a:off x="15214111" y="1306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80282</xdr:rowOff>
    </xdr:from>
    <xdr:to>
      <xdr:col>76</xdr:col>
      <xdr:colOff>165100</xdr:colOff>
      <xdr:row>79</xdr:row>
      <xdr:rowOff>10432</xdr:rowOff>
    </xdr:to>
    <xdr:sp macro="" textlink="">
      <xdr:nvSpPr>
        <xdr:cNvPr id="649" name="楕円 648"/>
        <xdr:cNvSpPr/>
      </xdr:nvSpPr>
      <xdr:spPr>
        <a:xfrm>
          <a:off x="14541500" y="1345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1559</xdr:rowOff>
    </xdr:from>
    <xdr:ext cx="469744" cy="259045"/>
    <xdr:sp macro="" textlink="">
      <xdr:nvSpPr>
        <xdr:cNvPr id="650" name="テキスト ボックス 649"/>
        <xdr:cNvSpPr txBox="1"/>
      </xdr:nvSpPr>
      <xdr:spPr>
        <a:xfrm>
          <a:off x="14357428" y="13546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87643</xdr:rowOff>
    </xdr:from>
    <xdr:to>
      <xdr:col>72</xdr:col>
      <xdr:colOff>38100</xdr:colOff>
      <xdr:row>79</xdr:row>
      <xdr:rowOff>17793</xdr:rowOff>
    </xdr:to>
    <xdr:sp macro="" textlink="">
      <xdr:nvSpPr>
        <xdr:cNvPr id="651" name="楕円 650"/>
        <xdr:cNvSpPr/>
      </xdr:nvSpPr>
      <xdr:spPr>
        <a:xfrm>
          <a:off x="13652500" y="134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8920</xdr:rowOff>
    </xdr:from>
    <xdr:ext cx="378565" cy="259045"/>
    <xdr:sp macro="" textlink="">
      <xdr:nvSpPr>
        <xdr:cNvPr id="652" name="テキスト ボックス 651"/>
        <xdr:cNvSpPr txBox="1"/>
      </xdr:nvSpPr>
      <xdr:spPr>
        <a:xfrm>
          <a:off x="13514017" y="13553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82020</xdr:rowOff>
    </xdr:from>
    <xdr:to>
      <xdr:col>67</xdr:col>
      <xdr:colOff>101600</xdr:colOff>
      <xdr:row>79</xdr:row>
      <xdr:rowOff>12170</xdr:rowOff>
    </xdr:to>
    <xdr:sp macro="" textlink="">
      <xdr:nvSpPr>
        <xdr:cNvPr id="653" name="楕円 652"/>
        <xdr:cNvSpPr/>
      </xdr:nvSpPr>
      <xdr:spPr>
        <a:xfrm>
          <a:off x="12763500" y="1345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3297</xdr:rowOff>
    </xdr:from>
    <xdr:ext cx="469744" cy="259045"/>
    <xdr:sp macro="" textlink="">
      <xdr:nvSpPr>
        <xdr:cNvPr id="654" name="テキスト ボックス 653"/>
        <xdr:cNvSpPr txBox="1"/>
      </xdr:nvSpPr>
      <xdr:spPr>
        <a:xfrm>
          <a:off x="12579428" y="1354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87816</xdr:rowOff>
    </xdr:from>
    <xdr:to>
      <xdr:col>85</xdr:col>
      <xdr:colOff>127000</xdr:colOff>
      <xdr:row>96</xdr:row>
      <xdr:rowOff>144687</xdr:rowOff>
    </xdr:to>
    <xdr:cxnSp macro="">
      <xdr:nvCxnSpPr>
        <xdr:cNvPr id="681" name="直線コネクタ 680"/>
        <xdr:cNvCxnSpPr/>
      </xdr:nvCxnSpPr>
      <xdr:spPr>
        <a:xfrm flipV="1">
          <a:off x="15481300" y="16547016"/>
          <a:ext cx="838200" cy="5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66916</xdr:rowOff>
    </xdr:from>
    <xdr:ext cx="534377" cy="259045"/>
    <xdr:sp macro="" textlink="">
      <xdr:nvSpPr>
        <xdr:cNvPr id="682" name="公債費平均値テキスト"/>
        <xdr:cNvSpPr txBox="1"/>
      </xdr:nvSpPr>
      <xdr:spPr>
        <a:xfrm>
          <a:off x="16370300" y="1652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144687</xdr:rowOff>
    </xdr:from>
    <xdr:to>
      <xdr:col>81</xdr:col>
      <xdr:colOff>50800</xdr:colOff>
      <xdr:row>97</xdr:row>
      <xdr:rowOff>16416</xdr:rowOff>
    </xdr:to>
    <xdr:cxnSp macro="">
      <xdr:nvCxnSpPr>
        <xdr:cNvPr id="684" name="直線コネクタ 683"/>
        <xdr:cNvCxnSpPr/>
      </xdr:nvCxnSpPr>
      <xdr:spPr>
        <a:xfrm flipV="1">
          <a:off x="14592300" y="16603887"/>
          <a:ext cx="889000" cy="4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38093</xdr:rowOff>
    </xdr:from>
    <xdr:ext cx="534377" cy="259045"/>
    <xdr:sp macro="" textlink="">
      <xdr:nvSpPr>
        <xdr:cNvPr id="686" name="テキスト ボックス 685"/>
        <xdr:cNvSpPr txBox="1"/>
      </xdr:nvSpPr>
      <xdr:spPr>
        <a:xfrm>
          <a:off x="15214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9841</xdr:rowOff>
    </xdr:from>
    <xdr:to>
      <xdr:col>76</xdr:col>
      <xdr:colOff>114300</xdr:colOff>
      <xdr:row>97</xdr:row>
      <xdr:rowOff>16416</xdr:rowOff>
    </xdr:to>
    <xdr:cxnSp macro="">
      <xdr:nvCxnSpPr>
        <xdr:cNvPr id="687" name="直線コネクタ 686"/>
        <xdr:cNvCxnSpPr/>
      </xdr:nvCxnSpPr>
      <xdr:spPr>
        <a:xfrm>
          <a:off x="13703300" y="16640491"/>
          <a:ext cx="889000" cy="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58131</xdr:rowOff>
    </xdr:from>
    <xdr:ext cx="534377" cy="259045"/>
    <xdr:sp macro="" textlink="">
      <xdr:nvSpPr>
        <xdr:cNvPr id="689" name="テキスト ボックス 688"/>
        <xdr:cNvSpPr txBox="1"/>
      </xdr:nvSpPr>
      <xdr:spPr>
        <a:xfrm>
          <a:off x="14325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143756</xdr:rowOff>
    </xdr:from>
    <xdr:to>
      <xdr:col>71</xdr:col>
      <xdr:colOff>177800</xdr:colOff>
      <xdr:row>97</xdr:row>
      <xdr:rowOff>9841</xdr:rowOff>
    </xdr:to>
    <xdr:cxnSp macro="">
      <xdr:nvCxnSpPr>
        <xdr:cNvPr id="690" name="直線コネクタ 689"/>
        <xdr:cNvCxnSpPr/>
      </xdr:nvCxnSpPr>
      <xdr:spPr>
        <a:xfrm>
          <a:off x="12814300" y="16602956"/>
          <a:ext cx="889000" cy="3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2" name="テキスト ボックス 691"/>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40064</xdr:rowOff>
    </xdr:from>
    <xdr:ext cx="534377" cy="259045"/>
    <xdr:sp macro="" textlink="">
      <xdr:nvSpPr>
        <xdr:cNvPr id="694" name="テキスト ボックス 693"/>
        <xdr:cNvSpPr txBox="1"/>
      </xdr:nvSpPr>
      <xdr:spPr>
        <a:xfrm>
          <a:off x="12547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37016</xdr:rowOff>
    </xdr:from>
    <xdr:to>
      <xdr:col>85</xdr:col>
      <xdr:colOff>177800</xdr:colOff>
      <xdr:row>96</xdr:row>
      <xdr:rowOff>138616</xdr:rowOff>
    </xdr:to>
    <xdr:sp macro="" textlink="">
      <xdr:nvSpPr>
        <xdr:cNvPr id="700" name="楕円 699"/>
        <xdr:cNvSpPr/>
      </xdr:nvSpPr>
      <xdr:spPr>
        <a:xfrm>
          <a:off x="16268700" y="1649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59893</xdr:rowOff>
    </xdr:from>
    <xdr:ext cx="534377" cy="259045"/>
    <xdr:sp macro="" textlink="">
      <xdr:nvSpPr>
        <xdr:cNvPr id="701" name="公債費該当値テキスト"/>
        <xdr:cNvSpPr txBox="1"/>
      </xdr:nvSpPr>
      <xdr:spPr>
        <a:xfrm>
          <a:off x="16370300" y="1634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93887</xdr:rowOff>
    </xdr:from>
    <xdr:to>
      <xdr:col>81</xdr:col>
      <xdr:colOff>101600</xdr:colOff>
      <xdr:row>97</xdr:row>
      <xdr:rowOff>24037</xdr:rowOff>
    </xdr:to>
    <xdr:sp macro="" textlink="">
      <xdr:nvSpPr>
        <xdr:cNvPr id="702" name="楕円 701"/>
        <xdr:cNvSpPr/>
      </xdr:nvSpPr>
      <xdr:spPr>
        <a:xfrm>
          <a:off x="15430500" y="1655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40564</xdr:rowOff>
    </xdr:from>
    <xdr:ext cx="534377" cy="259045"/>
    <xdr:sp macro="" textlink="">
      <xdr:nvSpPr>
        <xdr:cNvPr id="703" name="テキスト ボックス 702"/>
        <xdr:cNvSpPr txBox="1"/>
      </xdr:nvSpPr>
      <xdr:spPr>
        <a:xfrm>
          <a:off x="15214111" y="163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137066</xdr:rowOff>
    </xdr:from>
    <xdr:to>
      <xdr:col>76</xdr:col>
      <xdr:colOff>165100</xdr:colOff>
      <xdr:row>97</xdr:row>
      <xdr:rowOff>67216</xdr:rowOff>
    </xdr:to>
    <xdr:sp macro="" textlink="">
      <xdr:nvSpPr>
        <xdr:cNvPr id="704" name="楕円 703"/>
        <xdr:cNvSpPr/>
      </xdr:nvSpPr>
      <xdr:spPr>
        <a:xfrm>
          <a:off x="14541500" y="1659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58343</xdr:rowOff>
    </xdr:from>
    <xdr:ext cx="534377" cy="259045"/>
    <xdr:sp macro="" textlink="">
      <xdr:nvSpPr>
        <xdr:cNvPr id="705" name="テキスト ボックス 704"/>
        <xdr:cNvSpPr txBox="1"/>
      </xdr:nvSpPr>
      <xdr:spPr>
        <a:xfrm>
          <a:off x="14325111" y="166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130491</xdr:rowOff>
    </xdr:from>
    <xdr:to>
      <xdr:col>72</xdr:col>
      <xdr:colOff>38100</xdr:colOff>
      <xdr:row>97</xdr:row>
      <xdr:rowOff>60641</xdr:rowOff>
    </xdr:to>
    <xdr:sp macro="" textlink="">
      <xdr:nvSpPr>
        <xdr:cNvPr id="706" name="楕円 705"/>
        <xdr:cNvSpPr/>
      </xdr:nvSpPr>
      <xdr:spPr>
        <a:xfrm>
          <a:off x="13652500" y="1658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51768</xdr:rowOff>
    </xdr:from>
    <xdr:ext cx="534377" cy="259045"/>
    <xdr:sp macro="" textlink="">
      <xdr:nvSpPr>
        <xdr:cNvPr id="707" name="テキスト ボックス 706"/>
        <xdr:cNvSpPr txBox="1"/>
      </xdr:nvSpPr>
      <xdr:spPr>
        <a:xfrm>
          <a:off x="13436111" y="1668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92956</xdr:rowOff>
    </xdr:from>
    <xdr:to>
      <xdr:col>67</xdr:col>
      <xdr:colOff>101600</xdr:colOff>
      <xdr:row>97</xdr:row>
      <xdr:rowOff>23106</xdr:rowOff>
    </xdr:to>
    <xdr:sp macro="" textlink="">
      <xdr:nvSpPr>
        <xdr:cNvPr id="708" name="楕円 707"/>
        <xdr:cNvSpPr/>
      </xdr:nvSpPr>
      <xdr:spPr>
        <a:xfrm>
          <a:off x="12763500" y="1655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39633</xdr:rowOff>
    </xdr:from>
    <xdr:ext cx="534377" cy="259045"/>
    <xdr:sp macro="" textlink="">
      <xdr:nvSpPr>
        <xdr:cNvPr id="709" name="テキスト ボックス 708"/>
        <xdr:cNvSpPr txBox="1"/>
      </xdr:nvSpPr>
      <xdr:spPr>
        <a:xfrm>
          <a:off x="12547111" y="1632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福祉事務所を設置しているため民生費のコストが類似団体平均を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上回っている。また、病院事業への繰出があるため、衛生費のコストも上回っている。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今後人口減少が見込まれるため引き続き、それぞれの経費節減に努める。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鳥取県智頭町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月豪雨災害に係る</a:t>
          </a:r>
          <a:r>
            <a:rPr kumimoji="1" lang="ja-JP" altLang="en-US" sz="1100">
              <a:solidFill>
                <a:schemeClr val="dk1"/>
              </a:solidFill>
              <a:effectLst/>
              <a:latin typeface="+mn-lt"/>
              <a:ea typeface="+mn-ea"/>
              <a:cs typeface="+mn-cs"/>
            </a:rPr>
            <a:t>過年度</a:t>
          </a:r>
          <a:r>
            <a:rPr kumimoji="1" lang="ja-JP" altLang="ja-JP" sz="1100">
              <a:solidFill>
                <a:schemeClr val="dk1"/>
              </a:solidFill>
              <a:effectLst/>
              <a:latin typeface="+mn-lt"/>
              <a:ea typeface="+mn-ea"/>
              <a:cs typeface="+mn-cs"/>
            </a:rPr>
            <a:t>災害復旧事業等の臨時財政需要があったため、実質単年度収支は赤字となっているが、地方債の借入等により実質収支はプラスとなった。しかし今後、災害復旧事業債・新図書館建設事業等の大規模事業に係る公債費の増加が見込まれるため、事業規模の整理等を行い、適切な事業実施と歳出削減に努め、実質収支増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鳥取県智頭町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連結実質赤字額はなく、全体的に良好な状態である。</a:t>
          </a:r>
          <a:endParaRPr lang="ja-JP" altLang="ja-JP" sz="1400">
            <a:effectLst/>
          </a:endParaRPr>
        </a:p>
        <a:p>
          <a:r>
            <a:rPr kumimoji="1" lang="ja-JP" altLang="ja-JP" sz="1100">
              <a:solidFill>
                <a:schemeClr val="dk1"/>
              </a:solidFill>
              <a:effectLst/>
              <a:latin typeface="+mn-lt"/>
              <a:ea typeface="+mn-ea"/>
              <a:cs typeface="+mn-cs"/>
            </a:rPr>
            <a:t>病院事業会計は平成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年度からの智頭病院改革プランに基づき、新たな起債を抑制した結果と、入院患者の病床利用率を</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％以上に維持した結果、平成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プラスに転じている。国民健康保険事業特別会計は、給付費の増により、黒字比率が減少している。公共下水道事業特別会計は、施設設備の老朽化に伴う維持管理費が増加傾向にある等の要因から、黒字比率が減少</a:t>
          </a:r>
          <a:r>
            <a:rPr kumimoji="1" lang="ja-JP" altLang="en-US" sz="1100">
              <a:solidFill>
                <a:schemeClr val="dk1"/>
              </a:solidFill>
              <a:effectLst/>
              <a:latin typeface="+mn-lt"/>
              <a:ea typeface="+mn-ea"/>
              <a:cs typeface="+mn-cs"/>
            </a:rPr>
            <a:t>傾向である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&#65279;<?xml version="1.0" encoding="utf-8" standalone="yes"?>
<Relationships xmlns="http://schemas.openxmlformats.org/package/2006/relationships">
  <Relationship Id="rId1"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1"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1"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1"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1"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6478847</v>
      </c>
      <c r="BO4" s="431"/>
      <c r="BP4" s="431"/>
      <c r="BQ4" s="431"/>
      <c r="BR4" s="431"/>
      <c r="BS4" s="431"/>
      <c r="BT4" s="431"/>
      <c r="BU4" s="432"/>
      <c r="BV4" s="430">
        <v>6000740</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4.5</v>
      </c>
      <c r="CU4" s="437"/>
      <c r="CV4" s="437"/>
      <c r="CW4" s="437"/>
      <c r="CX4" s="437"/>
      <c r="CY4" s="437"/>
      <c r="CZ4" s="437"/>
      <c r="DA4" s="438"/>
      <c r="DB4" s="436">
        <v>3.7</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6254389</v>
      </c>
      <c r="BO5" s="468"/>
      <c r="BP5" s="468"/>
      <c r="BQ5" s="468"/>
      <c r="BR5" s="468"/>
      <c r="BS5" s="468"/>
      <c r="BT5" s="468"/>
      <c r="BU5" s="469"/>
      <c r="BV5" s="467">
        <v>5824455</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97.1</v>
      </c>
      <c r="CU5" s="465"/>
      <c r="CV5" s="465"/>
      <c r="CW5" s="465"/>
      <c r="CX5" s="465"/>
      <c r="CY5" s="465"/>
      <c r="CZ5" s="465"/>
      <c r="DA5" s="466"/>
      <c r="DB5" s="464">
        <v>96.8</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224458</v>
      </c>
      <c r="BO6" s="468"/>
      <c r="BP6" s="468"/>
      <c r="BQ6" s="468"/>
      <c r="BR6" s="468"/>
      <c r="BS6" s="468"/>
      <c r="BT6" s="468"/>
      <c r="BU6" s="469"/>
      <c r="BV6" s="467">
        <v>176285</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100</v>
      </c>
      <c r="CU6" s="505"/>
      <c r="CV6" s="505"/>
      <c r="CW6" s="505"/>
      <c r="CX6" s="505"/>
      <c r="CY6" s="505"/>
      <c r="CZ6" s="505"/>
      <c r="DA6" s="506"/>
      <c r="DB6" s="504">
        <v>100.9</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93</v>
      </c>
      <c r="AV7" s="500"/>
      <c r="AW7" s="500"/>
      <c r="AX7" s="500"/>
      <c r="AY7" s="501" t="s">
        <v>104</v>
      </c>
      <c r="AZ7" s="502"/>
      <c r="BA7" s="502"/>
      <c r="BB7" s="502"/>
      <c r="BC7" s="502"/>
      <c r="BD7" s="502"/>
      <c r="BE7" s="502"/>
      <c r="BF7" s="502"/>
      <c r="BG7" s="502"/>
      <c r="BH7" s="502"/>
      <c r="BI7" s="502"/>
      <c r="BJ7" s="502"/>
      <c r="BK7" s="502"/>
      <c r="BL7" s="502"/>
      <c r="BM7" s="503"/>
      <c r="BN7" s="467">
        <v>65395</v>
      </c>
      <c r="BO7" s="468"/>
      <c r="BP7" s="468"/>
      <c r="BQ7" s="468"/>
      <c r="BR7" s="468"/>
      <c r="BS7" s="468"/>
      <c r="BT7" s="468"/>
      <c r="BU7" s="469"/>
      <c r="BV7" s="467">
        <v>44160</v>
      </c>
      <c r="BW7" s="468"/>
      <c r="BX7" s="468"/>
      <c r="BY7" s="468"/>
      <c r="BZ7" s="468"/>
      <c r="CA7" s="468"/>
      <c r="CB7" s="468"/>
      <c r="CC7" s="469"/>
      <c r="CD7" s="470" t="s">
        <v>105</v>
      </c>
      <c r="CE7" s="471"/>
      <c r="CF7" s="471"/>
      <c r="CG7" s="471"/>
      <c r="CH7" s="471"/>
      <c r="CI7" s="471"/>
      <c r="CJ7" s="471"/>
      <c r="CK7" s="471"/>
      <c r="CL7" s="471"/>
      <c r="CM7" s="471"/>
      <c r="CN7" s="471"/>
      <c r="CO7" s="471"/>
      <c r="CP7" s="471"/>
      <c r="CQ7" s="471"/>
      <c r="CR7" s="471"/>
      <c r="CS7" s="472"/>
      <c r="CT7" s="467">
        <v>3559330</v>
      </c>
      <c r="CU7" s="468"/>
      <c r="CV7" s="468"/>
      <c r="CW7" s="468"/>
      <c r="CX7" s="468"/>
      <c r="CY7" s="468"/>
      <c r="CZ7" s="468"/>
      <c r="DA7" s="469"/>
      <c r="DB7" s="467">
        <v>3549000</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106</v>
      </c>
      <c r="AN8" s="497"/>
      <c r="AO8" s="497"/>
      <c r="AP8" s="497"/>
      <c r="AQ8" s="497"/>
      <c r="AR8" s="497"/>
      <c r="AS8" s="497"/>
      <c r="AT8" s="498"/>
      <c r="AU8" s="499" t="s">
        <v>93</v>
      </c>
      <c r="AV8" s="500"/>
      <c r="AW8" s="500"/>
      <c r="AX8" s="500"/>
      <c r="AY8" s="501" t="s">
        <v>107</v>
      </c>
      <c r="AZ8" s="502"/>
      <c r="BA8" s="502"/>
      <c r="BB8" s="502"/>
      <c r="BC8" s="502"/>
      <c r="BD8" s="502"/>
      <c r="BE8" s="502"/>
      <c r="BF8" s="502"/>
      <c r="BG8" s="502"/>
      <c r="BH8" s="502"/>
      <c r="BI8" s="502"/>
      <c r="BJ8" s="502"/>
      <c r="BK8" s="502"/>
      <c r="BL8" s="502"/>
      <c r="BM8" s="503"/>
      <c r="BN8" s="467">
        <v>159063</v>
      </c>
      <c r="BO8" s="468"/>
      <c r="BP8" s="468"/>
      <c r="BQ8" s="468"/>
      <c r="BR8" s="468"/>
      <c r="BS8" s="468"/>
      <c r="BT8" s="468"/>
      <c r="BU8" s="469"/>
      <c r="BV8" s="467">
        <v>132125</v>
      </c>
      <c r="BW8" s="468"/>
      <c r="BX8" s="468"/>
      <c r="BY8" s="468"/>
      <c r="BZ8" s="468"/>
      <c r="CA8" s="468"/>
      <c r="CB8" s="468"/>
      <c r="CC8" s="469"/>
      <c r="CD8" s="470" t="s">
        <v>108</v>
      </c>
      <c r="CE8" s="471"/>
      <c r="CF8" s="471"/>
      <c r="CG8" s="471"/>
      <c r="CH8" s="471"/>
      <c r="CI8" s="471"/>
      <c r="CJ8" s="471"/>
      <c r="CK8" s="471"/>
      <c r="CL8" s="471"/>
      <c r="CM8" s="471"/>
      <c r="CN8" s="471"/>
      <c r="CO8" s="471"/>
      <c r="CP8" s="471"/>
      <c r="CQ8" s="471"/>
      <c r="CR8" s="471"/>
      <c r="CS8" s="472"/>
      <c r="CT8" s="507">
        <v>0.21</v>
      </c>
      <c r="CU8" s="508"/>
      <c r="CV8" s="508"/>
      <c r="CW8" s="508"/>
      <c r="CX8" s="508"/>
      <c r="CY8" s="508"/>
      <c r="CZ8" s="508"/>
      <c r="DA8" s="509"/>
      <c r="DB8" s="507">
        <v>0.21</v>
      </c>
      <c r="DC8" s="508"/>
      <c r="DD8" s="508"/>
      <c r="DE8" s="508"/>
      <c r="DF8" s="508"/>
      <c r="DG8" s="508"/>
      <c r="DH8" s="508"/>
      <c r="DI8" s="509"/>
      <c r="DJ8" s="186"/>
      <c r="DK8" s="186"/>
      <c r="DL8" s="186"/>
      <c r="DM8" s="186"/>
      <c r="DN8" s="186"/>
      <c r="DO8" s="186"/>
    </row>
    <row r="9" spans="1:119" ht="18.75" customHeight="1" thickBot="1" x14ac:dyDescent="0.2">
      <c r="A9" s="187"/>
      <c r="B9" s="461" t="s">
        <v>109</v>
      </c>
      <c r="C9" s="462"/>
      <c r="D9" s="462"/>
      <c r="E9" s="462"/>
      <c r="F9" s="462"/>
      <c r="G9" s="462"/>
      <c r="H9" s="462"/>
      <c r="I9" s="462"/>
      <c r="J9" s="462"/>
      <c r="K9" s="510"/>
      <c r="L9" s="511" t="s">
        <v>110</v>
      </c>
      <c r="M9" s="512"/>
      <c r="N9" s="512"/>
      <c r="O9" s="512"/>
      <c r="P9" s="512"/>
      <c r="Q9" s="513"/>
      <c r="R9" s="514">
        <v>7154</v>
      </c>
      <c r="S9" s="515"/>
      <c r="T9" s="515"/>
      <c r="U9" s="515"/>
      <c r="V9" s="516"/>
      <c r="W9" s="424" t="s">
        <v>111</v>
      </c>
      <c r="X9" s="425"/>
      <c r="Y9" s="425"/>
      <c r="Z9" s="425"/>
      <c r="AA9" s="425"/>
      <c r="AB9" s="425"/>
      <c r="AC9" s="425"/>
      <c r="AD9" s="425"/>
      <c r="AE9" s="425"/>
      <c r="AF9" s="425"/>
      <c r="AG9" s="425"/>
      <c r="AH9" s="425"/>
      <c r="AI9" s="425"/>
      <c r="AJ9" s="425"/>
      <c r="AK9" s="425"/>
      <c r="AL9" s="426"/>
      <c r="AM9" s="496" t="s">
        <v>112</v>
      </c>
      <c r="AN9" s="497"/>
      <c r="AO9" s="497"/>
      <c r="AP9" s="497"/>
      <c r="AQ9" s="497"/>
      <c r="AR9" s="497"/>
      <c r="AS9" s="497"/>
      <c r="AT9" s="498"/>
      <c r="AU9" s="499" t="s">
        <v>93</v>
      </c>
      <c r="AV9" s="500"/>
      <c r="AW9" s="500"/>
      <c r="AX9" s="500"/>
      <c r="AY9" s="501" t="s">
        <v>113</v>
      </c>
      <c r="AZ9" s="502"/>
      <c r="BA9" s="502"/>
      <c r="BB9" s="502"/>
      <c r="BC9" s="502"/>
      <c r="BD9" s="502"/>
      <c r="BE9" s="502"/>
      <c r="BF9" s="502"/>
      <c r="BG9" s="502"/>
      <c r="BH9" s="502"/>
      <c r="BI9" s="502"/>
      <c r="BJ9" s="502"/>
      <c r="BK9" s="502"/>
      <c r="BL9" s="502"/>
      <c r="BM9" s="503"/>
      <c r="BN9" s="467">
        <v>26938</v>
      </c>
      <c r="BO9" s="468"/>
      <c r="BP9" s="468"/>
      <c r="BQ9" s="468"/>
      <c r="BR9" s="468"/>
      <c r="BS9" s="468"/>
      <c r="BT9" s="468"/>
      <c r="BU9" s="469"/>
      <c r="BV9" s="467">
        <v>-66976</v>
      </c>
      <c r="BW9" s="468"/>
      <c r="BX9" s="468"/>
      <c r="BY9" s="468"/>
      <c r="BZ9" s="468"/>
      <c r="CA9" s="468"/>
      <c r="CB9" s="468"/>
      <c r="CC9" s="469"/>
      <c r="CD9" s="470" t="s">
        <v>114</v>
      </c>
      <c r="CE9" s="471"/>
      <c r="CF9" s="471"/>
      <c r="CG9" s="471"/>
      <c r="CH9" s="471"/>
      <c r="CI9" s="471"/>
      <c r="CJ9" s="471"/>
      <c r="CK9" s="471"/>
      <c r="CL9" s="471"/>
      <c r="CM9" s="471"/>
      <c r="CN9" s="471"/>
      <c r="CO9" s="471"/>
      <c r="CP9" s="471"/>
      <c r="CQ9" s="471"/>
      <c r="CR9" s="471"/>
      <c r="CS9" s="472"/>
      <c r="CT9" s="464">
        <v>13.5</v>
      </c>
      <c r="CU9" s="465"/>
      <c r="CV9" s="465"/>
      <c r="CW9" s="465"/>
      <c r="CX9" s="465"/>
      <c r="CY9" s="465"/>
      <c r="CZ9" s="465"/>
      <c r="DA9" s="466"/>
      <c r="DB9" s="464">
        <v>12</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115</v>
      </c>
      <c r="M10" s="497"/>
      <c r="N10" s="497"/>
      <c r="O10" s="497"/>
      <c r="P10" s="497"/>
      <c r="Q10" s="498"/>
      <c r="R10" s="518">
        <v>7718</v>
      </c>
      <c r="S10" s="519"/>
      <c r="T10" s="519"/>
      <c r="U10" s="519"/>
      <c r="V10" s="520"/>
      <c r="W10" s="455"/>
      <c r="X10" s="456"/>
      <c r="Y10" s="456"/>
      <c r="Z10" s="456"/>
      <c r="AA10" s="456"/>
      <c r="AB10" s="456"/>
      <c r="AC10" s="456"/>
      <c r="AD10" s="456"/>
      <c r="AE10" s="456"/>
      <c r="AF10" s="456"/>
      <c r="AG10" s="456"/>
      <c r="AH10" s="456"/>
      <c r="AI10" s="456"/>
      <c r="AJ10" s="456"/>
      <c r="AK10" s="456"/>
      <c r="AL10" s="459"/>
      <c r="AM10" s="496" t="s">
        <v>116</v>
      </c>
      <c r="AN10" s="497"/>
      <c r="AO10" s="497"/>
      <c r="AP10" s="497"/>
      <c r="AQ10" s="497"/>
      <c r="AR10" s="497"/>
      <c r="AS10" s="497"/>
      <c r="AT10" s="498"/>
      <c r="AU10" s="499" t="s">
        <v>117</v>
      </c>
      <c r="AV10" s="500"/>
      <c r="AW10" s="500"/>
      <c r="AX10" s="500"/>
      <c r="AY10" s="501" t="s">
        <v>118</v>
      </c>
      <c r="AZ10" s="502"/>
      <c r="BA10" s="502"/>
      <c r="BB10" s="502"/>
      <c r="BC10" s="502"/>
      <c r="BD10" s="502"/>
      <c r="BE10" s="502"/>
      <c r="BF10" s="502"/>
      <c r="BG10" s="502"/>
      <c r="BH10" s="502"/>
      <c r="BI10" s="502"/>
      <c r="BJ10" s="502"/>
      <c r="BK10" s="502"/>
      <c r="BL10" s="502"/>
      <c r="BM10" s="503"/>
      <c r="BN10" s="467">
        <v>958</v>
      </c>
      <c r="BO10" s="468"/>
      <c r="BP10" s="468"/>
      <c r="BQ10" s="468"/>
      <c r="BR10" s="468"/>
      <c r="BS10" s="468"/>
      <c r="BT10" s="468"/>
      <c r="BU10" s="469"/>
      <c r="BV10" s="467">
        <v>931</v>
      </c>
      <c r="BW10" s="468"/>
      <c r="BX10" s="468"/>
      <c r="BY10" s="468"/>
      <c r="BZ10" s="468"/>
      <c r="CA10" s="468"/>
      <c r="CB10" s="468"/>
      <c r="CC10" s="469"/>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120</v>
      </c>
      <c r="M11" s="522"/>
      <c r="N11" s="522"/>
      <c r="O11" s="522"/>
      <c r="P11" s="522"/>
      <c r="Q11" s="523"/>
      <c r="R11" s="524" t="s">
        <v>121</v>
      </c>
      <c r="S11" s="525"/>
      <c r="T11" s="525"/>
      <c r="U11" s="525"/>
      <c r="V11" s="526"/>
      <c r="W11" s="455"/>
      <c r="X11" s="456"/>
      <c r="Y11" s="456"/>
      <c r="Z11" s="456"/>
      <c r="AA11" s="456"/>
      <c r="AB11" s="456"/>
      <c r="AC11" s="456"/>
      <c r="AD11" s="456"/>
      <c r="AE11" s="456"/>
      <c r="AF11" s="456"/>
      <c r="AG11" s="456"/>
      <c r="AH11" s="456"/>
      <c r="AI11" s="456"/>
      <c r="AJ11" s="456"/>
      <c r="AK11" s="456"/>
      <c r="AL11" s="459"/>
      <c r="AM11" s="496" t="s">
        <v>122</v>
      </c>
      <c r="AN11" s="497"/>
      <c r="AO11" s="497"/>
      <c r="AP11" s="497"/>
      <c r="AQ11" s="497"/>
      <c r="AR11" s="497"/>
      <c r="AS11" s="497"/>
      <c r="AT11" s="498"/>
      <c r="AU11" s="499" t="s">
        <v>117</v>
      </c>
      <c r="AV11" s="500"/>
      <c r="AW11" s="500"/>
      <c r="AX11" s="500"/>
      <c r="AY11" s="501" t="s">
        <v>123</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124</v>
      </c>
      <c r="CE11" s="471"/>
      <c r="CF11" s="471"/>
      <c r="CG11" s="471"/>
      <c r="CH11" s="471"/>
      <c r="CI11" s="471"/>
      <c r="CJ11" s="471"/>
      <c r="CK11" s="471"/>
      <c r="CL11" s="471"/>
      <c r="CM11" s="471"/>
      <c r="CN11" s="471"/>
      <c r="CO11" s="471"/>
      <c r="CP11" s="471"/>
      <c r="CQ11" s="471"/>
      <c r="CR11" s="471"/>
      <c r="CS11" s="472"/>
      <c r="CT11" s="507" t="s">
        <v>125</v>
      </c>
      <c r="CU11" s="508"/>
      <c r="CV11" s="508"/>
      <c r="CW11" s="508"/>
      <c r="CX11" s="508"/>
      <c r="CY11" s="508"/>
      <c r="CZ11" s="508"/>
      <c r="DA11" s="509"/>
      <c r="DB11" s="507" t="s">
        <v>125</v>
      </c>
      <c r="DC11" s="508"/>
      <c r="DD11" s="508"/>
      <c r="DE11" s="508"/>
      <c r="DF11" s="508"/>
      <c r="DG11" s="508"/>
      <c r="DH11" s="508"/>
      <c r="DI11" s="509"/>
      <c r="DJ11" s="186"/>
      <c r="DK11" s="186"/>
      <c r="DL11" s="186"/>
      <c r="DM11" s="186"/>
      <c r="DN11" s="186"/>
      <c r="DO11" s="186"/>
    </row>
    <row r="12" spans="1:119" ht="18.75" customHeight="1" x14ac:dyDescent="0.15">
      <c r="A12" s="187"/>
      <c r="B12" s="527" t="s">
        <v>126</v>
      </c>
      <c r="C12" s="528"/>
      <c r="D12" s="528"/>
      <c r="E12" s="528"/>
      <c r="F12" s="528"/>
      <c r="G12" s="528"/>
      <c r="H12" s="528"/>
      <c r="I12" s="528"/>
      <c r="J12" s="528"/>
      <c r="K12" s="529"/>
      <c r="L12" s="536" t="s">
        <v>127</v>
      </c>
      <c r="M12" s="537"/>
      <c r="N12" s="537"/>
      <c r="O12" s="537"/>
      <c r="P12" s="537"/>
      <c r="Q12" s="538"/>
      <c r="R12" s="539">
        <v>6894</v>
      </c>
      <c r="S12" s="540"/>
      <c r="T12" s="540"/>
      <c r="U12" s="540"/>
      <c r="V12" s="541"/>
      <c r="W12" s="542" t="s">
        <v>1</v>
      </c>
      <c r="X12" s="500"/>
      <c r="Y12" s="500"/>
      <c r="Z12" s="500"/>
      <c r="AA12" s="500"/>
      <c r="AB12" s="543"/>
      <c r="AC12" s="544" t="s">
        <v>128</v>
      </c>
      <c r="AD12" s="545"/>
      <c r="AE12" s="545"/>
      <c r="AF12" s="545"/>
      <c r="AG12" s="546"/>
      <c r="AH12" s="544" t="s">
        <v>129</v>
      </c>
      <c r="AI12" s="545"/>
      <c r="AJ12" s="545"/>
      <c r="AK12" s="545"/>
      <c r="AL12" s="547"/>
      <c r="AM12" s="496" t="s">
        <v>130</v>
      </c>
      <c r="AN12" s="497"/>
      <c r="AO12" s="497"/>
      <c r="AP12" s="497"/>
      <c r="AQ12" s="497"/>
      <c r="AR12" s="497"/>
      <c r="AS12" s="497"/>
      <c r="AT12" s="498"/>
      <c r="AU12" s="499" t="s">
        <v>131</v>
      </c>
      <c r="AV12" s="500"/>
      <c r="AW12" s="500"/>
      <c r="AX12" s="500"/>
      <c r="AY12" s="501" t="s">
        <v>132</v>
      </c>
      <c r="AZ12" s="502"/>
      <c r="BA12" s="502"/>
      <c r="BB12" s="502"/>
      <c r="BC12" s="502"/>
      <c r="BD12" s="502"/>
      <c r="BE12" s="502"/>
      <c r="BF12" s="502"/>
      <c r="BG12" s="502"/>
      <c r="BH12" s="502"/>
      <c r="BI12" s="502"/>
      <c r="BJ12" s="502"/>
      <c r="BK12" s="502"/>
      <c r="BL12" s="502"/>
      <c r="BM12" s="503"/>
      <c r="BN12" s="467">
        <v>150000</v>
      </c>
      <c r="BO12" s="468"/>
      <c r="BP12" s="468"/>
      <c r="BQ12" s="468"/>
      <c r="BR12" s="468"/>
      <c r="BS12" s="468"/>
      <c r="BT12" s="468"/>
      <c r="BU12" s="469"/>
      <c r="BV12" s="467">
        <v>0</v>
      </c>
      <c r="BW12" s="468"/>
      <c r="BX12" s="468"/>
      <c r="BY12" s="468"/>
      <c r="BZ12" s="468"/>
      <c r="CA12" s="468"/>
      <c r="CB12" s="468"/>
      <c r="CC12" s="469"/>
      <c r="CD12" s="470" t="s">
        <v>133</v>
      </c>
      <c r="CE12" s="471"/>
      <c r="CF12" s="471"/>
      <c r="CG12" s="471"/>
      <c r="CH12" s="471"/>
      <c r="CI12" s="471"/>
      <c r="CJ12" s="471"/>
      <c r="CK12" s="471"/>
      <c r="CL12" s="471"/>
      <c r="CM12" s="471"/>
      <c r="CN12" s="471"/>
      <c r="CO12" s="471"/>
      <c r="CP12" s="471"/>
      <c r="CQ12" s="471"/>
      <c r="CR12" s="471"/>
      <c r="CS12" s="472"/>
      <c r="CT12" s="507" t="s">
        <v>125</v>
      </c>
      <c r="CU12" s="508"/>
      <c r="CV12" s="508"/>
      <c r="CW12" s="508"/>
      <c r="CX12" s="508"/>
      <c r="CY12" s="508"/>
      <c r="CZ12" s="508"/>
      <c r="DA12" s="509"/>
      <c r="DB12" s="507" t="s">
        <v>125</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134</v>
      </c>
      <c r="N13" s="559"/>
      <c r="O13" s="559"/>
      <c r="P13" s="559"/>
      <c r="Q13" s="560"/>
      <c r="R13" s="551">
        <v>6809</v>
      </c>
      <c r="S13" s="552"/>
      <c r="T13" s="552"/>
      <c r="U13" s="552"/>
      <c r="V13" s="553"/>
      <c r="W13" s="483" t="s">
        <v>135</v>
      </c>
      <c r="X13" s="484"/>
      <c r="Y13" s="484"/>
      <c r="Z13" s="484"/>
      <c r="AA13" s="484"/>
      <c r="AB13" s="474"/>
      <c r="AC13" s="518">
        <v>395</v>
      </c>
      <c r="AD13" s="519"/>
      <c r="AE13" s="519"/>
      <c r="AF13" s="519"/>
      <c r="AG13" s="561"/>
      <c r="AH13" s="518">
        <v>300</v>
      </c>
      <c r="AI13" s="519"/>
      <c r="AJ13" s="519"/>
      <c r="AK13" s="519"/>
      <c r="AL13" s="520"/>
      <c r="AM13" s="496" t="s">
        <v>136</v>
      </c>
      <c r="AN13" s="497"/>
      <c r="AO13" s="497"/>
      <c r="AP13" s="497"/>
      <c r="AQ13" s="497"/>
      <c r="AR13" s="497"/>
      <c r="AS13" s="497"/>
      <c r="AT13" s="498"/>
      <c r="AU13" s="499" t="s">
        <v>117</v>
      </c>
      <c r="AV13" s="500"/>
      <c r="AW13" s="500"/>
      <c r="AX13" s="500"/>
      <c r="AY13" s="501" t="s">
        <v>137</v>
      </c>
      <c r="AZ13" s="502"/>
      <c r="BA13" s="502"/>
      <c r="BB13" s="502"/>
      <c r="BC13" s="502"/>
      <c r="BD13" s="502"/>
      <c r="BE13" s="502"/>
      <c r="BF13" s="502"/>
      <c r="BG13" s="502"/>
      <c r="BH13" s="502"/>
      <c r="BI13" s="502"/>
      <c r="BJ13" s="502"/>
      <c r="BK13" s="502"/>
      <c r="BL13" s="502"/>
      <c r="BM13" s="503"/>
      <c r="BN13" s="467">
        <v>-122104</v>
      </c>
      <c r="BO13" s="468"/>
      <c r="BP13" s="468"/>
      <c r="BQ13" s="468"/>
      <c r="BR13" s="468"/>
      <c r="BS13" s="468"/>
      <c r="BT13" s="468"/>
      <c r="BU13" s="469"/>
      <c r="BV13" s="467">
        <v>-66045</v>
      </c>
      <c r="BW13" s="468"/>
      <c r="BX13" s="468"/>
      <c r="BY13" s="468"/>
      <c r="BZ13" s="468"/>
      <c r="CA13" s="468"/>
      <c r="CB13" s="468"/>
      <c r="CC13" s="469"/>
      <c r="CD13" s="470" t="s">
        <v>138</v>
      </c>
      <c r="CE13" s="471"/>
      <c r="CF13" s="471"/>
      <c r="CG13" s="471"/>
      <c r="CH13" s="471"/>
      <c r="CI13" s="471"/>
      <c r="CJ13" s="471"/>
      <c r="CK13" s="471"/>
      <c r="CL13" s="471"/>
      <c r="CM13" s="471"/>
      <c r="CN13" s="471"/>
      <c r="CO13" s="471"/>
      <c r="CP13" s="471"/>
      <c r="CQ13" s="471"/>
      <c r="CR13" s="471"/>
      <c r="CS13" s="472"/>
      <c r="CT13" s="464">
        <v>10.1</v>
      </c>
      <c r="CU13" s="465"/>
      <c r="CV13" s="465"/>
      <c r="CW13" s="465"/>
      <c r="CX13" s="465"/>
      <c r="CY13" s="465"/>
      <c r="CZ13" s="465"/>
      <c r="DA13" s="466"/>
      <c r="DB13" s="464">
        <v>10</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139</v>
      </c>
      <c r="M14" s="549"/>
      <c r="N14" s="549"/>
      <c r="O14" s="549"/>
      <c r="P14" s="549"/>
      <c r="Q14" s="550"/>
      <c r="R14" s="551">
        <v>7030</v>
      </c>
      <c r="S14" s="552"/>
      <c r="T14" s="552"/>
      <c r="U14" s="552"/>
      <c r="V14" s="553"/>
      <c r="W14" s="457"/>
      <c r="X14" s="458"/>
      <c r="Y14" s="458"/>
      <c r="Z14" s="458"/>
      <c r="AA14" s="458"/>
      <c r="AB14" s="447"/>
      <c r="AC14" s="554">
        <v>11.7</v>
      </c>
      <c r="AD14" s="555"/>
      <c r="AE14" s="555"/>
      <c r="AF14" s="555"/>
      <c r="AG14" s="556"/>
      <c r="AH14" s="554">
        <v>8.8000000000000007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140</v>
      </c>
      <c r="CE14" s="563"/>
      <c r="CF14" s="563"/>
      <c r="CG14" s="563"/>
      <c r="CH14" s="563"/>
      <c r="CI14" s="563"/>
      <c r="CJ14" s="563"/>
      <c r="CK14" s="563"/>
      <c r="CL14" s="563"/>
      <c r="CM14" s="563"/>
      <c r="CN14" s="563"/>
      <c r="CO14" s="563"/>
      <c r="CP14" s="563"/>
      <c r="CQ14" s="563"/>
      <c r="CR14" s="563"/>
      <c r="CS14" s="564"/>
      <c r="CT14" s="565">
        <v>88.8</v>
      </c>
      <c r="CU14" s="566"/>
      <c r="CV14" s="566"/>
      <c r="CW14" s="566"/>
      <c r="CX14" s="566"/>
      <c r="CY14" s="566"/>
      <c r="CZ14" s="566"/>
      <c r="DA14" s="567"/>
      <c r="DB14" s="565">
        <v>107.1</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134</v>
      </c>
      <c r="N15" s="559"/>
      <c r="O15" s="559"/>
      <c r="P15" s="559"/>
      <c r="Q15" s="560"/>
      <c r="R15" s="551">
        <v>6968</v>
      </c>
      <c r="S15" s="552"/>
      <c r="T15" s="552"/>
      <c r="U15" s="552"/>
      <c r="V15" s="553"/>
      <c r="W15" s="483" t="s">
        <v>141</v>
      </c>
      <c r="X15" s="484"/>
      <c r="Y15" s="484"/>
      <c r="Z15" s="484"/>
      <c r="AA15" s="484"/>
      <c r="AB15" s="474"/>
      <c r="AC15" s="518">
        <v>1118</v>
      </c>
      <c r="AD15" s="519"/>
      <c r="AE15" s="519"/>
      <c r="AF15" s="519"/>
      <c r="AG15" s="561"/>
      <c r="AH15" s="518">
        <v>1258</v>
      </c>
      <c r="AI15" s="519"/>
      <c r="AJ15" s="519"/>
      <c r="AK15" s="519"/>
      <c r="AL15" s="520"/>
      <c r="AM15" s="496"/>
      <c r="AN15" s="497"/>
      <c r="AO15" s="497"/>
      <c r="AP15" s="497"/>
      <c r="AQ15" s="497"/>
      <c r="AR15" s="497"/>
      <c r="AS15" s="497"/>
      <c r="AT15" s="498"/>
      <c r="AU15" s="499"/>
      <c r="AV15" s="500"/>
      <c r="AW15" s="500"/>
      <c r="AX15" s="500"/>
      <c r="AY15" s="427" t="s">
        <v>142</v>
      </c>
      <c r="AZ15" s="428"/>
      <c r="BA15" s="428"/>
      <c r="BB15" s="428"/>
      <c r="BC15" s="428"/>
      <c r="BD15" s="428"/>
      <c r="BE15" s="428"/>
      <c r="BF15" s="428"/>
      <c r="BG15" s="428"/>
      <c r="BH15" s="428"/>
      <c r="BI15" s="428"/>
      <c r="BJ15" s="428"/>
      <c r="BK15" s="428"/>
      <c r="BL15" s="428"/>
      <c r="BM15" s="429"/>
      <c r="BN15" s="430">
        <v>681604</v>
      </c>
      <c r="BO15" s="431"/>
      <c r="BP15" s="431"/>
      <c r="BQ15" s="431"/>
      <c r="BR15" s="431"/>
      <c r="BS15" s="431"/>
      <c r="BT15" s="431"/>
      <c r="BU15" s="432"/>
      <c r="BV15" s="430">
        <v>670467</v>
      </c>
      <c r="BW15" s="431"/>
      <c r="BX15" s="431"/>
      <c r="BY15" s="431"/>
      <c r="BZ15" s="431"/>
      <c r="CA15" s="431"/>
      <c r="CB15" s="431"/>
      <c r="CC15" s="432"/>
      <c r="CD15" s="568" t="s">
        <v>143</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144</v>
      </c>
      <c r="M16" s="579"/>
      <c r="N16" s="579"/>
      <c r="O16" s="579"/>
      <c r="P16" s="579"/>
      <c r="Q16" s="580"/>
      <c r="R16" s="571" t="s">
        <v>145</v>
      </c>
      <c r="S16" s="572"/>
      <c r="T16" s="572"/>
      <c r="U16" s="572"/>
      <c r="V16" s="573"/>
      <c r="W16" s="457"/>
      <c r="X16" s="458"/>
      <c r="Y16" s="458"/>
      <c r="Z16" s="458"/>
      <c r="AA16" s="458"/>
      <c r="AB16" s="447"/>
      <c r="AC16" s="554">
        <v>33.1</v>
      </c>
      <c r="AD16" s="555"/>
      <c r="AE16" s="555"/>
      <c r="AF16" s="555"/>
      <c r="AG16" s="556"/>
      <c r="AH16" s="554">
        <v>36.799999999999997</v>
      </c>
      <c r="AI16" s="555"/>
      <c r="AJ16" s="555"/>
      <c r="AK16" s="555"/>
      <c r="AL16" s="557"/>
      <c r="AM16" s="496"/>
      <c r="AN16" s="497"/>
      <c r="AO16" s="497"/>
      <c r="AP16" s="497"/>
      <c r="AQ16" s="497"/>
      <c r="AR16" s="497"/>
      <c r="AS16" s="497"/>
      <c r="AT16" s="498"/>
      <c r="AU16" s="499"/>
      <c r="AV16" s="500"/>
      <c r="AW16" s="500"/>
      <c r="AX16" s="500"/>
      <c r="AY16" s="501" t="s">
        <v>146</v>
      </c>
      <c r="AZ16" s="502"/>
      <c r="BA16" s="502"/>
      <c r="BB16" s="502"/>
      <c r="BC16" s="502"/>
      <c r="BD16" s="502"/>
      <c r="BE16" s="502"/>
      <c r="BF16" s="502"/>
      <c r="BG16" s="502"/>
      <c r="BH16" s="502"/>
      <c r="BI16" s="502"/>
      <c r="BJ16" s="502"/>
      <c r="BK16" s="502"/>
      <c r="BL16" s="502"/>
      <c r="BM16" s="503"/>
      <c r="BN16" s="467">
        <v>3265837</v>
      </c>
      <c r="BO16" s="468"/>
      <c r="BP16" s="468"/>
      <c r="BQ16" s="468"/>
      <c r="BR16" s="468"/>
      <c r="BS16" s="468"/>
      <c r="BT16" s="468"/>
      <c r="BU16" s="469"/>
      <c r="BV16" s="467">
        <v>3224699</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147</v>
      </c>
      <c r="N17" s="575"/>
      <c r="O17" s="575"/>
      <c r="P17" s="575"/>
      <c r="Q17" s="576"/>
      <c r="R17" s="571" t="s">
        <v>148</v>
      </c>
      <c r="S17" s="572"/>
      <c r="T17" s="572"/>
      <c r="U17" s="572"/>
      <c r="V17" s="573"/>
      <c r="W17" s="483" t="s">
        <v>149</v>
      </c>
      <c r="X17" s="484"/>
      <c r="Y17" s="484"/>
      <c r="Z17" s="484"/>
      <c r="AA17" s="484"/>
      <c r="AB17" s="474"/>
      <c r="AC17" s="518">
        <v>1863</v>
      </c>
      <c r="AD17" s="519"/>
      <c r="AE17" s="519"/>
      <c r="AF17" s="519"/>
      <c r="AG17" s="561"/>
      <c r="AH17" s="518">
        <v>1861</v>
      </c>
      <c r="AI17" s="519"/>
      <c r="AJ17" s="519"/>
      <c r="AK17" s="519"/>
      <c r="AL17" s="520"/>
      <c r="AM17" s="496"/>
      <c r="AN17" s="497"/>
      <c r="AO17" s="497"/>
      <c r="AP17" s="497"/>
      <c r="AQ17" s="497"/>
      <c r="AR17" s="497"/>
      <c r="AS17" s="497"/>
      <c r="AT17" s="498"/>
      <c r="AU17" s="499"/>
      <c r="AV17" s="500"/>
      <c r="AW17" s="500"/>
      <c r="AX17" s="500"/>
      <c r="AY17" s="501" t="s">
        <v>150</v>
      </c>
      <c r="AZ17" s="502"/>
      <c r="BA17" s="502"/>
      <c r="BB17" s="502"/>
      <c r="BC17" s="502"/>
      <c r="BD17" s="502"/>
      <c r="BE17" s="502"/>
      <c r="BF17" s="502"/>
      <c r="BG17" s="502"/>
      <c r="BH17" s="502"/>
      <c r="BI17" s="502"/>
      <c r="BJ17" s="502"/>
      <c r="BK17" s="502"/>
      <c r="BL17" s="502"/>
      <c r="BM17" s="503"/>
      <c r="BN17" s="467">
        <v>857859</v>
      </c>
      <c r="BO17" s="468"/>
      <c r="BP17" s="468"/>
      <c r="BQ17" s="468"/>
      <c r="BR17" s="468"/>
      <c r="BS17" s="468"/>
      <c r="BT17" s="468"/>
      <c r="BU17" s="469"/>
      <c r="BV17" s="467">
        <v>850724</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151</v>
      </c>
      <c r="C18" s="510"/>
      <c r="D18" s="510"/>
      <c r="E18" s="582"/>
      <c r="F18" s="582"/>
      <c r="G18" s="582"/>
      <c r="H18" s="582"/>
      <c r="I18" s="582"/>
      <c r="J18" s="582"/>
      <c r="K18" s="582"/>
      <c r="L18" s="583">
        <v>224.7</v>
      </c>
      <c r="M18" s="583"/>
      <c r="N18" s="583"/>
      <c r="O18" s="583"/>
      <c r="P18" s="583"/>
      <c r="Q18" s="583"/>
      <c r="R18" s="584"/>
      <c r="S18" s="584"/>
      <c r="T18" s="584"/>
      <c r="U18" s="584"/>
      <c r="V18" s="585"/>
      <c r="W18" s="485"/>
      <c r="X18" s="486"/>
      <c r="Y18" s="486"/>
      <c r="Z18" s="486"/>
      <c r="AA18" s="486"/>
      <c r="AB18" s="477"/>
      <c r="AC18" s="586">
        <v>55.2</v>
      </c>
      <c r="AD18" s="587"/>
      <c r="AE18" s="587"/>
      <c r="AF18" s="587"/>
      <c r="AG18" s="588"/>
      <c r="AH18" s="586">
        <v>54.4</v>
      </c>
      <c r="AI18" s="587"/>
      <c r="AJ18" s="587"/>
      <c r="AK18" s="587"/>
      <c r="AL18" s="589"/>
      <c r="AM18" s="496"/>
      <c r="AN18" s="497"/>
      <c r="AO18" s="497"/>
      <c r="AP18" s="497"/>
      <c r="AQ18" s="497"/>
      <c r="AR18" s="497"/>
      <c r="AS18" s="497"/>
      <c r="AT18" s="498"/>
      <c r="AU18" s="499"/>
      <c r="AV18" s="500"/>
      <c r="AW18" s="500"/>
      <c r="AX18" s="500"/>
      <c r="AY18" s="501" t="s">
        <v>152</v>
      </c>
      <c r="AZ18" s="502"/>
      <c r="BA18" s="502"/>
      <c r="BB18" s="502"/>
      <c r="BC18" s="502"/>
      <c r="BD18" s="502"/>
      <c r="BE18" s="502"/>
      <c r="BF18" s="502"/>
      <c r="BG18" s="502"/>
      <c r="BH18" s="502"/>
      <c r="BI18" s="502"/>
      <c r="BJ18" s="502"/>
      <c r="BK18" s="502"/>
      <c r="BL18" s="502"/>
      <c r="BM18" s="503"/>
      <c r="BN18" s="467">
        <v>3493886</v>
      </c>
      <c r="BO18" s="468"/>
      <c r="BP18" s="468"/>
      <c r="BQ18" s="468"/>
      <c r="BR18" s="468"/>
      <c r="BS18" s="468"/>
      <c r="BT18" s="468"/>
      <c r="BU18" s="469"/>
      <c r="BV18" s="467">
        <v>3459295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153</v>
      </c>
      <c r="C19" s="510"/>
      <c r="D19" s="510"/>
      <c r="E19" s="582"/>
      <c r="F19" s="582"/>
      <c r="G19" s="582"/>
      <c r="H19" s="582"/>
      <c r="I19" s="582"/>
      <c r="J19" s="582"/>
      <c r="K19" s="582"/>
      <c r="L19" s="590">
        <v>32</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154</v>
      </c>
      <c r="AZ19" s="502"/>
      <c r="BA19" s="502"/>
      <c r="BB19" s="502"/>
      <c r="BC19" s="502"/>
      <c r="BD19" s="502"/>
      <c r="BE19" s="502"/>
      <c r="BF19" s="502"/>
      <c r="BG19" s="502"/>
      <c r="BH19" s="502"/>
      <c r="BI19" s="502"/>
      <c r="BJ19" s="502"/>
      <c r="BK19" s="502"/>
      <c r="BL19" s="502"/>
      <c r="BM19" s="503"/>
      <c r="BN19" s="467">
        <v>4401893</v>
      </c>
      <c r="BO19" s="468"/>
      <c r="BP19" s="468"/>
      <c r="BQ19" s="468"/>
      <c r="BR19" s="468"/>
      <c r="BS19" s="468"/>
      <c r="BT19" s="468"/>
      <c r="BU19" s="469"/>
      <c r="BV19" s="467">
        <v>4323667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155</v>
      </c>
      <c r="C20" s="510"/>
      <c r="D20" s="510"/>
      <c r="E20" s="582"/>
      <c r="F20" s="582"/>
      <c r="G20" s="582"/>
      <c r="H20" s="582"/>
      <c r="I20" s="582"/>
      <c r="J20" s="582"/>
      <c r="K20" s="582"/>
      <c r="L20" s="590">
        <v>2487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156</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157</v>
      </c>
      <c r="C22" s="605"/>
      <c r="D22" s="606"/>
      <c r="E22" s="479" t="s">
        <v>1</v>
      </c>
      <c r="F22" s="484"/>
      <c r="G22" s="484"/>
      <c r="H22" s="484"/>
      <c r="I22" s="484"/>
      <c r="J22" s="484"/>
      <c r="K22" s="474"/>
      <c r="L22" s="479" t="s">
        <v>158</v>
      </c>
      <c r="M22" s="484"/>
      <c r="N22" s="484"/>
      <c r="O22" s="484"/>
      <c r="P22" s="474"/>
      <c r="Q22" s="613" t="s">
        <v>159</v>
      </c>
      <c r="R22" s="614"/>
      <c r="S22" s="614"/>
      <c r="T22" s="614"/>
      <c r="U22" s="614"/>
      <c r="V22" s="615"/>
      <c r="W22" s="619" t="s">
        <v>160</v>
      </c>
      <c r="X22" s="605"/>
      <c r="Y22" s="606"/>
      <c r="Z22" s="479" t="s">
        <v>1</v>
      </c>
      <c r="AA22" s="484"/>
      <c r="AB22" s="484"/>
      <c r="AC22" s="484"/>
      <c r="AD22" s="484"/>
      <c r="AE22" s="484"/>
      <c r="AF22" s="484"/>
      <c r="AG22" s="474"/>
      <c r="AH22" s="632" t="s">
        <v>161</v>
      </c>
      <c r="AI22" s="484"/>
      <c r="AJ22" s="484"/>
      <c r="AK22" s="484"/>
      <c r="AL22" s="474"/>
      <c r="AM22" s="632" t="s">
        <v>162</v>
      </c>
      <c r="AN22" s="633"/>
      <c r="AO22" s="633"/>
      <c r="AP22" s="633"/>
      <c r="AQ22" s="633"/>
      <c r="AR22" s="634"/>
      <c r="AS22" s="613" t="s">
        <v>159</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163</v>
      </c>
      <c r="AZ23" s="428"/>
      <c r="BA23" s="428"/>
      <c r="BB23" s="428"/>
      <c r="BC23" s="428"/>
      <c r="BD23" s="428"/>
      <c r="BE23" s="428"/>
      <c r="BF23" s="428"/>
      <c r="BG23" s="428"/>
      <c r="BH23" s="428"/>
      <c r="BI23" s="428"/>
      <c r="BJ23" s="428"/>
      <c r="BK23" s="428"/>
      <c r="BL23" s="428"/>
      <c r="BM23" s="429"/>
      <c r="BN23" s="467">
        <v>7865154</v>
      </c>
      <c r="BO23" s="468"/>
      <c r="BP23" s="468"/>
      <c r="BQ23" s="468"/>
      <c r="BR23" s="468"/>
      <c r="BS23" s="468"/>
      <c r="BT23" s="468"/>
      <c r="BU23" s="469"/>
      <c r="BV23" s="467">
        <v>7726229</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164</v>
      </c>
      <c r="F24" s="497"/>
      <c r="G24" s="497"/>
      <c r="H24" s="497"/>
      <c r="I24" s="497"/>
      <c r="J24" s="497"/>
      <c r="K24" s="498"/>
      <c r="L24" s="518">
        <v>1</v>
      </c>
      <c r="M24" s="519"/>
      <c r="N24" s="519"/>
      <c r="O24" s="519"/>
      <c r="P24" s="561"/>
      <c r="Q24" s="518">
        <v>8000</v>
      </c>
      <c r="R24" s="519"/>
      <c r="S24" s="519"/>
      <c r="T24" s="519"/>
      <c r="U24" s="519"/>
      <c r="V24" s="561"/>
      <c r="W24" s="620"/>
      <c r="X24" s="608"/>
      <c r="Y24" s="609"/>
      <c r="Z24" s="517" t="s">
        <v>165</v>
      </c>
      <c r="AA24" s="497"/>
      <c r="AB24" s="497"/>
      <c r="AC24" s="497"/>
      <c r="AD24" s="497"/>
      <c r="AE24" s="497"/>
      <c r="AF24" s="497"/>
      <c r="AG24" s="498"/>
      <c r="AH24" s="518">
        <v>123</v>
      </c>
      <c r="AI24" s="519"/>
      <c r="AJ24" s="519"/>
      <c r="AK24" s="519"/>
      <c r="AL24" s="561"/>
      <c r="AM24" s="518">
        <v>342924</v>
      </c>
      <c r="AN24" s="519"/>
      <c r="AO24" s="519"/>
      <c r="AP24" s="519"/>
      <c r="AQ24" s="519"/>
      <c r="AR24" s="561"/>
      <c r="AS24" s="518">
        <v>2788</v>
      </c>
      <c r="AT24" s="519"/>
      <c r="AU24" s="519"/>
      <c r="AV24" s="519"/>
      <c r="AW24" s="519"/>
      <c r="AX24" s="520"/>
      <c r="AY24" s="640" t="s">
        <v>166</v>
      </c>
      <c r="AZ24" s="641"/>
      <c r="BA24" s="641"/>
      <c r="BB24" s="641"/>
      <c r="BC24" s="641"/>
      <c r="BD24" s="641"/>
      <c r="BE24" s="641"/>
      <c r="BF24" s="641"/>
      <c r="BG24" s="641"/>
      <c r="BH24" s="641"/>
      <c r="BI24" s="641"/>
      <c r="BJ24" s="641"/>
      <c r="BK24" s="641"/>
      <c r="BL24" s="641"/>
      <c r="BM24" s="642"/>
      <c r="BN24" s="467">
        <v>7461874</v>
      </c>
      <c r="BO24" s="468"/>
      <c r="BP24" s="468"/>
      <c r="BQ24" s="468"/>
      <c r="BR24" s="468"/>
      <c r="BS24" s="468"/>
      <c r="BT24" s="468"/>
      <c r="BU24" s="469"/>
      <c r="BV24" s="467">
        <v>7313500</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167</v>
      </c>
      <c r="F25" s="497"/>
      <c r="G25" s="497"/>
      <c r="H25" s="497"/>
      <c r="I25" s="497"/>
      <c r="J25" s="497"/>
      <c r="K25" s="498"/>
      <c r="L25" s="518">
        <v>1</v>
      </c>
      <c r="M25" s="519"/>
      <c r="N25" s="519"/>
      <c r="O25" s="519"/>
      <c r="P25" s="561"/>
      <c r="Q25" s="518">
        <v>6320</v>
      </c>
      <c r="R25" s="519"/>
      <c r="S25" s="519"/>
      <c r="T25" s="519"/>
      <c r="U25" s="519"/>
      <c r="V25" s="561"/>
      <c r="W25" s="620"/>
      <c r="X25" s="608"/>
      <c r="Y25" s="609"/>
      <c r="Z25" s="517" t="s">
        <v>168</v>
      </c>
      <c r="AA25" s="497"/>
      <c r="AB25" s="497"/>
      <c r="AC25" s="497"/>
      <c r="AD25" s="497"/>
      <c r="AE25" s="497"/>
      <c r="AF25" s="497"/>
      <c r="AG25" s="498"/>
      <c r="AH25" s="518" t="s">
        <v>125</v>
      </c>
      <c r="AI25" s="519"/>
      <c r="AJ25" s="519"/>
      <c r="AK25" s="519"/>
      <c r="AL25" s="561"/>
      <c r="AM25" s="518" t="s">
        <v>125</v>
      </c>
      <c r="AN25" s="519"/>
      <c r="AO25" s="519"/>
      <c r="AP25" s="519"/>
      <c r="AQ25" s="519"/>
      <c r="AR25" s="561"/>
      <c r="AS25" s="518" t="s">
        <v>125</v>
      </c>
      <c r="AT25" s="519"/>
      <c r="AU25" s="519"/>
      <c r="AV25" s="519"/>
      <c r="AW25" s="519"/>
      <c r="AX25" s="520"/>
      <c r="AY25" s="427" t="s">
        <v>169</v>
      </c>
      <c r="AZ25" s="428"/>
      <c r="BA25" s="428"/>
      <c r="BB25" s="428"/>
      <c r="BC25" s="428"/>
      <c r="BD25" s="428"/>
      <c r="BE25" s="428"/>
      <c r="BF25" s="428"/>
      <c r="BG25" s="428"/>
      <c r="BH25" s="428"/>
      <c r="BI25" s="428"/>
      <c r="BJ25" s="428"/>
      <c r="BK25" s="428"/>
      <c r="BL25" s="428"/>
      <c r="BM25" s="429"/>
      <c r="BN25" s="430">
        <v>269196</v>
      </c>
      <c r="BO25" s="431"/>
      <c r="BP25" s="431"/>
      <c r="BQ25" s="431"/>
      <c r="BR25" s="431"/>
      <c r="BS25" s="431"/>
      <c r="BT25" s="431"/>
      <c r="BU25" s="432"/>
      <c r="BV25" s="430">
        <v>310128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170</v>
      </c>
      <c r="F26" s="497"/>
      <c r="G26" s="497"/>
      <c r="H26" s="497"/>
      <c r="I26" s="497"/>
      <c r="J26" s="497"/>
      <c r="K26" s="498"/>
      <c r="L26" s="518">
        <v>1</v>
      </c>
      <c r="M26" s="519"/>
      <c r="N26" s="519"/>
      <c r="O26" s="519"/>
      <c r="P26" s="561"/>
      <c r="Q26" s="518">
        <v>5920</v>
      </c>
      <c r="R26" s="519"/>
      <c r="S26" s="519"/>
      <c r="T26" s="519"/>
      <c r="U26" s="519"/>
      <c r="V26" s="561"/>
      <c r="W26" s="620"/>
      <c r="X26" s="608"/>
      <c r="Y26" s="609"/>
      <c r="Z26" s="517" t="s">
        <v>171</v>
      </c>
      <c r="AA26" s="630"/>
      <c r="AB26" s="630"/>
      <c r="AC26" s="630"/>
      <c r="AD26" s="630"/>
      <c r="AE26" s="630"/>
      <c r="AF26" s="630"/>
      <c r="AG26" s="631"/>
      <c r="AH26" s="518">
        <v>8</v>
      </c>
      <c r="AI26" s="519"/>
      <c r="AJ26" s="519"/>
      <c r="AK26" s="519"/>
      <c r="AL26" s="561"/>
      <c r="AM26" s="518">
        <v>27184</v>
      </c>
      <c r="AN26" s="519"/>
      <c r="AO26" s="519"/>
      <c r="AP26" s="519"/>
      <c r="AQ26" s="519"/>
      <c r="AR26" s="561"/>
      <c r="AS26" s="518">
        <v>3398</v>
      </c>
      <c r="AT26" s="519"/>
      <c r="AU26" s="519"/>
      <c r="AV26" s="519"/>
      <c r="AW26" s="519"/>
      <c r="AX26" s="520"/>
      <c r="AY26" s="470" t="s">
        <v>172</v>
      </c>
      <c r="AZ26" s="471"/>
      <c r="BA26" s="471"/>
      <c r="BB26" s="471"/>
      <c r="BC26" s="471"/>
      <c r="BD26" s="471"/>
      <c r="BE26" s="471"/>
      <c r="BF26" s="471"/>
      <c r="BG26" s="471"/>
      <c r="BH26" s="471"/>
      <c r="BI26" s="471"/>
      <c r="BJ26" s="471"/>
      <c r="BK26" s="471"/>
      <c r="BL26" s="471"/>
      <c r="BM26" s="472"/>
      <c r="BN26" s="467" t="s">
        <v>125</v>
      </c>
      <c r="BO26" s="468"/>
      <c r="BP26" s="468"/>
      <c r="BQ26" s="468"/>
      <c r="BR26" s="468"/>
      <c r="BS26" s="468"/>
      <c r="BT26" s="468"/>
      <c r="BU26" s="469"/>
      <c r="BV26" s="467" t="s">
        <v>125</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173</v>
      </c>
      <c r="F27" s="497"/>
      <c r="G27" s="497"/>
      <c r="H27" s="497"/>
      <c r="I27" s="497"/>
      <c r="J27" s="497"/>
      <c r="K27" s="498"/>
      <c r="L27" s="518">
        <v>1</v>
      </c>
      <c r="M27" s="519"/>
      <c r="N27" s="519"/>
      <c r="O27" s="519"/>
      <c r="P27" s="561"/>
      <c r="Q27" s="518">
        <v>3300</v>
      </c>
      <c r="R27" s="519"/>
      <c r="S27" s="519"/>
      <c r="T27" s="519"/>
      <c r="U27" s="519"/>
      <c r="V27" s="561"/>
      <c r="W27" s="620"/>
      <c r="X27" s="608"/>
      <c r="Y27" s="609"/>
      <c r="Z27" s="517" t="s">
        <v>174</v>
      </c>
      <c r="AA27" s="497"/>
      <c r="AB27" s="497"/>
      <c r="AC27" s="497"/>
      <c r="AD27" s="497"/>
      <c r="AE27" s="497"/>
      <c r="AF27" s="497"/>
      <c r="AG27" s="498"/>
      <c r="AH27" s="518">
        <v>1</v>
      </c>
      <c r="AI27" s="519"/>
      <c r="AJ27" s="519"/>
      <c r="AK27" s="519"/>
      <c r="AL27" s="561"/>
      <c r="AM27" s="518" t="s">
        <v>175</v>
      </c>
      <c r="AN27" s="519"/>
      <c r="AO27" s="519"/>
      <c r="AP27" s="519"/>
      <c r="AQ27" s="519"/>
      <c r="AR27" s="561"/>
      <c r="AS27" s="518" t="s">
        <v>176</v>
      </c>
      <c r="AT27" s="519"/>
      <c r="AU27" s="519"/>
      <c r="AV27" s="519"/>
      <c r="AW27" s="519"/>
      <c r="AX27" s="520"/>
      <c r="AY27" s="562" t="s">
        <v>177</v>
      </c>
      <c r="AZ27" s="563"/>
      <c r="BA27" s="563"/>
      <c r="BB27" s="563"/>
      <c r="BC27" s="563"/>
      <c r="BD27" s="563"/>
      <c r="BE27" s="563"/>
      <c r="BF27" s="563"/>
      <c r="BG27" s="563"/>
      <c r="BH27" s="563"/>
      <c r="BI27" s="563"/>
      <c r="BJ27" s="563"/>
      <c r="BK27" s="563"/>
      <c r="BL27" s="563"/>
      <c r="BM27" s="564"/>
      <c r="BN27" s="643">
        <v>38775</v>
      </c>
      <c r="BO27" s="644"/>
      <c r="BP27" s="644"/>
      <c r="BQ27" s="644"/>
      <c r="BR27" s="644"/>
      <c r="BS27" s="644"/>
      <c r="BT27" s="644"/>
      <c r="BU27" s="645"/>
      <c r="BV27" s="643">
        <v>38773</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178</v>
      </c>
      <c r="F28" s="497"/>
      <c r="G28" s="497"/>
      <c r="H28" s="497"/>
      <c r="I28" s="497"/>
      <c r="J28" s="497"/>
      <c r="K28" s="498"/>
      <c r="L28" s="518">
        <v>1</v>
      </c>
      <c r="M28" s="519"/>
      <c r="N28" s="519"/>
      <c r="O28" s="519"/>
      <c r="P28" s="561"/>
      <c r="Q28" s="518">
        <v>2460</v>
      </c>
      <c r="R28" s="519"/>
      <c r="S28" s="519"/>
      <c r="T28" s="519"/>
      <c r="U28" s="519"/>
      <c r="V28" s="561"/>
      <c r="W28" s="620"/>
      <c r="X28" s="608"/>
      <c r="Y28" s="609"/>
      <c r="Z28" s="517" t="s">
        <v>179</v>
      </c>
      <c r="AA28" s="497"/>
      <c r="AB28" s="497"/>
      <c r="AC28" s="497"/>
      <c r="AD28" s="497"/>
      <c r="AE28" s="497"/>
      <c r="AF28" s="497"/>
      <c r="AG28" s="498"/>
      <c r="AH28" s="518" t="s">
        <v>125</v>
      </c>
      <c r="AI28" s="519"/>
      <c r="AJ28" s="519"/>
      <c r="AK28" s="519"/>
      <c r="AL28" s="561"/>
      <c r="AM28" s="518" t="s">
        <v>180</v>
      </c>
      <c r="AN28" s="519"/>
      <c r="AO28" s="519"/>
      <c r="AP28" s="519"/>
      <c r="AQ28" s="519"/>
      <c r="AR28" s="561"/>
      <c r="AS28" s="518" t="s">
        <v>125</v>
      </c>
      <c r="AT28" s="519"/>
      <c r="AU28" s="519"/>
      <c r="AV28" s="519"/>
      <c r="AW28" s="519"/>
      <c r="AX28" s="520"/>
      <c r="AY28" s="646" t="s">
        <v>181</v>
      </c>
      <c r="AZ28" s="647"/>
      <c r="BA28" s="647"/>
      <c r="BB28" s="648"/>
      <c r="BC28" s="427" t="s">
        <v>47</v>
      </c>
      <c r="BD28" s="428"/>
      <c r="BE28" s="428"/>
      <c r="BF28" s="428"/>
      <c r="BG28" s="428"/>
      <c r="BH28" s="428"/>
      <c r="BI28" s="428"/>
      <c r="BJ28" s="428"/>
      <c r="BK28" s="428"/>
      <c r="BL28" s="428"/>
      <c r="BM28" s="429"/>
      <c r="BN28" s="430">
        <v>1406569</v>
      </c>
      <c r="BO28" s="431"/>
      <c r="BP28" s="431"/>
      <c r="BQ28" s="431"/>
      <c r="BR28" s="431"/>
      <c r="BS28" s="431"/>
      <c r="BT28" s="431"/>
      <c r="BU28" s="432"/>
      <c r="BV28" s="430">
        <v>1555611</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182</v>
      </c>
      <c r="F29" s="497"/>
      <c r="G29" s="497"/>
      <c r="H29" s="497"/>
      <c r="I29" s="497"/>
      <c r="J29" s="497"/>
      <c r="K29" s="498"/>
      <c r="L29" s="518">
        <v>10</v>
      </c>
      <c r="M29" s="519"/>
      <c r="N29" s="519"/>
      <c r="O29" s="519"/>
      <c r="P29" s="561"/>
      <c r="Q29" s="518">
        <v>2290</v>
      </c>
      <c r="R29" s="519"/>
      <c r="S29" s="519"/>
      <c r="T29" s="519"/>
      <c r="U29" s="519"/>
      <c r="V29" s="561"/>
      <c r="W29" s="621"/>
      <c r="X29" s="622"/>
      <c r="Y29" s="623"/>
      <c r="Z29" s="517" t="s">
        <v>183</v>
      </c>
      <c r="AA29" s="497"/>
      <c r="AB29" s="497"/>
      <c r="AC29" s="497"/>
      <c r="AD29" s="497"/>
      <c r="AE29" s="497"/>
      <c r="AF29" s="497"/>
      <c r="AG29" s="498"/>
      <c r="AH29" s="518">
        <v>124</v>
      </c>
      <c r="AI29" s="519"/>
      <c r="AJ29" s="519"/>
      <c r="AK29" s="519"/>
      <c r="AL29" s="561"/>
      <c r="AM29" s="518">
        <v>346753</v>
      </c>
      <c r="AN29" s="519"/>
      <c r="AO29" s="519"/>
      <c r="AP29" s="519"/>
      <c r="AQ29" s="519"/>
      <c r="AR29" s="561"/>
      <c r="AS29" s="518">
        <v>2796</v>
      </c>
      <c r="AT29" s="519"/>
      <c r="AU29" s="519"/>
      <c r="AV29" s="519"/>
      <c r="AW29" s="519"/>
      <c r="AX29" s="520"/>
      <c r="AY29" s="649"/>
      <c r="AZ29" s="650"/>
      <c r="BA29" s="650"/>
      <c r="BB29" s="651"/>
      <c r="BC29" s="501" t="s">
        <v>184</v>
      </c>
      <c r="BD29" s="502"/>
      <c r="BE29" s="502"/>
      <c r="BF29" s="502"/>
      <c r="BG29" s="502"/>
      <c r="BH29" s="502"/>
      <c r="BI29" s="502"/>
      <c r="BJ29" s="502"/>
      <c r="BK29" s="502"/>
      <c r="BL29" s="502"/>
      <c r="BM29" s="503"/>
      <c r="BN29" s="467">
        <v>14561</v>
      </c>
      <c r="BO29" s="468"/>
      <c r="BP29" s="468"/>
      <c r="BQ29" s="468"/>
      <c r="BR29" s="468"/>
      <c r="BS29" s="468"/>
      <c r="BT29" s="468"/>
      <c r="BU29" s="469"/>
      <c r="BV29" s="467">
        <v>14559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185</v>
      </c>
      <c r="X30" s="628"/>
      <c r="Y30" s="628"/>
      <c r="Z30" s="628"/>
      <c r="AA30" s="628"/>
      <c r="AB30" s="628"/>
      <c r="AC30" s="628"/>
      <c r="AD30" s="628"/>
      <c r="AE30" s="628"/>
      <c r="AF30" s="628"/>
      <c r="AG30" s="629"/>
      <c r="AH30" s="586">
        <v>94.7</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1037675</v>
      </c>
      <c r="BO30" s="644"/>
      <c r="BP30" s="644"/>
      <c r="BQ30" s="644"/>
      <c r="BR30" s="644"/>
      <c r="BS30" s="644"/>
      <c r="BT30" s="644"/>
      <c r="BU30" s="645"/>
      <c r="BV30" s="643">
        <v>1049968</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192</v>
      </c>
      <c r="D33" s="491"/>
      <c r="E33" s="456" t="s">
        <v>193</v>
      </c>
      <c r="F33" s="456"/>
      <c r="G33" s="456"/>
      <c r="H33" s="456"/>
      <c r="I33" s="456"/>
      <c r="J33" s="456"/>
      <c r="K33" s="456"/>
      <c r="L33" s="456"/>
      <c r="M33" s="456"/>
      <c r="N33" s="456"/>
      <c r="O33" s="456"/>
      <c r="P33" s="456"/>
      <c r="Q33" s="456"/>
      <c r="R33" s="456"/>
      <c r="S33" s="456"/>
      <c r="T33" s="216"/>
      <c r="U33" s="491" t="s">
        <v>192</v>
      </c>
      <c r="V33" s="491"/>
      <c r="W33" s="456" t="s">
        <v>194</v>
      </c>
      <c r="X33" s="456"/>
      <c r="Y33" s="456"/>
      <c r="Z33" s="456"/>
      <c r="AA33" s="456"/>
      <c r="AB33" s="456"/>
      <c r="AC33" s="456"/>
      <c r="AD33" s="456"/>
      <c r="AE33" s="456"/>
      <c r="AF33" s="456"/>
      <c r="AG33" s="456"/>
      <c r="AH33" s="456"/>
      <c r="AI33" s="456"/>
      <c r="AJ33" s="456"/>
      <c r="AK33" s="456"/>
      <c r="AL33" s="216"/>
      <c r="AM33" s="491" t="s">
        <v>192</v>
      </c>
      <c r="AN33" s="491"/>
      <c r="AO33" s="456" t="s">
        <v>195</v>
      </c>
      <c r="AP33" s="456"/>
      <c r="AQ33" s="456"/>
      <c r="AR33" s="456"/>
      <c r="AS33" s="456"/>
      <c r="AT33" s="456"/>
      <c r="AU33" s="456"/>
      <c r="AV33" s="456"/>
      <c r="AW33" s="456"/>
      <c r="AX33" s="456"/>
      <c r="AY33" s="456"/>
      <c r="AZ33" s="456"/>
      <c r="BA33" s="456"/>
      <c r="BB33" s="456"/>
      <c r="BC33" s="456"/>
      <c r="BD33" s="217"/>
      <c r="BE33" s="456" t="s">
        <v>196</v>
      </c>
      <c r="BF33" s="456"/>
      <c r="BG33" s="456" t="s">
        <v>197</v>
      </c>
      <c r="BH33" s="456"/>
      <c r="BI33" s="456"/>
      <c r="BJ33" s="456"/>
      <c r="BK33" s="456"/>
      <c r="BL33" s="456"/>
      <c r="BM33" s="456"/>
      <c r="BN33" s="456"/>
      <c r="BO33" s="456"/>
      <c r="BP33" s="456"/>
      <c r="BQ33" s="456"/>
      <c r="BR33" s="456"/>
      <c r="BS33" s="456"/>
      <c r="BT33" s="456"/>
      <c r="BU33" s="456"/>
      <c r="BV33" s="217"/>
      <c r="BW33" s="491" t="s">
        <v>196</v>
      </c>
      <c r="BX33" s="491"/>
      <c r="BY33" s="456" t="s">
        <v>198</v>
      </c>
      <c r="BZ33" s="456"/>
      <c r="CA33" s="456"/>
      <c r="CB33" s="456"/>
      <c r="CC33" s="456"/>
      <c r="CD33" s="456"/>
      <c r="CE33" s="456"/>
      <c r="CF33" s="456"/>
      <c r="CG33" s="456"/>
      <c r="CH33" s="456"/>
      <c r="CI33" s="456"/>
      <c r="CJ33" s="456"/>
      <c r="CK33" s="456"/>
      <c r="CL33" s="456"/>
      <c r="CM33" s="456"/>
      <c r="CN33" s="216"/>
      <c r="CO33" s="491" t="s">
        <v>192</v>
      </c>
      <c r="CP33" s="491"/>
      <c r="CQ33" s="456" t="s">
        <v>199</v>
      </c>
      <c r="CR33" s="456"/>
      <c r="CS33" s="456"/>
      <c r="CT33" s="456"/>
      <c r="CU33" s="456"/>
      <c r="CV33" s="456"/>
      <c r="CW33" s="456"/>
      <c r="CX33" s="456"/>
      <c r="CY33" s="456"/>
      <c r="CZ33" s="456"/>
      <c r="DA33" s="456"/>
      <c r="DB33" s="456"/>
      <c r="DC33" s="456"/>
      <c r="DD33" s="456"/>
      <c r="DE33" s="456"/>
      <c r="DF33" s="216"/>
      <c r="DG33" s="655" t="s">
        <v>200</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智頭町国民健康保険事業特別会計</v>
      </c>
      <c r="X34" s="657"/>
      <c r="Y34" s="657"/>
      <c r="Z34" s="657"/>
      <c r="AA34" s="657"/>
      <c r="AB34" s="657"/>
      <c r="AC34" s="657"/>
      <c r="AD34" s="657"/>
      <c r="AE34" s="657"/>
      <c r="AF34" s="657"/>
      <c r="AG34" s="657"/>
      <c r="AH34" s="657"/>
      <c r="AI34" s="657"/>
      <c r="AJ34" s="657"/>
      <c r="AK34" s="657"/>
      <c r="AL34" s="214"/>
      <c r="AM34" s="656">
        <f>IF(AO34="","",MAX(C34:D43,U34:V43)+1)</f>
        <v>8</v>
      </c>
      <c r="AN34" s="656"/>
      <c r="AO34" s="657" t="str">
        <f>IF('各会計、関係団体の財政状況及び健全化判断比率'!B32="","",'各会計、関係団体の財政状況及び健全化判断比率'!B32)</f>
        <v>智頭町水道事業会計</v>
      </c>
      <c r="AP34" s="657"/>
      <c r="AQ34" s="657"/>
      <c r="AR34" s="657"/>
      <c r="AS34" s="657"/>
      <c r="AT34" s="657"/>
      <c r="AU34" s="657"/>
      <c r="AV34" s="657"/>
      <c r="AW34" s="657"/>
      <c r="AX34" s="657"/>
      <c r="AY34" s="657"/>
      <c r="AZ34" s="657"/>
      <c r="BA34" s="657"/>
      <c r="BB34" s="657"/>
      <c r="BC34" s="657"/>
      <c r="BD34" s="214"/>
      <c r="BE34" s="656">
        <f>IF(BG34="","",MAX(C34:D43,U34:V43,AM34:AN43)+1)</f>
        <v>10</v>
      </c>
      <c r="BF34" s="656"/>
      <c r="BG34" s="657" t="str">
        <f>IF('各会計、関係団体の財政状況及び健全化判断比率'!B34="","",'各会計、関係団体の財政状況及び健全化判断比率'!B34)</f>
        <v>智頭町簡易水道事業特別会計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13</v>
      </c>
      <c r="BX34" s="656"/>
      <c r="BY34" s="657" t="str">
        <f>IF('各会計、関係団体の財政状況及び健全化判断比率'!B68="","",'各会計、関係団体の財政状況及び健全化判断比率'!B68)</f>
        <v>鳥取県町村総合事務組合</v>
      </c>
      <c r="BZ34" s="657"/>
      <c r="CA34" s="657"/>
      <c r="CB34" s="657"/>
      <c r="CC34" s="657"/>
      <c r="CD34" s="657"/>
      <c r="CE34" s="657"/>
      <c r="CF34" s="657"/>
      <c r="CG34" s="657"/>
      <c r="CH34" s="657"/>
      <c r="CI34" s="657"/>
      <c r="CJ34" s="657"/>
      <c r="CK34" s="657"/>
      <c r="CL34" s="657"/>
      <c r="CM34" s="657"/>
      <c r="CN34" s="214"/>
      <c r="CO34" s="656">
        <f>IF(CQ34="","",MAX(C34:D43,U34:V43,AM34:AN43,BE34:BF43,BW34:BX43)+1)</f>
        <v>18</v>
      </c>
      <c r="CP34" s="656"/>
      <c r="CQ34" s="657" t="str">
        <f>IF('各会計、関係団体の財政状況及び健全化判断比率'!BS7="","",'各会計、関係団体の財政状況及び健全化判断比率'!BS7)</f>
        <v>サングリーン智頭</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智頭町住宅新築資金等貸付事業特別会計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智頭町介護保険事業特別会計</v>
      </c>
      <c r="X35" s="657"/>
      <c r="Y35" s="657"/>
      <c r="Z35" s="657"/>
      <c r="AA35" s="657"/>
      <c r="AB35" s="657"/>
      <c r="AC35" s="657"/>
      <c r="AD35" s="657"/>
      <c r="AE35" s="657"/>
      <c r="AF35" s="657"/>
      <c r="AG35" s="657"/>
      <c r="AH35" s="657"/>
      <c r="AI35" s="657"/>
      <c r="AJ35" s="657"/>
      <c r="AK35" s="657"/>
      <c r="AL35" s="214"/>
      <c r="AM35" s="656">
        <f t="shared" ref="AM35:AM43" si="0">IF(AO35="","",AM34+1)</f>
        <v>9</v>
      </c>
      <c r="AN35" s="656"/>
      <c r="AO35" s="657" t="str">
        <f>IF('各会計、関係団体の財政状況及び健全化判断比率'!B33="","",'各会計、関係団体の財政状況及び健全化判断比率'!B33)</f>
        <v>智頭町病院事業会計</v>
      </c>
      <c r="AP35" s="657"/>
      <c r="AQ35" s="657"/>
      <c r="AR35" s="657"/>
      <c r="AS35" s="657"/>
      <c r="AT35" s="657"/>
      <c r="AU35" s="657"/>
      <c r="AV35" s="657"/>
      <c r="AW35" s="657"/>
      <c r="AX35" s="657"/>
      <c r="AY35" s="657"/>
      <c r="AZ35" s="657"/>
      <c r="BA35" s="657"/>
      <c r="BB35" s="657"/>
      <c r="BC35" s="657"/>
      <c r="BD35" s="214"/>
      <c r="BE35" s="656">
        <f t="shared" ref="BE35:BE43" si="1">IF(BG35="","",BE34+1)</f>
        <v>11</v>
      </c>
      <c r="BF35" s="656"/>
      <c r="BG35" s="657" t="str">
        <f>IF('各会計、関係団体の財政状況及び健全化判断比率'!B35="","",'各会計、関係団体の財政状況及び健全化判断比率'!B35)</f>
        <v>智頭町公共下水道事業特別会計</v>
      </c>
      <c r="BH35" s="657"/>
      <c r="BI35" s="657"/>
      <c r="BJ35" s="657"/>
      <c r="BK35" s="657"/>
      <c r="BL35" s="657"/>
      <c r="BM35" s="657"/>
      <c r="BN35" s="657"/>
      <c r="BO35" s="657"/>
      <c r="BP35" s="657"/>
      <c r="BQ35" s="657"/>
      <c r="BR35" s="657"/>
      <c r="BS35" s="657"/>
      <c r="BT35" s="657"/>
      <c r="BU35" s="657"/>
      <c r="BV35" s="214"/>
      <c r="BW35" s="656">
        <f t="shared" ref="BW35:BW43" si="2">IF(BY35="","",BW34+1)</f>
        <v>14</v>
      </c>
      <c r="BX35" s="656"/>
      <c r="BY35" s="657" t="str">
        <f>IF('各会計、関係団体の財政状況及び健全化判断比率'!B69="","",'各会計、関係団体の財政状況及び健全化判断比率'!B69)</f>
        <v>鳥取県東部広域行政管理組合一般会計</v>
      </c>
      <c r="BZ35" s="657"/>
      <c r="CA35" s="657"/>
      <c r="CB35" s="657"/>
      <c r="CC35" s="657"/>
      <c r="CD35" s="657"/>
      <c r="CE35" s="657"/>
      <c r="CF35" s="657"/>
      <c r="CG35" s="657"/>
      <c r="CH35" s="657"/>
      <c r="CI35" s="657"/>
      <c r="CJ35" s="657"/>
      <c r="CK35" s="657"/>
      <c r="CL35" s="657"/>
      <c r="CM35" s="657"/>
      <c r="CN35" s="214"/>
      <c r="CO35" s="656">
        <f t="shared" ref="CO35:CO43" si="3">IF(CQ35="","",CO34+1)</f>
        <v>19</v>
      </c>
      <c r="CP35" s="656"/>
      <c r="CQ35" s="657" t="str">
        <f>IF('各会計、関係団体の財政状況及び健全化判断比率'!BS8="","",'各会計、関係団体の財政状況及び健全化判断比率'!BS8)</f>
        <v>智頭町土地開発公社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智頭町公共用地先行取得事業特別会計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智頭町後期高齢者医療特別会計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12</v>
      </c>
      <c r="BF36" s="656"/>
      <c r="BG36" s="657" t="str">
        <f>IF('各会計、関係団体の財政状況及び健全化判断比率'!B36="","",'各会計、関係団体の財政状況及び健全化判断比率'!B36)</f>
        <v>智頭町農業集落排水事業特別会計</v>
      </c>
      <c r="BH36" s="657"/>
      <c r="BI36" s="657"/>
      <c r="BJ36" s="657"/>
      <c r="BK36" s="657"/>
      <c r="BL36" s="657"/>
      <c r="BM36" s="657"/>
      <c r="BN36" s="657"/>
      <c r="BO36" s="657"/>
      <c r="BP36" s="657"/>
      <c r="BQ36" s="657"/>
      <c r="BR36" s="657"/>
      <c r="BS36" s="657"/>
      <c r="BT36" s="657"/>
      <c r="BU36" s="657"/>
      <c r="BV36" s="214"/>
      <c r="BW36" s="656">
        <f t="shared" si="2"/>
        <v>15</v>
      </c>
      <c r="BX36" s="656"/>
      <c r="BY36" s="657" t="str">
        <f>IF('各会計、関係団体の財政状況及び健全化判断比率'!B70="","",'各会計、関係団体の財政状況及び健全化判断比率'!B70)</f>
        <v>鳥取県東部広域行政管理組合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7</v>
      </c>
      <c r="V37" s="656"/>
      <c r="W37" s="657" t="str">
        <f>IF('各会計、関係団体の財政状況及び健全化判断比率'!B31="","",'各会計、関係団体の財政状況及び健全化判断比率'!B31)</f>
        <v>智頭町介護保険サービス事業特別会計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16</v>
      </c>
      <c r="BX37" s="656"/>
      <c r="BY37" s="657" t="str">
        <f>IF('各会計、関係団体の財政状況及び健全化判断比率'!B71="","",'各会計、関係団体の財政状況及び健全化判断比率'!B71)</f>
        <v>鳥取県後期高齢者医療広域連合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17</v>
      </c>
      <c r="BX38" s="656"/>
      <c r="BY38" s="657" t="str">
        <f>IF('各会計、関係団体の財政状況及び健全化判断比率'!B72="","",'各会計、関係団体の財政状況及び健全化判断比率'!B72)</f>
        <v>鳥取県後期高齢者医療広域連合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b2DQ5xbQuh8HUuSK8gI1gILlcphRvsJhRBl2zanAAgjkWH/3FoFeazzcHdLWW6KJ2IYbbEB5vJ6ZWI8F0P6l1A==" saltValue="Hwx3YL2Qs9HJUZbnXhixz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48" t="s">
        <v>555</v>
      </c>
      <c r="D34" s="1248"/>
      <c r="E34" s="1249"/>
      <c r="F34" s="32">
        <v>8.64</v>
      </c>
      <c r="G34" s="33">
        <v>11.29</v>
      </c>
      <c r="H34" s="33">
        <v>10.87</v>
      </c>
      <c r="I34" s="33">
        <v>7.93</v>
      </c>
      <c r="J34" s="34">
        <v>13.77</v>
      </c>
      <c r="K34" s="22"/>
      <c r="L34" s="22"/>
      <c r="M34" s="22"/>
      <c r="N34" s="22"/>
      <c r="O34" s="22"/>
      <c r="P34" s="22"/>
    </row>
    <row r="35" spans="1:16" ht="39" customHeight="1" x14ac:dyDescent="0.15">
      <c r="A35" s="22"/>
      <c r="B35" s="35"/>
      <c r="C35" s="1242" t="s">
        <v>556</v>
      </c>
      <c r="D35" s="1243"/>
      <c r="E35" s="1244"/>
      <c r="F35" s="36">
        <v>6.24</v>
      </c>
      <c r="G35" s="37">
        <v>5.93</v>
      </c>
      <c r="H35" s="37">
        <v>6.32</v>
      </c>
      <c r="I35" s="37">
        <v>6.72</v>
      </c>
      <c r="J35" s="38">
        <v>6.86</v>
      </c>
      <c r="K35" s="22"/>
      <c r="L35" s="22"/>
      <c r="M35" s="22"/>
      <c r="N35" s="22"/>
      <c r="O35" s="22"/>
      <c r="P35" s="22"/>
    </row>
    <row r="36" spans="1:16" ht="39" customHeight="1" x14ac:dyDescent="0.15">
      <c r="A36" s="22"/>
      <c r="B36" s="35"/>
      <c r="C36" s="1242" t="s">
        <v>557</v>
      </c>
      <c r="D36" s="1243"/>
      <c r="E36" s="1244"/>
      <c r="F36" s="36">
        <v>6.69</v>
      </c>
      <c r="G36" s="37">
        <v>8.1300000000000008</v>
      </c>
      <c r="H36" s="37">
        <v>5.67</v>
      </c>
      <c r="I36" s="37">
        <v>3.71</v>
      </c>
      <c r="J36" s="38">
        <v>4.46</v>
      </c>
      <c r="K36" s="22"/>
      <c r="L36" s="22"/>
      <c r="M36" s="22"/>
      <c r="N36" s="22"/>
      <c r="O36" s="22"/>
      <c r="P36" s="22"/>
    </row>
    <row r="37" spans="1:16" ht="39" customHeight="1" x14ac:dyDescent="0.15">
      <c r="A37" s="22"/>
      <c r="B37" s="35"/>
      <c r="C37" s="1242" t="s">
        <v>558</v>
      </c>
      <c r="D37" s="1243"/>
      <c r="E37" s="1244"/>
      <c r="F37" s="36">
        <v>3.86</v>
      </c>
      <c r="G37" s="37">
        <v>2.15</v>
      </c>
      <c r="H37" s="37">
        <v>2.66</v>
      </c>
      <c r="I37" s="37">
        <v>2.2599999999999998</v>
      </c>
      <c r="J37" s="38">
        <v>2.94</v>
      </c>
      <c r="K37" s="22"/>
      <c r="L37" s="22"/>
      <c r="M37" s="22"/>
      <c r="N37" s="22"/>
      <c r="O37" s="22"/>
      <c r="P37" s="22"/>
    </row>
    <row r="38" spans="1:16" ht="39" customHeight="1" x14ac:dyDescent="0.15">
      <c r="A38" s="22"/>
      <c r="B38" s="35"/>
      <c r="C38" s="1242" t="s">
        <v>559</v>
      </c>
      <c r="D38" s="1243"/>
      <c r="E38" s="1244"/>
      <c r="F38" s="36">
        <v>0.47</v>
      </c>
      <c r="G38" s="37">
        <v>1.97</v>
      </c>
      <c r="H38" s="37">
        <v>1.9</v>
      </c>
      <c r="I38" s="37">
        <v>1</v>
      </c>
      <c r="J38" s="38">
        <v>0.24</v>
      </c>
      <c r="K38" s="22"/>
      <c r="L38" s="22"/>
      <c r="M38" s="22"/>
      <c r="N38" s="22"/>
      <c r="O38" s="22"/>
      <c r="P38" s="22"/>
    </row>
    <row r="39" spans="1:16" ht="39" customHeight="1" x14ac:dyDescent="0.15">
      <c r="A39" s="22"/>
      <c r="B39" s="35"/>
      <c r="C39" s="1242" t="s">
        <v>560</v>
      </c>
      <c r="D39" s="1243"/>
      <c r="E39" s="1244"/>
      <c r="F39" s="36">
        <v>0.05</v>
      </c>
      <c r="G39" s="37">
        <v>0.05</v>
      </c>
      <c r="H39" s="37">
        <v>0.05</v>
      </c>
      <c r="I39" s="37">
        <v>0.01</v>
      </c>
      <c r="J39" s="38">
        <v>0.03</v>
      </c>
      <c r="K39" s="22"/>
      <c r="L39" s="22"/>
      <c r="M39" s="22"/>
      <c r="N39" s="22"/>
      <c r="O39" s="22"/>
      <c r="P39" s="22"/>
    </row>
    <row r="40" spans="1:16" ht="39" customHeight="1" x14ac:dyDescent="0.15">
      <c r="A40" s="22"/>
      <c r="B40" s="35"/>
      <c r="C40" s="1242" t="s">
        <v>561</v>
      </c>
      <c r="D40" s="1243"/>
      <c r="E40" s="1244"/>
      <c r="F40" s="36">
        <v>0.08</v>
      </c>
      <c r="G40" s="37">
        <v>0.08</v>
      </c>
      <c r="H40" s="37">
        <v>0.08</v>
      </c>
      <c r="I40" s="37">
        <v>0.01</v>
      </c>
      <c r="J40" s="38">
        <v>0.01</v>
      </c>
      <c r="K40" s="22"/>
      <c r="L40" s="22"/>
      <c r="M40" s="22"/>
      <c r="N40" s="22"/>
      <c r="O40" s="22"/>
      <c r="P40" s="22"/>
    </row>
    <row r="41" spans="1:16" ht="39" customHeight="1" x14ac:dyDescent="0.15">
      <c r="A41" s="22"/>
      <c r="B41" s="35"/>
      <c r="C41" s="1242" t="s">
        <v>562</v>
      </c>
      <c r="D41" s="1243"/>
      <c r="E41" s="1244"/>
      <c r="F41" s="36">
        <v>0</v>
      </c>
      <c r="G41" s="37">
        <v>0</v>
      </c>
      <c r="H41" s="37">
        <v>0</v>
      </c>
      <c r="I41" s="37">
        <v>0</v>
      </c>
      <c r="J41" s="38">
        <v>0</v>
      </c>
      <c r="K41" s="22"/>
      <c r="L41" s="22"/>
      <c r="M41" s="22"/>
      <c r="N41" s="22"/>
      <c r="O41" s="22"/>
      <c r="P41" s="22"/>
    </row>
    <row r="42" spans="1:16" ht="39" customHeight="1" x14ac:dyDescent="0.15">
      <c r="A42" s="22"/>
      <c r="B42" s="39"/>
      <c r="C42" s="1242" t="s">
        <v>563</v>
      </c>
      <c r="D42" s="1243"/>
      <c r="E42" s="1244"/>
      <c r="F42" s="36" t="s">
        <v>505</v>
      </c>
      <c r="G42" s="37" t="s">
        <v>505</v>
      </c>
      <c r="H42" s="37" t="s">
        <v>505</v>
      </c>
      <c r="I42" s="37" t="s">
        <v>505</v>
      </c>
      <c r="J42" s="38" t="s">
        <v>505</v>
      </c>
      <c r="K42" s="22"/>
      <c r="L42" s="22"/>
      <c r="M42" s="22"/>
      <c r="N42" s="22"/>
      <c r="O42" s="22"/>
      <c r="P42" s="22"/>
    </row>
    <row r="43" spans="1:16" ht="39" customHeight="1" thickBot="1" x14ac:dyDescent="0.2">
      <c r="A43" s="22"/>
      <c r="B43" s="40"/>
      <c r="C43" s="1245" t="s">
        <v>564</v>
      </c>
      <c r="D43" s="1246"/>
      <c r="E43" s="1247"/>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98C43Z3VqFoYDEl9zP4/+//kC/f1700Hg2Q/ApaxQdeIcjnKL8YqO68NkVNSl9UsoNWiK9jQOhIkI48f/O5yUg==" saltValue="LA95Iy8tVxpogDMRz533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557</v>
      </c>
      <c r="L45" s="60">
        <v>487</v>
      </c>
      <c r="M45" s="60">
        <v>468</v>
      </c>
      <c r="N45" s="60">
        <v>519</v>
      </c>
      <c r="O45" s="61">
        <v>595</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505</v>
      </c>
      <c r="L46" s="64" t="s">
        <v>505</v>
      </c>
      <c r="M46" s="64" t="s">
        <v>505</v>
      </c>
      <c r="N46" s="64" t="s">
        <v>505</v>
      </c>
      <c r="O46" s="65" t="s">
        <v>505</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505</v>
      </c>
      <c r="L47" s="64" t="s">
        <v>505</v>
      </c>
      <c r="M47" s="64" t="s">
        <v>505</v>
      </c>
      <c r="N47" s="64" t="s">
        <v>505</v>
      </c>
      <c r="O47" s="65" t="s">
        <v>505</v>
      </c>
      <c r="P47" s="48"/>
      <c r="Q47" s="48"/>
      <c r="R47" s="48"/>
      <c r="S47" s="48"/>
      <c r="T47" s="48"/>
      <c r="U47" s="48"/>
    </row>
    <row r="48" spans="1:21" ht="30.75" customHeight="1" x14ac:dyDescent="0.15">
      <c r="A48" s="48"/>
      <c r="B48" s="1252"/>
      <c r="C48" s="1253"/>
      <c r="D48" s="62"/>
      <c r="E48" s="1258" t="s">
        <v>14</v>
      </c>
      <c r="F48" s="1258"/>
      <c r="G48" s="1258"/>
      <c r="H48" s="1258"/>
      <c r="I48" s="1258"/>
      <c r="J48" s="1259"/>
      <c r="K48" s="63">
        <v>554</v>
      </c>
      <c r="L48" s="64">
        <v>515</v>
      </c>
      <c r="M48" s="64">
        <v>516</v>
      </c>
      <c r="N48" s="64">
        <v>497</v>
      </c>
      <c r="O48" s="65">
        <v>482</v>
      </c>
      <c r="P48" s="48"/>
      <c r="Q48" s="48"/>
      <c r="R48" s="48"/>
      <c r="S48" s="48"/>
      <c r="T48" s="48"/>
      <c r="U48" s="48"/>
    </row>
    <row r="49" spans="1:21" ht="30.75" customHeight="1" x14ac:dyDescent="0.15">
      <c r="A49" s="48"/>
      <c r="B49" s="1252"/>
      <c r="C49" s="1253"/>
      <c r="D49" s="62"/>
      <c r="E49" s="1258" t="s">
        <v>15</v>
      </c>
      <c r="F49" s="1258"/>
      <c r="G49" s="1258"/>
      <c r="H49" s="1258"/>
      <c r="I49" s="1258"/>
      <c r="J49" s="1259"/>
      <c r="K49" s="63">
        <v>7</v>
      </c>
      <c r="L49" s="64">
        <v>10</v>
      </c>
      <c r="M49" s="64">
        <v>7</v>
      </c>
      <c r="N49" s="64">
        <v>8</v>
      </c>
      <c r="O49" s="65">
        <v>12</v>
      </c>
      <c r="P49" s="48"/>
      <c r="Q49" s="48"/>
      <c r="R49" s="48"/>
      <c r="S49" s="48"/>
      <c r="T49" s="48"/>
      <c r="U49" s="48"/>
    </row>
    <row r="50" spans="1:21" ht="30.75" customHeight="1" x14ac:dyDescent="0.15">
      <c r="A50" s="48"/>
      <c r="B50" s="1252"/>
      <c r="C50" s="1253"/>
      <c r="D50" s="62"/>
      <c r="E50" s="1258" t="s">
        <v>16</v>
      </c>
      <c r="F50" s="1258"/>
      <c r="G50" s="1258"/>
      <c r="H50" s="1258"/>
      <c r="I50" s="1258"/>
      <c r="J50" s="1259"/>
      <c r="K50" s="63" t="s">
        <v>505</v>
      </c>
      <c r="L50" s="64" t="s">
        <v>505</v>
      </c>
      <c r="M50" s="64" t="s">
        <v>505</v>
      </c>
      <c r="N50" s="64" t="s">
        <v>505</v>
      </c>
      <c r="O50" s="65" t="s">
        <v>505</v>
      </c>
      <c r="P50" s="48"/>
      <c r="Q50" s="48"/>
      <c r="R50" s="48"/>
      <c r="S50" s="48"/>
      <c r="T50" s="48"/>
      <c r="U50" s="48"/>
    </row>
    <row r="51" spans="1:21" ht="30.75" customHeight="1" x14ac:dyDescent="0.15">
      <c r="A51" s="48"/>
      <c r="B51" s="1254"/>
      <c r="C51" s="1255"/>
      <c r="D51" s="66"/>
      <c r="E51" s="1258" t="s">
        <v>17</v>
      </c>
      <c r="F51" s="1258"/>
      <c r="G51" s="1258"/>
      <c r="H51" s="1258"/>
      <c r="I51" s="1258"/>
      <c r="J51" s="1259"/>
      <c r="K51" s="63" t="s">
        <v>505</v>
      </c>
      <c r="L51" s="64" t="s">
        <v>505</v>
      </c>
      <c r="M51" s="64" t="s">
        <v>505</v>
      </c>
      <c r="N51" s="64" t="s">
        <v>505</v>
      </c>
      <c r="O51" s="65" t="s">
        <v>505</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803</v>
      </c>
      <c r="L52" s="64">
        <v>722</v>
      </c>
      <c r="M52" s="64">
        <v>713</v>
      </c>
      <c r="N52" s="64">
        <v>748</v>
      </c>
      <c r="O52" s="65">
        <v>788</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315</v>
      </c>
      <c r="L53" s="69">
        <v>290</v>
      </c>
      <c r="M53" s="69">
        <v>278</v>
      </c>
      <c r="N53" s="69">
        <v>276</v>
      </c>
      <c r="O53" s="70">
        <v>301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266" t="s">
        <v>24</v>
      </c>
      <c r="C57" s="1267"/>
      <c r="D57" s="1270" t="s">
        <v>25</v>
      </c>
      <c r="E57" s="1271"/>
      <c r="F57" s="1271"/>
      <c r="G57" s="1271"/>
      <c r="H57" s="1271"/>
      <c r="I57" s="1271"/>
      <c r="J57" s="1272"/>
      <c r="K57" s="83">
        <v>16</v>
      </c>
      <c r="L57" s="84">
        <v>16</v>
      </c>
      <c r="M57" s="84">
        <v>16</v>
      </c>
      <c r="N57" s="84">
        <v>15</v>
      </c>
      <c r="O57" s="85">
        <v>15</v>
      </c>
    </row>
    <row r="58" spans="1:21" ht="31.5" customHeight="1" thickBot="1" x14ac:dyDescent="0.2">
      <c r="B58" s="1268"/>
      <c r="C58" s="1269"/>
      <c r="D58" s="1273" t="s">
        <v>26</v>
      </c>
      <c r="E58" s="1274"/>
      <c r="F58" s="1274"/>
      <c r="G58" s="1274"/>
      <c r="H58" s="1274"/>
      <c r="I58" s="1274"/>
      <c r="J58" s="1275"/>
      <c r="K58" s="86">
        <v>0</v>
      </c>
      <c r="L58" s="87">
        <v>0</v>
      </c>
      <c r="M58" s="87">
        <v>0</v>
      </c>
      <c r="N58" s="87">
        <v>0</v>
      </c>
      <c r="O58" s="88">
        <v>0</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0GIiup6opjHeh8OxHl/qsUdcXH1Y4wLisNSOSwXJZlQ9aNQ8sZTsNcFPooGFsIgaEO54XMZkpEWIxF0fWowWw==" saltValue="XzwX8DcBo9fB9Q0KnhOZ7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547</v>
      </c>
      <c r="J40" s="100" t="s">
        <v>548</v>
      </c>
      <c r="K40" s="100" t="s">
        <v>549</v>
      </c>
      <c r="L40" s="100" t="s">
        <v>550</v>
      </c>
      <c r="M40" s="101" t="s">
        <v>551</v>
      </c>
    </row>
    <row r="41" spans="2:13" ht="27.75" customHeight="1" x14ac:dyDescent="0.15">
      <c r="B41" s="1276" t="s">
        <v>29</v>
      </c>
      <c r="C41" s="1277"/>
      <c r="D41" s="102"/>
      <c r="E41" s="1282" t="s">
        <v>30</v>
      </c>
      <c r="F41" s="1282"/>
      <c r="G41" s="1282"/>
      <c r="H41" s="1283"/>
      <c r="I41" s="103">
        <v>6653</v>
      </c>
      <c r="J41" s="104">
        <v>7381</v>
      </c>
      <c r="K41" s="104">
        <v>7557</v>
      </c>
      <c r="L41" s="104">
        <v>7726</v>
      </c>
      <c r="M41" s="105">
        <v>7865</v>
      </c>
    </row>
    <row r="42" spans="2:13" ht="27.75" customHeight="1" x14ac:dyDescent="0.15">
      <c r="B42" s="1278"/>
      <c r="C42" s="1279"/>
      <c r="D42" s="106"/>
      <c r="E42" s="1284" t="s">
        <v>31</v>
      </c>
      <c r="F42" s="1284"/>
      <c r="G42" s="1284"/>
      <c r="H42" s="1285"/>
      <c r="I42" s="107">
        <v>110</v>
      </c>
      <c r="J42" s="108">
        <v>110</v>
      </c>
      <c r="K42" s="108">
        <v>110</v>
      </c>
      <c r="L42" s="108">
        <v>40</v>
      </c>
      <c r="M42" s="109">
        <v>40</v>
      </c>
    </row>
    <row r="43" spans="2:13" ht="27.75" customHeight="1" x14ac:dyDescent="0.15">
      <c r="B43" s="1278"/>
      <c r="C43" s="1279"/>
      <c r="D43" s="106"/>
      <c r="E43" s="1284" t="s">
        <v>32</v>
      </c>
      <c r="F43" s="1284"/>
      <c r="G43" s="1284"/>
      <c r="H43" s="1285"/>
      <c r="I43" s="107">
        <v>7056</v>
      </c>
      <c r="J43" s="108">
        <v>7048</v>
      </c>
      <c r="K43" s="108">
        <v>6974</v>
      </c>
      <c r="L43" s="108">
        <v>7038</v>
      </c>
      <c r="M43" s="109">
        <v>5910</v>
      </c>
    </row>
    <row r="44" spans="2:13" ht="27.75" customHeight="1" x14ac:dyDescent="0.15">
      <c r="B44" s="1278"/>
      <c r="C44" s="1279"/>
      <c r="D44" s="106"/>
      <c r="E44" s="1284" t="s">
        <v>33</v>
      </c>
      <c r="F44" s="1284"/>
      <c r="G44" s="1284"/>
      <c r="H44" s="1285"/>
      <c r="I44" s="107">
        <v>83</v>
      </c>
      <c r="J44" s="108">
        <v>76</v>
      </c>
      <c r="K44" s="108">
        <v>72</v>
      </c>
      <c r="L44" s="108">
        <v>70</v>
      </c>
      <c r="M44" s="109">
        <v>83</v>
      </c>
    </row>
    <row r="45" spans="2:13" ht="27.75" customHeight="1" x14ac:dyDescent="0.15">
      <c r="B45" s="1278"/>
      <c r="C45" s="1279"/>
      <c r="D45" s="106"/>
      <c r="E45" s="1284" t="s">
        <v>34</v>
      </c>
      <c r="F45" s="1284"/>
      <c r="G45" s="1284"/>
      <c r="H45" s="1285"/>
      <c r="I45" s="107">
        <v>432</v>
      </c>
      <c r="J45" s="108">
        <v>402</v>
      </c>
      <c r="K45" s="108">
        <v>409</v>
      </c>
      <c r="L45" s="108">
        <v>410</v>
      </c>
      <c r="M45" s="109">
        <v>413</v>
      </c>
    </row>
    <row r="46" spans="2:13" ht="27.75" customHeight="1" x14ac:dyDescent="0.15">
      <c r="B46" s="1278"/>
      <c r="C46" s="1279"/>
      <c r="D46" s="110"/>
      <c r="E46" s="1284" t="s">
        <v>35</v>
      </c>
      <c r="F46" s="1284"/>
      <c r="G46" s="1284"/>
      <c r="H46" s="1285"/>
      <c r="I46" s="107">
        <v>0</v>
      </c>
      <c r="J46" s="108">
        <v>0</v>
      </c>
      <c r="K46" s="108" t="s">
        <v>505</v>
      </c>
      <c r="L46" s="108" t="s">
        <v>505</v>
      </c>
      <c r="M46" s="109" t="s">
        <v>505</v>
      </c>
    </row>
    <row r="47" spans="2:13" ht="27.75" customHeight="1" x14ac:dyDescent="0.15">
      <c r="B47" s="1278"/>
      <c r="C47" s="1279"/>
      <c r="D47" s="111"/>
      <c r="E47" s="1286" t="s">
        <v>36</v>
      </c>
      <c r="F47" s="1287"/>
      <c r="G47" s="1287"/>
      <c r="H47" s="1288"/>
      <c r="I47" s="107" t="s">
        <v>505</v>
      </c>
      <c r="J47" s="108" t="s">
        <v>505</v>
      </c>
      <c r="K47" s="108" t="s">
        <v>505</v>
      </c>
      <c r="L47" s="108" t="s">
        <v>505</v>
      </c>
      <c r="M47" s="109" t="s">
        <v>505</v>
      </c>
    </row>
    <row r="48" spans="2:13" ht="27.75" customHeight="1" x14ac:dyDescent="0.15">
      <c r="B48" s="1278"/>
      <c r="C48" s="1279"/>
      <c r="D48" s="106"/>
      <c r="E48" s="1284" t="s">
        <v>37</v>
      </c>
      <c r="F48" s="1284"/>
      <c r="G48" s="1284"/>
      <c r="H48" s="1285"/>
      <c r="I48" s="107" t="s">
        <v>505</v>
      </c>
      <c r="J48" s="108" t="s">
        <v>505</v>
      </c>
      <c r="K48" s="108" t="s">
        <v>505</v>
      </c>
      <c r="L48" s="108" t="s">
        <v>505</v>
      </c>
      <c r="M48" s="109" t="s">
        <v>505</v>
      </c>
    </row>
    <row r="49" spans="2:13" ht="27.75" customHeight="1" x14ac:dyDescent="0.15">
      <c r="B49" s="1280"/>
      <c r="C49" s="1281"/>
      <c r="D49" s="106"/>
      <c r="E49" s="1284" t="s">
        <v>38</v>
      </c>
      <c r="F49" s="1284"/>
      <c r="G49" s="1284"/>
      <c r="H49" s="1285"/>
      <c r="I49" s="107" t="s">
        <v>505</v>
      </c>
      <c r="J49" s="108" t="s">
        <v>505</v>
      </c>
      <c r="K49" s="108" t="s">
        <v>505</v>
      </c>
      <c r="L49" s="108" t="s">
        <v>505</v>
      </c>
      <c r="M49" s="109" t="s">
        <v>505</v>
      </c>
    </row>
    <row r="50" spans="2:13" ht="27.75" customHeight="1" x14ac:dyDescent="0.15">
      <c r="B50" s="1289" t="s">
        <v>39</v>
      </c>
      <c r="C50" s="1290"/>
      <c r="D50" s="112"/>
      <c r="E50" s="1284" t="s">
        <v>40</v>
      </c>
      <c r="F50" s="1284"/>
      <c r="G50" s="1284"/>
      <c r="H50" s="1285"/>
      <c r="I50" s="107">
        <v>2704</v>
      </c>
      <c r="J50" s="108">
        <v>2737</v>
      </c>
      <c r="K50" s="108">
        <v>3012</v>
      </c>
      <c r="L50" s="108">
        <v>3017</v>
      </c>
      <c r="M50" s="109">
        <v>2817</v>
      </c>
    </row>
    <row r="51" spans="2:13" ht="27.75" customHeight="1" x14ac:dyDescent="0.15">
      <c r="B51" s="1278"/>
      <c r="C51" s="1279"/>
      <c r="D51" s="106"/>
      <c r="E51" s="1284" t="s">
        <v>41</v>
      </c>
      <c r="F51" s="1284"/>
      <c r="G51" s="1284"/>
      <c r="H51" s="1285"/>
      <c r="I51" s="107">
        <v>32</v>
      </c>
      <c r="J51" s="108">
        <v>31</v>
      </c>
      <c r="K51" s="108">
        <v>44</v>
      </c>
      <c r="L51" s="108">
        <v>29</v>
      </c>
      <c r="M51" s="109">
        <v>17</v>
      </c>
    </row>
    <row r="52" spans="2:13" ht="27.75" customHeight="1" x14ac:dyDescent="0.15">
      <c r="B52" s="1280"/>
      <c r="C52" s="1281"/>
      <c r="D52" s="106"/>
      <c r="E52" s="1284" t="s">
        <v>42</v>
      </c>
      <c r="F52" s="1284"/>
      <c r="G52" s="1284"/>
      <c r="H52" s="1285"/>
      <c r="I52" s="107">
        <v>9114</v>
      </c>
      <c r="J52" s="108">
        <v>9111</v>
      </c>
      <c r="K52" s="108">
        <v>9442</v>
      </c>
      <c r="L52" s="108">
        <v>9232</v>
      </c>
      <c r="M52" s="109">
        <v>9011</v>
      </c>
    </row>
    <row r="53" spans="2:13" ht="27.75" customHeight="1" thickBot="1" x14ac:dyDescent="0.2">
      <c r="B53" s="1291" t="s">
        <v>43</v>
      </c>
      <c r="C53" s="1292"/>
      <c r="D53" s="113"/>
      <c r="E53" s="1293" t="s">
        <v>44</v>
      </c>
      <c r="F53" s="1293"/>
      <c r="G53" s="1293"/>
      <c r="H53" s="1294"/>
      <c r="I53" s="114">
        <v>2485</v>
      </c>
      <c r="J53" s="115">
        <v>3138</v>
      </c>
      <c r="K53" s="115">
        <v>2624</v>
      </c>
      <c r="L53" s="115">
        <v>3007</v>
      </c>
      <c r="M53" s="116">
        <v>2466</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Y834JjtxdggOUNvuYwalnMZtOm1QJH0parJtJWL9lZ/iBT98tRIwY2cr371BZXAI+B6u75fyeRkrGrNVqhlMw==" saltValue="fOo4BGq9XPRiHxtVpQjsm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549</v>
      </c>
      <c r="G54" s="125" t="s">
        <v>550</v>
      </c>
      <c r="H54" s="126" t="s">
        <v>551</v>
      </c>
    </row>
    <row r="55" spans="2:8" ht="52.5" customHeight="1" x14ac:dyDescent="0.15">
      <c r="B55" s="127"/>
      <c r="C55" s="1303" t="s">
        <v>47</v>
      </c>
      <c r="D55" s="1303"/>
      <c r="E55" s="1304"/>
      <c r="F55" s="128">
        <v>1555</v>
      </c>
      <c r="G55" s="128">
        <v>1556</v>
      </c>
      <c r="H55" s="129">
        <v>1407</v>
      </c>
    </row>
    <row r="56" spans="2:8" ht="52.5" customHeight="1" x14ac:dyDescent="0.15">
      <c r="B56" s="130"/>
      <c r="C56" s="1305" t="s">
        <v>48</v>
      </c>
      <c r="D56" s="1305"/>
      <c r="E56" s="1306"/>
      <c r="F56" s="131">
        <v>15</v>
      </c>
      <c r="G56" s="131">
        <v>15</v>
      </c>
      <c r="H56" s="132">
        <v>15</v>
      </c>
    </row>
    <row r="57" spans="2:8" ht="53.25" customHeight="1" x14ac:dyDescent="0.15">
      <c r="B57" s="130"/>
      <c r="C57" s="1307" t="s">
        <v>49</v>
      </c>
      <c r="D57" s="1307"/>
      <c r="E57" s="1308"/>
      <c r="F57" s="133">
        <v>1118</v>
      </c>
      <c r="G57" s="133">
        <v>1050</v>
      </c>
      <c r="H57" s="134">
        <v>1038</v>
      </c>
    </row>
    <row r="58" spans="2:8" ht="45.75" customHeight="1" x14ac:dyDescent="0.15">
      <c r="B58" s="135"/>
      <c r="C58" s="1295" t="s">
        <v>571</v>
      </c>
      <c r="D58" s="1296"/>
      <c r="E58" s="1297"/>
      <c r="F58" s="136">
        <v>0</v>
      </c>
      <c r="G58" s="136">
        <v>0</v>
      </c>
      <c r="H58" s="137">
        <v>20</v>
      </c>
    </row>
    <row r="59" spans="2:8" ht="45.75" customHeight="1" x14ac:dyDescent="0.15">
      <c r="B59" s="135"/>
      <c r="C59" s="1295" t="s">
        <v>572</v>
      </c>
      <c r="D59" s="1296"/>
      <c r="E59" s="1297"/>
      <c r="F59" s="136">
        <v>27</v>
      </c>
      <c r="G59" s="136">
        <v>15</v>
      </c>
      <c r="H59" s="137">
        <v>21</v>
      </c>
    </row>
    <row r="60" spans="2:8" ht="45.75" customHeight="1" x14ac:dyDescent="0.15">
      <c r="B60" s="135"/>
      <c r="C60" s="1295" t="s">
        <v>573</v>
      </c>
      <c r="D60" s="1296"/>
      <c r="E60" s="1297"/>
      <c r="F60" s="136">
        <v>11</v>
      </c>
      <c r="G60" s="136">
        <v>11</v>
      </c>
      <c r="H60" s="137">
        <v>20</v>
      </c>
    </row>
    <row r="61" spans="2:8" ht="45.75" customHeight="1" x14ac:dyDescent="0.15">
      <c r="B61" s="135"/>
      <c r="C61" s="1295" t="s">
        <v>574</v>
      </c>
      <c r="D61" s="1296"/>
      <c r="E61" s="1297"/>
      <c r="F61" s="136">
        <v>16</v>
      </c>
      <c r="G61" s="136">
        <v>16</v>
      </c>
      <c r="H61" s="137">
        <v>19</v>
      </c>
    </row>
    <row r="62" spans="2:8" ht="45.75" customHeight="1" thickBot="1" x14ac:dyDescent="0.2">
      <c r="B62" s="138"/>
      <c r="C62" s="1298" t="s">
        <v>575</v>
      </c>
      <c r="D62" s="1299"/>
      <c r="E62" s="1300"/>
      <c r="F62" s="139">
        <v>11</v>
      </c>
      <c r="G62" s="139">
        <v>12</v>
      </c>
      <c r="H62" s="140">
        <v>15</v>
      </c>
    </row>
    <row r="63" spans="2:8" ht="52.5" customHeight="1" thickBot="1" x14ac:dyDescent="0.2">
      <c r="B63" s="141"/>
      <c r="C63" s="1301" t="s">
        <v>50</v>
      </c>
      <c r="D63" s="1301"/>
      <c r="E63" s="1302"/>
      <c r="F63" s="142">
        <v>2687</v>
      </c>
      <c r="G63" s="142">
        <v>2620</v>
      </c>
      <c r="H63" s="143">
        <v>2459</v>
      </c>
    </row>
    <row r="64" spans="2:8" ht="15" customHeight="1" x14ac:dyDescent="0.15"/>
  </sheetData>
  <sheetProtection algorithmName="SHA-512" hashValue="xfFaFI4jjSYgcGeJN5Jc3ZLQTBJ4bVFFtSD4KKP9xmj/8xuql3j71pyvlSLyzOSzoAlygMxXDVdPYhBAoI5j4w==" saltValue="kFljlXJDEWjCDLejtWdV9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590</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590</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602</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593</v>
      </c>
    </row>
    <row r="50" spans="1:109" x14ac:dyDescent="0.15">
      <c r="B50" s="395"/>
      <c r="G50" s="1309"/>
      <c r="H50" s="1309"/>
      <c r="I50" s="1309"/>
      <c r="J50" s="1309"/>
      <c r="K50" s="405"/>
      <c r="L50" s="405"/>
      <c r="M50" s="406"/>
      <c r="N50" s="406"/>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5" t="s">
        <v>547</v>
      </c>
      <c r="BQ50" s="1315"/>
      <c r="BR50" s="1315"/>
      <c r="BS50" s="1315"/>
      <c r="BT50" s="1315"/>
      <c r="BU50" s="1315"/>
      <c r="BV50" s="1315"/>
      <c r="BW50" s="1315"/>
      <c r="BX50" s="1315" t="s">
        <v>548</v>
      </c>
      <c r="BY50" s="1315"/>
      <c r="BZ50" s="1315"/>
      <c r="CA50" s="1315"/>
      <c r="CB50" s="1315"/>
      <c r="CC50" s="1315"/>
      <c r="CD50" s="1315"/>
      <c r="CE50" s="1315"/>
      <c r="CF50" s="1315" t="s">
        <v>549</v>
      </c>
      <c r="CG50" s="1315"/>
      <c r="CH50" s="1315"/>
      <c r="CI50" s="1315"/>
      <c r="CJ50" s="1315"/>
      <c r="CK50" s="1315"/>
      <c r="CL50" s="1315"/>
      <c r="CM50" s="1315"/>
      <c r="CN50" s="1315" t="s">
        <v>550</v>
      </c>
      <c r="CO50" s="1315"/>
      <c r="CP50" s="1315"/>
      <c r="CQ50" s="1315"/>
      <c r="CR50" s="1315"/>
      <c r="CS50" s="1315"/>
      <c r="CT50" s="1315"/>
      <c r="CU50" s="1315"/>
      <c r="CV50" s="1315" t="s">
        <v>551</v>
      </c>
      <c r="CW50" s="1315"/>
      <c r="CX50" s="1315"/>
      <c r="CY50" s="1315"/>
      <c r="CZ50" s="1315"/>
      <c r="DA50" s="1315"/>
      <c r="DB50" s="1315"/>
      <c r="DC50" s="1315"/>
    </row>
    <row r="51" spans="1:109" ht="13.5" customHeight="1" x14ac:dyDescent="0.15">
      <c r="B51" s="395"/>
      <c r="G51" s="1327"/>
      <c r="H51" s="1327"/>
      <c r="I51" s="1331"/>
      <c r="J51" s="1331"/>
      <c r="K51" s="1316"/>
      <c r="L51" s="1316"/>
      <c r="M51" s="1316"/>
      <c r="N51" s="1316"/>
      <c r="AM51" s="404"/>
      <c r="AN51" s="1314" t="s">
        <v>594</v>
      </c>
      <c r="AO51" s="1314"/>
      <c r="AP51" s="1314"/>
      <c r="AQ51" s="1314"/>
      <c r="AR51" s="1314"/>
      <c r="AS51" s="1314"/>
      <c r="AT51" s="1314"/>
      <c r="AU51" s="1314"/>
      <c r="AV51" s="1314"/>
      <c r="AW51" s="1314"/>
      <c r="AX51" s="1314"/>
      <c r="AY51" s="1314"/>
      <c r="AZ51" s="1314"/>
      <c r="BA51" s="1314"/>
      <c r="BB51" s="1314" t="s">
        <v>595</v>
      </c>
      <c r="BC51" s="1314"/>
      <c r="BD51" s="1314"/>
      <c r="BE51" s="1314"/>
      <c r="BF51" s="1314"/>
      <c r="BG51" s="1314"/>
      <c r="BH51" s="1314"/>
      <c r="BI51" s="1314"/>
      <c r="BJ51" s="1314"/>
      <c r="BK51" s="1314"/>
      <c r="BL51" s="1314"/>
      <c r="BM51" s="1314"/>
      <c r="BN51" s="1314"/>
      <c r="BO51" s="1314"/>
      <c r="BP51" s="1326"/>
      <c r="BQ51" s="1311"/>
      <c r="BR51" s="1311"/>
      <c r="BS51" s="1311"/>
      <c r="BT51" s="1311"/>
      <c r="BU51" s="1311"/>
      <c r="BV51" s="1311"/>
      <c r="BW51" s="1311"/>
      <c r="BX51" s="1326"/>
      <c r="BY51" s="1311"/>
      <c r="BZ51" s="1311"/>
      <c r="CA51" s="1311"/>
      <c r="CB51" s="1311"/>
      <c r="CC51" s="1311"/>
      <c r="CD51" s="1311"/>
      <c r="CE51" s="1311"/>
      <c r="CF51" s="1311">
        <v>93.7</v>
      </c>
      <c r="CG51" s="1311"/>
      <c r="CH51" s="1311"/>
      <c r="CI51" s="1311"/>
      <c r="CJ51" s="1311"/>
      <c r="CK51" s="1311"/>
      <c r="CL51" s="1311"/>
      <c r="CM51" s="1311"/>
      <c r="CN51" s="1311">
        <v>107.1</v>
      </c>
      <c r="CO51" s="1311"/>
      <c r="CP51" s="1311"/>
      <c r="CQ51" s="1311"/>
      <c r="CR51" s="1311"/>
      <c r="CS51" s="1311"/>
      <c r="CT51" s="1311"/>
      <c r="CU51" s="1311"/>
      <c r="CV51" s="1311">
        <v>88.8</v>
      </c>
      <c r="CW51" s="1311"/>
      <c r="CX51" s="1311"/>
      <c r="CY51" s="1311"/>
      <c r="CZ51" s="1311"/>
      <c r="DA51" s="1311"/>
      <c r="DB51" s="1311"/>
      <c r="DC51" s="1311"/>
    </row>
    <row r="52" spans="1:109" x14ac:dyDescent="0.15">
      <c r="B52" s="395"/>
      <c r="G52" s="1327"/>
      <c r="H52" s="1327"/>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7"/>
      <c r="H53" s="1327"/>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596</v>
      </c>
      <c r="BC53" s="1314"/>
      <c r="BD53" s="1314"/>
      <c r="BE53" s="1314"/>
      <c r="BF53" s="1314"/>
      <c r="BG53" s="1314"/>
      <c r="BH53" s="1314"/>
      <c r="BI53" s="1314"/>
      <c r="BJ53" s="1314"/>
      <c r="BK53" s="1314"/>
      <c r="BL53" s="1314"/>
      <c r="BM53" s="1314"/>
      <c r="BN53" s="1314"/>
      <c r="BO53" s="1314"/>
      <c r="BP53" s="1326"/>
      <c r="BQ53" s="1311"/>
      <c r="BR53" s="1311"/>
      <c r="BS53" s="1311"/>
      <c r="BT53" s="1311"/>
      <c r="BU53" s="1311"/>
      <c r="BV53" s="1311"/>
      <c r="BW53" s="1311"/>
      <c r="BX53" s="1326"/>
      <c r="BY53" s="1311"/>
      <c r="BZ53" s="1311"/>
      <c r="CA53" s="1311"/>
      <c r="CB53" s="1311"/>
      <c r="CC53" s="1311"/>
      <c r="CD53" s="1311"/>
      <c r="CE53" s="1311"/>
      <c r="CF53" s="1311">
        <v>50</v>
      </c>
      <c r="CG53" s="1311"/>
      <c r="CH53" s="1311"/>
      <c r="CI53" s="1311"/>
      <c r="CJ53" s="1311"/>
      <c r="CK53" s="1311"/>
      <c r="CL53" s="1311"/>
      <c r="CM53" s="1311"/>
      <c r="CN53" s="1311">
        <v>58.8</v>
      </c>
      <c r="CO53" s="1311"/>
      <c r="CP53" s="1311"/>
      <c r="CQ53" s="1311"/>
      <c r="CR53" s="1311"/>
      <c r="CS53" s="1311"/>
      <c r="CT53" s="1311"/>
      <c r="CU53" s="1311"/>
      <c r="CV53" s="1311">
        <v>60.8</v>
      </c>
      <c r="CW53" s="1311"/>
      <c r="CX53" s="1311"/>
      <c r="CY53" s="1311"/>
      <c r="CZ53" s="1311"/>
      <c r="DA53" s="1311"/>
      <c r="DB53" s="1311"/>
      <c r="DC53" s="1311"/>
    </row>
    <row r="54" spans="1:109" x14ac:dyDescent="0.15">
      <c r="A54" s="403"/>
      <c r="B54" s="395"/>
      <c r="G54" s="1327"/>
      <c r="H54" s="1327"/>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597</v>
      </c>
      <c r="AO55" s="1315"/>
      <c r="AP55" s="1315"/>
      <c r="AQ55" s="1315"/>
      <c r="AR55" s="1315"/>
      <c r="AS55" s="1315"/>
      <c r="AT55" s="1315"/>
      <c r="AU55" s="1315"/>
      <c r="AV55" s="1315"/>
      <c r="AW55" s="1315"/>
      <c r="AX55" s="1315"/>
      <c r="AY55" s="1315"/>
      <c r="AZ55" s="1315"/>
      <c r="BA55" s="1315"/>
      <c r="BB55" s="1314" t="s">
        <v>595</v>
      </c>
      <c r="BC55" s="1314"/>
      <c r="BD55" s="1314"/>
      <c r="BE55" s="1314"/>
      <c r="BF55" s="1314"/>
      <c r="BG55" s="1314"/>
      <c r="BH55" s="1314"/>
      <c r="BI55" s="1314"/>
      <c r="BJ55" s="1314"/>
      <c r="BK55" s="1314"/>
      <c r="BL55" s="1314"/>
      <c r="BM55" s="1314"/>
      <c r="BN55" s="1314"/>
      <c r="BO55" s="1314"/>
      <c r="BP55" s="1326"/>
      <c r="BQ55" s="1311"/>
      <c r="BR55" s="1311"/>
      <c r="BS55" s="1311"/>
      <c r="BT55" s="1311"/>
      <c r="BU55" s="1311"/>
      <c r="BV55" s="1311"/>
      <c r="BW55" s="1311"/>
      <c r="BX55" s="1326"/>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596</v>
      </c>
      <c r="BC57" s="1314"/>
      <c r="BD57" s="1314"/>
      <c r="BE57" s="1314"/>
      <c r="BF57" s="1314"/>
      <c r="BG57" s="1314"/>
      <c r="BH57" s="1314"/>
      <c r="BI57" s="1314"/>
      <c r="BJ57" s="1314"/>
      <c r="BK57" s="1314"/>
      <c r="BL57" s="1314"/>
      <c r="BM57" s="1314"/>
      <c r="BN57" s="1314"/>
      <c r="BO57" s="1314"/>
      <c r="BP57" s="1326"/>
      <c r="BQ57" s="1311"/>
      <c r="BR57" s="1311"/>
      <c r="BS57" s="1311"/>
      <c r="BT57" s="1311"/>
      <c r="BU57" s="1311"/>
      <c r="BV57" s="1311"/>
      <c r="BW57" s="1311"/>
      <c r="BX57" s="1326"/>
      <c r="BY57" s="1311"/>
      <c r="BZ57" s="1311"/>
      <c r="CA57" s="1311"/>
      <c r="CB57" s="1311"/>
      <c r="CC57" s="1311"/>
      <c r="CD57" s="1311"/>
      <c r="CE57" s="1311"/>
      <c r="CF57" s="1311">
        <v>59.1</v>
      </c>
      <c r="CG57" s="1311"/>
      <c r="CH57" s="1311"/>
      <c r="CI57" s="1311"/>
      <c r="CJ57" s="1311"/>
      <c r="CK57" s="1311"/>
      <c r="CL57" s="1311"/>
      <c r="CM57" s="1311"/>
      <c r="CN57" s="1311">
        <v>61.3</v>
      </c>
      <c r="CO57" s="1311"/>
      <c r="CP57" s="1311"/>
      <c r="CQ57" s="1311"/>
      <c r="CR57" s="1311"/>
      <c r="CS57" s="1311"/>
      <c r="CT57" s="1311"/>
      <c r="CU57" s="1311"/>
      <c r="CV57" s="1311">
        <v>62.9</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598</v>
      </c>
    </row>
    <row r="64" spans="1:109" x14ac:dyDescent="0.15">
      <c r="B64" s="395"/>
      <c r="G64" s="402"/>
      <c r="I64" s="415"/>
      <c r="J64" s="415"/>
      <c r="K64" s="415"/>
      <c r="L64" s="415"/>
      <c r="M64" s="415"/>
      <c r="N64" s="416"/>
      <c r="AM64" s="402"/>
      <c r="AN64" s="402" t="s">
        <v>592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603</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593</v>
      </c>
    </row>
    <row r="72" spans="2:107" x14ac:dyDescent="0.15">
      <c r="B72" s="395"/>
      <c r="G72" s="1309"/>
      <c r="H72" s="1309"/>
      <c r="I72" s="1309"/>
      <c r="J72" s="1309"/>
      <c r="K72" s="405"/>
      <c r="L72" s="405"/>
      <c r="M72" s="406"/>
      <c r="N72" s="406"/>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5" t="s">
        <v>547</v>
      </c>
      <c r="BQ72" s="1315"/>
      <c r="BR72" s="1315"/>
      <c r="BS72" s="1315"/>
      <c r="BT72" s="1315"/>
      <c r="BU72" s="1315"/>
      <c r="BV72" s="1315"/>
      <c r="BW72" s="1315"/>
      <c r="BX72" s="1315" t="s">
        <v>548</v>
      </c>
      <c r="BY72" s="1315"/>
      <c r="BZ72" s="1315"/>
      <c r="CA72" s="1315"/>
      <c r="CB72" s="1315"/>
      <c r="CC72" s="1315"/>
      <c r="CD72" s="1315"/>
      <c r="CE72" s="1315"/>
      <c r="CF72" s="1315" t="s">
        <v>549</v>
      </c>
      <c r="CG72" s="1315"/>
      <c r="CH72" s="1315"/>
      <c r="CI72" s="1315"/>
      <c r="CJ72" s="1315"/>
      <c r="CK72" s="1315"/>
      <c r="CL72" s="1315"/>
      <c r="CM72" s="1315"/>
      <c r="CN72" s="1315" t="s">
        <v>550</v>
      </c>
      <c r="CO72" s="1315"/>
      <c r="CP72" s="1315"/>
      <c r="CQ72" s="1315"/>
      <c r="CR72" s="1315"/>
      <c r="CS72" s="1315"/>
      <c r="CT72" s="1315"/>
      <c r="CU72" s="1315"/>
      <c r="CV72" s="1315" t="s">
        <v>551</v>
      </c>
      <c r="CW72" s="1315"/>
      <c r="CX72" s="1315"/>
      <c r="CY72" s="1315"/>
      <c r="CZ72" s="1315"/>
      <c r="DA72" s="1315"/>
      <c r="DB72" s="1315"/>
      <c r="DC72" s="1315"/>
    </row>
    <row r="73" spans="2:107" x14ac:dyDescent="0.15">
      <c r="B73" s="395"/>
      <c r="G73" s="1327"/>
      <c r="H73" s="1327"/>
      <c r="I73" s="1327"/>
      <c r="J73" s="1327"/>
      <c r="K73" s="1310"/>
      <c r="L73" s="1310"/>
      <c r="M73" s="1310"/>
      <c r="N73" s="1310"/>
      <c r="AM73" s="404"/>
      <c r="AN73" s="1314" t="s">
        <v>594</v>
      </c>
      <c r="AO73" s="1314"/>
      <c r="AP73" s="1314"/>
      <c r="AQ73" s="1314"/>
      <c r="AR73" s="1314"/>
      <c r="AS73" s="1314"/>
      <c r="AT73" s="1314"/>
      <c r="AU73" s="1314"/>
      <c r="AV73" s="1314"/>
      <c r="AW73" s="1314"/>
      <c r="AX73" s="1314"/>
      <c r="AY73" s="1314"/>
      <c r="AZ73" s="1314"/>
      <c r="BA73" s="1314"/>
      <c r="BB73" s="1314" t="s">
        <v>599</v>
      </c>
      <c r="BC73" s="1314"/>
      <c r="BD73" s="1314"/>
      <c r="BE73" s="1314"/>
      <c r="BF73" s="1314"/>
      <c r="BG73" s="1314"/>
      <c r="BH73" s="1314"/>
      <c r="BI73" s="1314"/>
      <c r="BJ73" s="1314"/>
      <c r="BK73" s="1314"/>
      <c r="BL73" s="1314"/>
      <c r="BM73" s="1314"/>
      <c r="BN73" s="1314"/>
      <c r="BO73" s="1314"/>
      <c r="BP73" s="1311">
        <v>88.7</v>
      </c>
      <c r="BQ73" s="1311"/>
      <c r="BR73" s="1311"/>
      <c r="BS73" s="1311"/>
      <c r="BT73" s="1311"/>
      <c r="BU73" s="1311"/>
      <c r="BV73" s="1311"/>
      <c r="BW73" s="1311"/>
      <c r="BX73" s="1311">
        <v>113.7</v>
      </c>
      <c r="BY73" s="1311"/>
      <c r="BZ73" s="1311"/>
      <c r="CA73" s="1311"/>
      <c r="CB73" s="1311"/>
      <c r="CC73" s="1311"/>
      <c r="CD73" s="1311"/>
      <c r="CE73" s="1311"/>
      <c r="CF73" s="1311">
        <v>93.7</v>
      </c>
      <c r="CG73" s="1311"/>
      <c r="CH73" s="1311"/>
      <c r="CI73" s="1311"/>
      <c r="CJ73" s="1311"/>
      <c r="CK73" s="1311"/>
      <c r="CL73" s="1311"/>
      <c r="CM73" s="1311"/>
      <c r="CN73" s="1311">
        <v>107.1</v>
      </c>
      <c r="CO73" s="1311"/>
      <c r="CP73" s="1311"/>
      <c r="CQ73" s="1311"/>
      <c r="CR73" s="1311"/>
      <c r="CS73" s="1311"/>
      <c r="CT73" s="1311"/>
      <c r="CU73" s="1311"/>
      <c r="CV73" s="1311">
        <v>88.8</v>
      </c>
      <c r="CW73" s="1311"/>
      <c r="CX73" s="1311"/>
      <c r="CY73" s="1311"/>
      <c r="CZ73" s="1311"/>
      <c r="DA73" s="1311"/>
      <c r="DB73" s="1311"/>
      <c r="DC73" s="1311"/>
    </row>
    <row r="74" spans="2:107" x14ac:dyDescent="0.15">
      <c r="B74" s="395"/>
      <c r="G74" s="1327"/>
      <c r="H74" s="1327"/>
      <c r="I74" s="1327"/>
      <c r="J74" s="1327"/>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7"/>
      <c r="H75" s="1327"/>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600</v>
      </c>
      <c r="BC75" s="1314"/>
      <c r="BD75" s="1314"/>
      <c r="BE75" s="1314"/>
      <c r="BF75" s="1314"/>
      <c r="BG75" s="1314"/>
      <c r="BH75" s="1314"/>
      <c r="BI75" s="1314"/>
      <c r="BJ75" s="1314"/>
      <c r="BK75" s="1314"/>
      <c r="BL75" s="1314"/>
      <c r="BM75" s="1314"/>
      <c r="BN75" s="1314"/>
      <c r="BO75" s="1314"/>
      <c r="BP75" s="1311">
        <v>11.4</v>
      </c>
      <c r="BQ75" s="1311"/>
      <c r="BR75" s="1311"/>
      <c r="BS75" s="1311"/>
      <c r="BT75" s="1311"/>
      <c r="BU75" s="1311"/>
      <c r="BV75" s="1311"/>
      <c r="BW75" s="1311"/>
      <c r="BX75" s="1311">
        <v>11.1</v>
      </c>
      <c r="BY75" s="1311"/>
      <c r="BZ75" s="1311"/>
      <c r="CA75" s="1311"/>
      <c r="CB75" s="1311"/>
      <c r="CC75" s="1311"/>
      <c r="CD75" s="1311"/>
      <c r="CE75" s="1311"/>
      <c r="CF75" s="1311">
        <v>10.5</v>
      </c>
      <c r="CG75" s="1311"/>
      <c r="CH75" s="1311"/>
      <c r="CI75" s="1311"/>
      <c r="CJ75" s="1311"/>
      <c r="CK75" s="1311"/>
      <c r="CL75" s="1311"/>
      <c r="CM75" s="1311"/>
      <c r="CN75" s="1311">
        <v>10</v>
      </c>
      <c r="CO75" s="1311"/>
      <c r="CP75" s="1311"/>
      <c r="CQ75" s="1311"/>
      <c r="CR75" s="1311"/>
      <c r="CS75" s="1311"/>
      <c r="CT75" s="1311"/>
      <c r="CU75" s="1311"/>
      <c r="CV75" s="1311">
        <v>10.1</v>
      </c>
      <c r="CW75" s="1311"/>
      <c r="CX75" s="1311"/>
      <c r="CY75" s="1311"/>
      <c r="CZ75" s="1311"/>
      <c r="DA75" s="1311"/>
      <c r="DB75" s="1311"/>
      <c r="DC75" s="1311"/>
    </row>
    <row r="76" spans="2:107" x14ac:dyDescent="0.15">
      <c r="B76" s="395"/>
      <c r="G76" s="1327"/>
      <c r="H76" s="1327"/>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597</v>
      </c>
      <c r="AO77" s="1315"/>
      <c r="AP77" s="1315"/>
      <c r="AQ77" s="1315"/>
      <c r="AR77" s="1315"/>
      <c r="AS77" s="1315"/>
      <c r="AT77" s="1315"/>
      <c r="AU77" s="1315"/>
      <c r="AV77" s="1315"/>
      <c r="AW77" s="1315"/>
      <c r="AX77" s="1315"/>
      <c r="AY77" s="1315"/>
      <c r="AZ77" s="1315"/>
      <c r="BA77" s="1315"/>
      <c r="BB77" s="1314" t="s">
        <v>595</v>
      </c>
      <c r="BC77" s="1314"/>
      <c r="BD77" s="1314"/>
      <c r="BE77" s="1314"/>
      <c r="BF77" s="1314"/>
      <c r="BG77" s="1314"/>
      <c r="BH77" s="1314"/>
      <c r="BI77" s="1314"/>
      <c r="BJ77" s="1314"/>
      <c r="BK77" s="1314"/>
      <c r="BL77" s="1314"/>
      <c r="BM77" s="1314"/>
      <c r="BN77" s="1314"/>
      <c r="BO77" s="1314"/>
      <c r="BP77" s="1311">
        <v>0.8</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600</v>
      </c>
      <c r="BC79" s="1314"/>
      <c r="BD79" s="1314"/>
      <c r="BE79" s="1314"/>
      <c r="BF79" s="1314"/>
      <c r="BG79" s="1314"/>
      <c r="BH79" s="1314"/>
      <c r="BI79" s="1314"/>
      <c r="BJ79" s="1314"/>
      <c r="BK79" s="1314"/>
      <c r="BL79" s="1314"/>
      <c r="BM79" s="1314"/>
      <c r="BN79" s="1314"/>
      <c r="BO79" s="1314"/>
      <c r="BP79" s="1311">
        <v>8.1</v>
      </c>
      <c r="BQ79" s="1311"/>
      <c r="BR79" s="1311"/>
      <c r="BS79" s="1311"/>
      <c r="BT79" s="1311"/>
      <c r="BU79" s="1311"/>
      <c r="BV79" s="1311"/>
      <c r="BW79" s="1311"/>
      <c r="BX79" s="1311">
        <v>7.3</v>
      </c>
      <c r="BY79" s="1311"/>
      <c r="BZ79" s="1311"/>
      <c r="CA79" s="1311"/>
      <c r="CB79" s="1311"/>
      <c r="CC79" s="1311"/>
      <c r="CD79" s="1311"/>
      <c r="CE79" s="1311"/>
      <c r="CF79" s="1311">
        <v>7.2</v>
      </c>
      <c r="CG79" s="1311"/>
      <c r="CH79" s="1311"/>
      <c r="CI79" s="1311"/>
      <c r="CJ79" s="1311"/>
      <c r="CK79" s="1311"/>
      <c r="CL79" s="1311"/>
      <c r="CM79" s="1311"/>
      <c r="CN79" s="1311">
        <v>7.2</v>
      </c>
      <c r="CO79" s="1311"/>
      <c r="CP79" s="1311"/>
      <c r="CQ79" s="1311"/>
      <c r="CR79" s="1311"/>
      <c r="CS79" s="1311"/>
      <c r="CT79" s="1311"/>
      <c r="CU79" s="1311"/>
      <c r="CV79" s="1311">
        <v>7.7</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FKSgktEusOP0pfy7WH7rHShNNOI05LJ7VaHAAe/4iynsG1nAFjw5xmXVtkjhgZAGP0+//KbPKTaJfHZkryu4RQ==" saltValue="Kjnux3hpp2l5mDzEj6HZF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601</v>
      </c>
    </row>
  </sheetData>
  <sheetProtection algorithmName="SHA-512" hashValue="YUZwriL3zjc3gXNObixlOw5UCU+tqzOMoooYhAO0NAldj10YKHmk1qohHv9vIW55inPUoMWh4JHbrzeqSguOjw==" saltValue="MqSE7p0iNtT14mheMk1gVg==" spinCount="100000" sheet="1" objects="1" scenarios="1"/>
  <dataConsolidate/>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601</v>
      </c>
    </row>
  </sheetData>
  <sheetProtection algorithmName="SHA-512" hashValue="5aJPCd7EkBc4qQylLzKqerjV+5NZD8o4BPm3kuR6QoP4F3S2IeZymOgj/E62XfAFZoQJ8qujM49l0FZu3k9EIQ==" saltValue="55UuPEO8mJaMZ491J+PQiQ==" spinCount="100000" sheet="1" objects="1" scenarios="1"/>
  <dataConsolidate/>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544</v>
      </c>
      <c r="G2" s="157"/>
      <c r="H2" s="158"/>
    </row>
    <row r="3" spans="1:8" x14ac:dyDescent="0.15">
      <c r="A3" s="154" t="s">
        <v>537</v>
      </c>
      <c r="B3" s="159"/>
      <c r="C3" s="160"/>
      <c r="D3" s="161">
        <v>111009</v>
      </c>
      <c r="E3" s="162"/>
      <c r="F3" s="163">
        <v>128611</v>
      </c>
      <c r="G3" s="164"/>
      <c r="H3" s="165"/>
    </row>
    <row r="4" spans="1:8" x14ac:dyDescent="0.15">
      <c r="A4" s="166"/>
      <c r="B4" s="167"/>
      <c r="C4" s="168"/>
      <c r="D4" s="169">
        <v>81235</v>
      </c>
      <c r="E4" s="170"/>
      <c r="F4" s="171">
        <v>61552</v>
      </c>
      <c r="G4" s="172"/>
      <c r="H4" s="173"/>
    </row>
    <row r="5" spans="1:8" x14ac:dyDescent="0.15">
      <c r="A5" s="154" t="s">
        <v>539</v>
      </c>
      <c r="B5" s="159"/>
      <c r="C5" s="160"/>
      <c r="D5" s="161">
        <v>221163</v>
      </c>
      <c r="E5" s="162"/>
      <c r="F5" s="163">
        <v>138651</v>
      </c>
      <c r="G5" s="164"/>
      <c r="H5" s="165"/>
    </row>
    <row r="6" spans="1:8" x14ac:dyDescent="0.15">
      <c r="A6" s="166"/>
      <c r="B6" s="167"/>
      <c r="C6" s="168"/>
      <c r="D6" s="169">
        <v>40107</v>
      </c>
      <c r="E6" s="170"/>
      <c r="F6" s="171">
        <v>71211</v>
      </c>
      <c r="G6" s="172"/>
      <c r="H6" s="173"/>
    </row>
    <row r="7" spans="1:8" x14ac:dyDescent="0.15">
      <c r="A7" s="154" t="s">
        <v>540</v>
      </c>
      <c r="B7" s="159"/>
      <c r="C7" s="160"/>
      <c r="D7" s="161">
        <v>103990</v>
      </c>
      <c r="E7" s="162"/>
      <c r="F7" s="163">
        <v>122882</v>
      </c>
      <c r="G7" s="164"/>
      <c r="H7" s="165"/>
    </row>
    <row r="8" spans="1:8" x14ac:dyDescent="0.15">
      <c r="A8" s="166"/>
      <c r="B8" s="167"/>
      <c r="C8" s="168"/>
      <c r="D8" s="169">
        <v>31782</v>
      </c>
      <c r="E8" s="170"/>
      <c r="F8" s="171">
        <v>65785</v>
      </c>
      <c r="G8" s="172"/>
      <c r="H8" s="173"/>
    </row>
    <row r="9" spans="1:8" x14ac:dyDescent="0.15">
      <c r="A9" s="154" t="s">
        <v>541</v>
      </c>
      <c r="B9" s="159"/>
      <c r="C9" s="160"/>
      <c r="D9" s="161">
        <v>100267</v>
      </c>
      <c r="E9" s="162"/>
      <c r="F9" s="163">
        <v>114790</v>
      </c>
      <c r="G9" s="164"/>
      <c r="H9" s="165"/>
    </row>
    <row r="10" spans="1:8" x14ac:dyDescent="0.15">
      <c r="A10" s="166"/>
      <c r="B10" s="167"/>
      <c r="C10" s="168"/>
      <c r="D10" s="169">
        <v>41826</v>
      </c>
      <c r="E10" s="170"/>
      <c r="F10" s="171">
        <v>55601</v>
      </c>
      <c r="G10" s="172"/>
      <c r="H10" s="173"/>
    </row>
    <row r="11" spans="1:8" x14ac:dyDescent="0.15">
      <c r="A11" s="154" t="s">
        <v>542</v>
      </c>
      <c r="B11" s="159"/>
      <c r="C11" s="160"/>
      <c r="D11" s="161">
        <v>140613</v>
      </c>
      <c r="E11" s="162"/>
      <c r="F11" s="163">
        <v>126262</v>
      </c>
      <c r="G11" s="164"/>
      <c r="H11" s="165"/>
    </row>
    <row r="12" spans="1:8" x14ac:dyDescent="0.15">
      <c r="A12" s="166"/>
      <c r="B12" s="167"/>
      <c r="C12" s="174"/>
      <c r="D12" s="169">
        <v>58054</v>
      </c>
      <c r="E12" s="170"/>
      <c r="F12" s="171">
        <v>56769</v>
      </c>
      <c r="G12" s="172"/>
      <c r="H12" s="173"/>
    </row>
    <row r="13" spans="1:8" x14ac:dyDescent="0.15">
      <c r="A13" s="154"/>
      <c r="B13" s="159"/>
      <c r="C13" s="175"/>
      <c r="D13" s="176">
        <v>135408</v>
      </c>
      <c r="E13" s="177"/>
      <c r="F13" s="178">
        <v>126239</v>
      </c>
      <c r="G13" s="179"/>
      <c r="H13" s="165"/>
    </row>
    <row r="14" spans="1:8" x14ac:dyDescent="0.15">
      <c r="A14" s="166"/>
      <c r="B14" s="167"/>
      <c r="C14" s="168"/>
      <c r="D14" s="169">
        <v>50601</v>
      </c>
      <c r="E14" s="170"/>
      <c r="F14" s="171">
        <v>62184</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6.69</v>
      </c>
      <c r="C19" s="180">
        <f>ROUND(VALUE(SUBSTITUTE(実質収支比率等に係る経年分析!G$48,"▲","-")),2)</f>
        <v>8.1300000000000008</v>
      </c>
      <c r="D19" s="180">
        <f>ROUND(VALUE(SUBSTITUTE(実質収支比率等に係る経年分析!H$48,"▲","-")),2)</f>
        <v>5.68</v>
      </c>
      <c r="E19" s="180">
        <f>ROUND(VALUE(SUBSTITUTE(実質収支比率等に係る経年分析!I$48,"▲","-")),2)</f>
        <v>3.72</v>
      </c>
      <c r="F19" s="180">
        <f>ROUND(VALUE(SUBSTITUTE(実質収支比率等に係る経年分析!J$48,"▲","-")),2)</f>
        <v>4.47</v>
      </c>
    </row>
    <row r="20" spans="1:11" x14ac:dyDescent="0.15">
      <c r="A20" s="180" t="s">
        <v>54</v>
      </c>
      <c r="B20" s="180">
        <f>ROUND(VALUE(SUBSTITUTE(実質収支比率等に係る経年分析!F$47,"▲","-")),2)</f>
        <v>40.61</v>
      </c>
      <c r="C20" s="180">
        <f>ROUND(VALUE(SUBSTITUTE(実質収支比率等に係る経年分析!G$47,"▲","-")),2)</f>
        <v>43.24</v>
      </c>
      <c r="D20" s="180">
        <f>ROUND(VALUE(SUBSTITUTE(実質収支比率等に係る経年分析!H$47,"▲","-")),2)</f>
        <v>44.35</v>
      </c>
      <c r="E20" s="180">
        <f>ROUND(VALUE(SUBSTITUTE(実質収支比率等に係る経年分析!I$47,"▲","-")),2)</f>
        <v>43.83</v>
      </c>
      <c r="F20" s="180">
        <f>ROUND(VALUE(SUBSTITUTE(実質収支比率等に係る経年分析!J$47,"▲","-")),2)</f>
        <v>39.520000000000003</v>
      </c>
    </row>
    <row r="21" spans="1:11" x14ac:dyDescent="0.15">
      <c r="A21" s="180" t="s">
        <v>55</v>
      </c>
      <c r="B21" s="180">
        <f>IF(ISNUMBER(VALUE(SUBSTITUTE(実質収支比率等に係る経年分析!F$49,"▲","-"))),ROUND(VALUE(SUBSTITUTE(実質収支比率等に係る経年分析!F$49,"▲","-")),2),NA())</f>
        <v>1.77</v>
      </c>
      <c r="C21" s="180">
        <f>IF(ISNUMBER(VALUE(SUBSTITUTE(実質収支比率等に係る経年分析!G$49,"▲","-"))),ROUND(VALUE(SUBSTITUTE(実質収支比率等に係る経年分析!G$49,"▲","-")),2),NA())</f>
        <v>2.38</v>
      </c>
      <c r="D21" s="180">
        <f>IF(ISNUMBER(VALUE(SUBSTITUTE(実質収支比率等に係る経年分析!H$49,"▲","-"))),ROUND(VALUE(SUBSTITUTE(実質収支比率等に係る経年分析!H$49,"▲","-")),2),NA())</f>
        <v>-0.83</v>
      </c>
      <c r="E21" s="180">
        <f>IF(ISNUMBER(VALUE(SUBSTITUTE(実質収支比率等に係る経年分析!I$49,"▲","-"))),ROUND(VALUE(SUBSTITUTE(実質収支比率等に係る経年分析!I$49,"▲","-")),2),NA())</f>
        <v>-1.86</v>
      </c>
      <c r="F21" s="180">
        <f>IF(ISNUMBER(VALUE(SUBSTITUTE(実質収支比率等に係る経年分析!J$49,"▲","-"))),ROUND(VALUE(SUBSTITUTE(実質収支比率等に係る経年分析!J$49,"▲","-")),2),NA())</f>
        <v>-3.43</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智頭町後期高齢者医療特別会計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智頭町公共下水道事業特別会計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智頭町農業集落排水事業特別会計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智頭町国民健康保険事業特別会計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1.97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0.24</v>
      </c>
    </row>
    <row r="33" spans="1:16" x14ac:dyDescent="0.15">
      <c r="A33" s="181" t="str">
        <f>IF(連結実質赤字比率に係る赤字・黒字の構成分析!C$37="",NA(),連結実質赤字比率に係る赤字・黒字の構成分析!C$37)</f>
        <v>智頭町介護保険事業特別会計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3.86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2.15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2.66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2.2599999999999998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2.94</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6.69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8.1300000000000008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5.67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3.71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4.46</v>
      </c>
    </row>
    <row r="35" spans="1:16" x14ac:dyDescent="0.15">
      <c r="A35" s="181" t="str">
        <f>IF(連結実質赤字比率に係る赤字・黒字の構成分析!C$35="",NA(),連結実質赤字比率に係る赤字・黒字の構成分析!C$35)</f>
        <v>智頭町水道事業会計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6.24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5.93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6.32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6.72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6.86</v>
      </c>
    </row>
    <row r="36" spans="1:16" x14ac:dyDescent="0.15">
      <c r="A36" s="181" t="str">
        <f>IF(連結実質赤字比率に係る赤字・黒字の構成分析!C$34="",NA(),連結実質赤字比率に係る赤字・黒字の構成分析!C$34)</f>
        <v>智頭町病院事業会計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8.64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11.29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10.87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7.93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13.77</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803</v>
      </c>
      <c r="E42" s="182"/>
      <c r="F42" s="182"/>
      <c r="G42" s="182">
        <f>'実質公債費比率（分子）の構造'!L$52</f>
        <v>722</v>
      </c>
      <c r="H42" s="182"/>
      <c r="I42" s="182"/>
      <c r="J42" s="182">
        <f>'実質公債費比率（分子）の構造'!M$52</f>
        <v>713</v>
      </c>
      <c r="K42" s="182"/>
      <c r="L42" s="182"/>
      <c r="M42" s="182">
        <f>'実質公債費比率（分子）の構造'!N$52</f>
        <v>748</v>
      </c>
      <c r="N42" s="182"/>
      <c r="O42" s="182"/>
      <c r="P42" s="182">
        <f>'実質公債費比率（分子）の構造'!O$52</f>
        <v>788</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7</v>
      </c>
      <c r="C45" s="182"/>
      <c r="D45" s="182"/>
      <c r="E45" s="182">
        <f>'実質公債費比率（分子）の構造'!L$49</f>
        <v>10</v>
      </c>
      <c r="F45" s="182"/>
      <c r="G45" s="182"/>
      <c r="H45" s="182">
        <f>'実質公債費比率（分子）の構造'!M$49</f>
        <v>7</v>
      </c>
      <c r="I45" s="182"/>
      <c r="J45" s="182"/>
      <c r="K45" s="182">
        <f>'実質公債費比率（分子）の構造'!N$49</f>
        <v>8</v>
      </c>
      <c r="L45" s="182"/>
      <c r="M45" s="182"/>
      <c r="N45" s="182">
        <f>'実質公債費比率（分子）の構造'!O$49</f>
        <v>12</v>
      </c>
      <c r="O45" s="182"/>
      <c r="P45" s="182"/>
    </row>
    <row r="46" spans="1:16" x14ac:dyDescent="0.15">
      <c r="A46" s="182" t="s">
        <v>66</v>
      </c>
      <c r="B46" s="182">
        <f>'実質公債費比率（分子）の構造'!K$48</f>
        <v>554</v>
      </c>
      <c r="C46" s="182"/>
      <c r="D46" s="182"/>
      <c r="E46" s="182">
        <f>'実質公債費比率（分子）の構造'!L$48</f>
        <v>515</v>
      </c>
      <c r="F46" s="182"/>
      <c r="G46" s="182"/>
      <c r="H46" s="182">
        <f>'実質公債費比率（分子）の構造'!M$48</f>
        <v>516</v>
      </c>
      <c r="I46" s="182"/>
      <c r="J46" s="182"/>
      <c r="K46" s="182">
        <f>'実質公債費比率（分子）の構造'!N$48</f>
        <v>497</v>
      </c>
      <c r="L46" s="182"/>
      <c r="M46" s="182"/>
      <c r="N46" s="182">
        <f>'実質公債費比率（分子）の構造'!O$48</f>
        <v>482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557</v>
      </c>
      <c r="C49" s="182"/>
      <c r="D49" s="182"/>
      <c r="E49" s="182">
        <f>'実質公債費比率（分子）の構造'!L$45</f>
        <v>487</v>
      </c>
      <c r="F49" s="182"/>
      <c r="G49" s="182"/>
      <c r="H49" s="182">
        <f>'実質公債費比率（分子）の構造'!M$45</f>
        <v>468</v>
      </c>
      <c r="I49" s="182"/>
      <c r="J49" s="182"/>
      <c r="K49" s="182">
        <f>'実質公債費比率（分子）の構造'!N$45</f>
        <v>519</v>
      </c>
      <c r="L49" s="182"/>
      <c r="M49" s="182"/>
      <c r="N49" s="182">
        <f>'実質公債費比率（分子）の構造'!O$45</f>
        <v>595</v>
      </c>
      <c r="O49" s="182"/>
      <c r="P49" s="182"/>
    </row>
    <row r="50" spans="1:16" x14ac:dyDescent="0.15">
      <c r="A50" s="182" t="s">
        <v>70</v>
      </c>
      <c r="B50" s="182" t="e">
        <f>NA()</f>
        <v>#N/A</v>
      </c>
      <c r="C50" s="182">
        <f>IF(ISNUMBER('実質公債費比率（分子）の構造'!K$53),'実質公債費比率（分子）の構造'!K$53,NA())</f>
        <v>315</v>
      </c>
      <c r="D50" s="182" t="e">
        <f>NA()</f>
        <v>#N/A</v>
      </c>
      <c r="E50" s="182" t="e">
        <f>NA()</f>
        <v>#N/A</v>
      </c>
      <c r="F50" s="182">
        <f>IF(ISNUMBER('実質公債費比率（分子）の構造'!L$53),'実質公債費比率（分子）の構造'!L$53,NA())</f>
        <v>290</v>
      </c>
      <c r="G50" s="182" t="e">
        <f>NA()</f>
        <v>#N/A</v>
      </c>
      <c r="H50" s="182" t="e">
        <f>NA()</f>
        <v>#N/A</v>
      </c>
      <c r="I50" s="182">
        <f>IF(ISNUMBER('実質公債費比率（分子）の構造'!M$53),'実質公債費比率（分子）の構造'!M$53,NA())</f>
        <v>278</v>
      </c>
      <c r="J50" s="182" t="e">
        <f>NA()</f>
        <v>#N/A</v>
      </c>
      <c r="K50" s="182" t="e">
        <f>NA()</f>
        <v>#N/A</v>
      </c>
      <c r="L50" s="182">
        <f>IF(ISNUMBER('実質公債費比率（分子）の構造'!N$53),'実質公債費比率（分子）の構造'!N$53,NA())</f>
        <v>276</v>
      </c>
      <c r="M50" s="182" t="e">
        <f>NA()</f>
        <v>#N/A</v>
      </c>
      <c r="N50" s="182" t="e">
        <f>NA()</f>
        <v>#N/A</v>
      </c>
      <c r="O50" s="182">
        <f>IF(ISNUMBER('実質公債費比率（分子）の構造'!O$53),'実質公債費比率（分子）の構造'!O$53,NA())</f>
        <v>301</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9114</v>
      </c>
      <c r="E56" s="181"/>
      <c r="F56" s="181"/>
      <c r="G56" s="181">
        <f>'将来負担比率（分子）の構造'!J$52</f>
        <v>9111</v>
      </c>
      <c r="H56" s="181"/>
      <c r="I56" s="181"/>
      <c r="J56" s="181">
        <f>'将来負担比率（分子）の構造'!K$52</f>
        <v>9442</v>
      </c>
      <c r="K56" s="181"/>
      <c r="L56" s="181"/>
      <c r="M56" s="181">
        <f>'将来負担比率（分子）の構造'!L$52</f>
        <v>9232</v>
      </c>
      <c r="N56" s="181"/>
      <c r="O56" s="181"/>
      <c r="P56" s="181">
        <f>'将来負担比率（分子）の構造'!M$52</f>
        <v>9011</v>
      </c>
    </row>
    <row r="57" spans="1:16" x14ac:dyDescent="0.15">
      <c r="A57" s="181" t="s">
        <v>41</v>
      </c>
      <c r="B57" s="181"/>
      <c r="C57" s="181"/>
      <c r="D57" s="181">
        <f>'将来負担比率（分子）の構造'!I$51</f>
        <v>32</v>
      </c>
      <c r="E57" s="181"/>
      <c r="F57" s="181"/>
      <c r="G57" s="181">
        <f>'将来負担比率（分子）の構造'!J$51</f>
        <v>31</v>
      </c>
      <c r="H57" s="181"/>
      <c r="I57" s="181"/>
      <c r="J57" s="181">
        <f>'将来負担比率（分子）の構造'!K$51</f>
        <v>44</v>
      </c>
      <c r="K57" s="181"/>
      <c r="L57" s="181"/>
      <c r="M57" s="181">
        <f>'将来負担比率（分子）の構造'!L$51</f>
        <v>29</v>
      </c>
      <c r="N57" s="181"/>
      <c r="O57" s="181"/>
      <c r="P57" s="181">
        <f>'将来負担比率（分子）の構造'!M$51</f>
        <v>17</v>
      </c>
    </row>
    <row r="58" spans="1:16" x14ac:dyDescent="0.15">
      <c r="A58" s="181" t="s">
        <v>40</v>
      </c>
      <c r="B58" s="181"/>
      <c r="C58" s="181"/>
      <c r="D58" s="181">
        <f>'将来負担比率（分子）の構造'!I$50</f>
        <v>2704</v>
      </c>
      <c r="E58" s="181"/>
      <c r="F58" s="181"/>
      <c r="G58" s="181">
        <f>'将来負担比率（分子）の構造'!J$50</f>
        <v>2737</v>
      </c>
      <c r="H58" s="181"/>
      <c r="I58" s="181"/>
      <c r="J58" s="181">
        <f>'将来負担比率（分子）の構造'!K$50</f>
        <v>3012</v>
      </c>
      <c r="K58" s="181"/>
      <c r="L58" s="181"/>
      <c r="M58" s="181">
        <f>'将来負担比率（分子）の構造'!L$50</f>
        <v>3017</v>
      </c>
      <c r="N58" s="181"/>
      <c r="O58" s="181"/>
      <c r="P58" s="181">
        <f>'将来負担比率（分子）の構造'!M$50</f>
        <v>2817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0</v>
      </c>
      <c r="C61" s="181"/>
      <c r="D61" s="181"/>
      <c r="E61" s="181">
        <f>'将来負担比率（分子）の構造'!J$46</f>
        <v>0</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432</v>
      </c>
      <c r="C62" s="181"/>
      <c r="D62" s="181"/>
      <c r="E62" s="181">
        <f>'将来負担比率（分子）の構造'!J$45</f>
        <v>402</v>
      </c>
      <c r="F62" s="181"/>
      <c r="G62" s="181"/>
      <c r="H62" s="181">
        <f>'将来負担比率（分子）の構造'!K$45</f>
        <v>409</v>
      </c>
      <c r="I62" s="181"/>
      <c r="J62" s="181"/>
      <c r="K62" s="181">
        <f>'将来負担比率（分子）の構造'!L$45</f>
        <v>410</v>
      </c>
      <c r="L62" s="181"/>
      <c r="M62" s="181"/>
      <c r="N62" s="181">
        <f>'将来負担比率（分子）の構造'!M$45</f>
        <v>413</v>
      </c>
      <c r="O62" s="181"/>
      <c r="P62" s="181"/>
    </row>
    <row r="63" spans="1:16" x14ac:dyDescent="0.15">
      <c r="A63" s="181" t="s">
        <v>33</v>
      </c>
      <c r="B63" s="181">
        <f>'将来負担比率（分子）の構造'!I$44</f>
        <v>83</v>
      </c>
      <c r="C63" s="181"/>
      <c r="D63" s="181"/>
      <c r="E63" s="181">
        <f>'将来負担比率（分子）の構造'!J$44</f>
        <v>76</v>
      </c>
      <c r="F63" s="181"/>
      <c r="G63" s="181"/>
      <c r="H63" s="181">
        <f>'将来負担比率（分子）の構造'!K$44</f>
        <v>72</v>
      </c>
      <c r="I63" s="181"/>
      <c r="J63" s="181"/>
      <c r="K63" s="181">
        <f>'将来負担比率（分子）の構造'!L$44</f>
        <v>70</v>
      </c>
      <c r="L63" s="181"/>
      <c r="M63" s="181"/>
      <c r="N63" s="181">
        <f>'将来負担比率（分子）の構造'!M$44</f>
        <v>83</v>
      </c>
      <c r="O63" s="181"/>
      <c r="P63" s="181"/>
    </row>
    <row r="64" spans="1:16" x14ac:dyDescent="0.15">
      <c r="A64" s="181" t="s">
        <v>32</v>
      </c>
      <c r="B64" s="181">
        <f>'将来負担比率（分子）の構造'!I$43</f>
        <v>7056</v>
      </c>
      <c r="C64" s="181"/>
      <c r="D64" s="181"/>
      <c r="E64" s="181">
        <f>'将来負担比率（分子）の構造'!J$43</f>
        <v>7048</v>
      </c>
      <c r="F64" s="181"/>
      <c r="G64" s="181"/>
      <c r="H64" s="181">
        <f>'将来負担比率（分子）の構造'!K$43</f>
        <v>6974</v>
      </c>
      <c r="I64" s="181"/>
      <c r="J64" s="181"/>
      <c r="K64" s="181">
        <f>'将来負担比率（分子）の構造'!L$43</f>
        <v>7038</v>
      </c>
      <c r="L64" s="181"/>
      <c r="M64" s="181"/>
      <c r="N64" s="181">
        <f>'将来負担比率（分子）の構造'!M$43</f>
        <v>5910</v>
      </c>
      <c r="O64" s="181"/>
      <c r="P64" s="181"/>
    </row>
    <row r="65" spans="1:16" x14ac:dyDescent="0.15">
      <c r="A65" s="181" t="s">
        <v>31</v>
      </c>
      <c r="B65" s="181">
        <f>'将来負担比率（分子）の構造'!I$42</f>
        <v>110</v>
      </c>
      <c r="C65" s="181"/>
      <c r="D65" s="181"/>
      <c r="E65" s="181">
        <f>'将来負担比率（分子）の構造'!J$42</f>
        <v>110</v>
      </c>
      <c r="F65" s="181"/>
      <c r="G65" s="181"/>
      <c r="H65" s="181">
        <f>'将来負担比率（分子）の構造'!K$42</f>
        <v>110</v>
      </c>
      <c r="I65" s="181"/>
      <c r="J65" s="181"/>
      <c r="K65" s="181">
        <f>'将来負担比率（分子）の構造'!L$42</f>
        <v>40</v>
      </c>
      <c r="L65" s="181"/>
      <c r="M65" s="181"/>
      <c r="N65" s="181">
        <f>'将来負担比率（分子）の構造'!M$42</f>
        <v>40</v>
      </c>
      <c r="O65" s="181"/>
      <c r="P65" s="181"/>
    </row>
    <row r="66" spans="1:16" x14ac:dyDescent="0.15">
      <c r="A66" s="181" t="s">
        <v>30</v>
      </c>
      <c r="B66" s="181">
        <f>'将来負担比率（分子）の構造'!I$41</f>
        <v>6653</v>
      </c>
      <c r="C66" s="181"/>
      <c r="D66" s="181"/>
      <c r="E66" s="181">
        <f>'将来負担比率（分子）の構造'!J$41</f>
        <v>7381</v>
      </c>
      <c r="F66" s="181"/>
      <c r="G66" s="181"/>
      <c r="H66" s="181">
        <f>'将来負担比率（分子）の構造'!K$41</f>
        <v>7557</v>
      </c>
      <c r="I66" s="181"/>
      <c r="J66" s="181"/>
      <c r="K66" s="181">
        <f>'将来負担比率（分子）の構造'!L$41</f>
        <v>7726</v>
      </c>
      <c r="L66" s="181"/>
      <c r="M66" s="181"/>
      <c r="N66" s="181">
        <f>'将来負担比率（分子）の構造'!M$41</f>
        <v>7865</v>
      </c>
      <c r="O66" s="181"/>
      <c r="P66" s="181"/>
    </row>
    <row r="67" spans="1:16" x14ac:dyDescent="0.15">
      <c r="A67" s="181" t="s">
        <v>74</v>
      </c>
      <c r="B67" s="181" t="e">
        <f>NA()</f>
        <v>#N/A</v>
      </c>
      <c r="C67" s="181">
        <f>IF(ISNUMBER('将来負担比率（分子）の構造'!I$53), IF('将来負担比率（分子）の構造'!I$53 &lt; 0, 0, '将来負担比率（分子）の構造'!I$53), NA())</f>
        <v>2485</v>
      </c>
      <c r="D67" s="181" t="e">
        <f>NA()</f>
        <v>#N/A</v>
      </c>
      <c r="E67" s="181" t="e">
        <f>NA()</f>
        <v>#N/A</v>
      </c>
      <c r="F67" s="181">
        <f>IF(ISNUMBER('将来負担比率（分子）の構造'!J$53), IF('将来負担比率（分子）の構造'!J$53 &lt; 0, 0, '将来負担比率（分子）の構造'!J$53), NA())</f>
        <v>3138</v>
      </c>
      <c r="G67" s="181" t="e">
        <f>NA()</f>
        <v>#N/A</v>
      </c>
      <c r="H67" s="181" t="e">
        <f>NA()</f>
        <v>#N/A</v>
      </c>
      <c r="I67" s="181">
        <f>IF(ISNUMBER('将来負担比率（分子）の構造'!K$53), IF('将来負担比率（分子）の構造'!K$53 &lt; 0, 0, '将来負担比率（分子）の構造'!K$53), NA())</f>
        <v>2624</v>
      </c>
      <c r="J67" s="181" t="e">
        <f>NA()</f>
        <v>#N/A</v>
      </c>
      <c r="K67" s="181" t="e">
        <f>NA()</f>
        <v>#N/A</v>
      </c>
      <c r="L67" s="181">
        <f>IF(ISNUMBER('将来負担比率（分子）の構造'!L$53), IF('将来負担比率（分子）の構造'!L$53 &lt; 0, 0, '将来負担比率（分子）の構造'!L$53), NA())</f>
        <v>3007</v>
      </c>
      <c r="M67" s="181" t="e">
        <f>NA()</f>
        <v>#N/A</v>
      </c>
      <c r="N67" s="181" t="e">
        <f>NA()</f>
        <v>#N/A</v>
      </c>
      <c r="O67" s="181">
        <f>IF(ISNUMBER('将来負担比率（分子）の構造'!M$53), IF('将来負担比率（分子）の構造'!M$53 &lt; 0, 0, '将来負担比率（分子）の構造'!M$53), NA())</f>
        <v>2466</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1555</v>
      </c>
      <c r="C72" s="185">
        <f>基金残高に係る経年分析!G55</f>
        <v>1556</v>
      </c>
      <c r="D72" s="185">
        <f>基金残高に係る経年分析!H55</f>
        <v>1407</v>
      </c>
    </row>
    <row r="73" spans="1:16" x14ac:dyDescent="0.15">
      <c r="A73" s="184" t="s">
        <v>77</v>
      </c>
      <c r="B73" s="185">
        <f>基金残高に係る経年分析!F56</f>
        <v>15</v>
      </c>
      <c r="C73" s="185">
        <f>基金残高に係る経年分析!G56</f>
        <v>15</v>
      </c>
      <c r="D73" s="185">
        <f>基金残高に係る経年分析!H56</f>
        <v>15</v>
      </c>
    </row>
    <row r="74" spans="1:16" x14ac:dyDescent="0.15">
      <c r="A74" s="184" t="s">
        <v>78</v>
      </c>
      <c r="B74" s="185">
        <f>基金残高に係る経年分析!F57</f>
        <v>1118</v>
      </c>
      <c r="C74" s="185">
        <f>基金残高に係る経年分析!G57</f>
        <v>1050</v>
      </c>
      <c r="D74" s="185">
        <f>基金残高に係る経年分析!H57</f>
        <v>1038</v>
      </c>
    </row>
  </sheetData>
  <sheetProtection algorithmName="SHA-512" hashValue="DXrHC/PlYVYJdpMpLaTDhmqjuj0W0jJW1d28Xd+HZs344ZlMTQVCrYlaOzxZLbzZgJRcHr0qXQvnAB4nTcZDMQ==" saltValue="T6+UY1XM2HW4nWSt9f58b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209</v>
      </c>
      <c r="DI1" s="660"/>
      <c r="DJ1" s="660"/>
      <c r="DK1" s="660"/>
      <c r="DL1" s="660"/>
      <c r="DM1" s="660"/>
      <c r="DN1" s="661"/>
      <c r="DO1" s="226"/>
      <c r="DP1" s="659" t="s">
        <v>210</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212</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213</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214</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215</v>
      </c>
      <c r="S4" s="663"/>
      <c r="T4" s="663"/>
      <c r="U4" s="663"/>
      <c r="V4" s="663"/>
      <c r="W4" s="663"/>
      <c r="X4" s="663"/>
      <c r="Y4" s="664"/>
      <c r="Z4" s="662" t="s">
        <v>216</v>
      </c>
      <c r="AA4" s="663"/>
      <c r="AB4" s="663"/>
      <c r="AC4" s="664"/>
      <c r="AD4" s="662" t="s">
        <v>217</v>
      </c>
      <c r="AE4" s="663"/>
      <c r="AF4" s="663"/>
      <c r="AG4" s="663"/>
      <c r="AH4" s="663"/>
      <c r="AI4" s="663"/>
      <c r="AJ4" s="663"/>
      <c r="AK4" s="664"/>
      <c r="AL4" s="662" t="s">
        <v>216</v>
      </c>
      <c r="AM4" s="663"/>
      <c r="AN4" s="663"/>
      <c r="AO4" s="664"/>
      <c r="AP4" s="668" t="s">
        <v>218</v>
      </c>
      <c r="AQ4" s="668"/>
      <c r="AR4" s="668"/>
      <c r="AS4" s="668"/>
      <c r="AT4" s="668"/>
      <c r="AU4" s="668"/>
      <c r="AV4" s="668"/>
      <c r="AW4" s="668"/>
      <c r="AX4" s="668"/>
      <c r="AY4" s="668"/>
      <c r="AZ4" s="668"/>
      <c r="BA4" s="668"/>
      <c r="BB4" s="668"/>
      <c r="BC4" s="668"/>
      <c r="BD4" s="668"/>
      <c r="BE4" s="668"/>
      <c r="BF4" s="668"/>
      <c r="BG4" s="668" t="s">
        <v>219</v>
      </c>
      <c r="BH4" s="668"/>
      <c r="BI4" s="668"/>
      <c r="BJ4" s="668"/>
      <c r="BK4" s="668"/>
      <c r="BL4" s="668"/>
      <c r="BM4" s="668"/>
      <c r="BN4" s="668"/>
      <c r="BO4" s="668" t="s">
        <v>216</v>
      </c>
      <c r="BP4" s="668"/>
      <c r="BQ4" s="668"/>
      <c r="BR4" s="668"/>
      <c r="BS4" s="668" t="s">
        <v>220</v>
      </c>
      <c r="BT4" s="668"/>
      <c r="BU4" s="668"/>
      <c r="BV4" s="668"/>
      <c r="BW4" s="668"/>
      <c r="BX4" s="668"/>
      <c r="BY4" s="668"/>
      <c r="BZ4" s="668"/>
      <c r="CA4" s="668"/>
      <c r="CB4" s="668"/>
      <c r="CD4" s="665" t="s">
        <v>221</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222</v>
      </c>
      <c r="C5" s="670"/>
      <c r="D5" s="670"/>
      <c r="E5" s="670"/>
      <c r="F5" s="670"/>
      <c r="G5" s="670"/>
      <c r="H5" s="670"/>
      <c r="I5" s="670"/>
      <c r="J5" s="670"/>
      <c r="K5" s="670"/>
      <c r="L5" s="670"/>
      <c r="M5" s="670"/>
      <c r="N5" s="670"/>
      <c r="O5" s="670"/>
      <c r="P5" s="670"/>
      <c r="Q5" s="671"/>
      <c r="R5" s="672">
        <v>698255</v>
      </c>
      <c r="S5" s="673"/>
      <c r="T5" s="673"/>
      <c r="U5" s="673"/>
      <c r="V5" s="673"/>
      <c r="W5" s="673"/>
      <c r="X5" s="673"/>
      <c r="Y5" s="674"/>
      <c r="Z5" s="675">
        <v>10.8</v>
      </c>
      <c r="AA5" s="675"/>
      <c r="AB5" s="675"/>
      <c r="AC5" s="675"/>
      <c r="AD5" s="676">
        <v>698255</v>
      </c>
      <c r="AE5" s="676"/>
      <c r="AF5" s="676"/>
      <c r="AG5" s="676"/>
      <c r="AH5" s="676"/>
      <c r="AI5" s="676"/>
      <c r="AJ5" s="676"/>
      <c r="AK5" s="676"/>
      <c r="AL5" s="677">
        <v>20</v>
      </c>
      <c r="AM5" s="678"/>
      <c r="AN5" s="678"/>
      <c r="AO5" s="679"/>
      <c r="AP5" s="669" t="s">
        <v>223</v>
      </c>
      <c r="AQ5" s="670"/>
      <c r="AR5" s="670"/>
      <c r="AS5" s="670"/>
      <c r="AT5" s="670"/>
      <c r="AU5" s="670"/>
      <c r="AV5" s="670"/>
      <c r="AW5" s="670"/>
      <c r="AX5" s="670"/>
      <c r="AY5" s="670"/>
      <c r="AZ5" s="670"/>
      <c r="BA5" s="670"/>
      <c r="BB5" s="670"/>
      <c r="BC5" s="670"/>
      <c r="BD5" s="670"/>
      <c r="BE5" s="670"/>
      <c r="BF5" s="671"/>
      <c r="BG5" s="683">
        <v>698255</v>
      </c>
      <c r="BH5" s="684"/>
      <c r="BI5" s="684"/>
      <c r="BJ5" s="684"/>
      <c r="BK5" s="684"/>
      <c r="BL5" s="684"/>
      <c r="BM5" s="684"/>
      <c r="BN5" s="685"/>
      <c r="BO5" s="686">
        <v>100</v>
      </c>
      <c r="BP5" s="686"/>
      <c r="BQ5" s="686"/>
      <c r="BR5" s="686"/>
      <c r="BS5" s="687">
        <v>26213</v>
      </c>
      <c r="BT5" s="687"/>
      <c r="BU5" s="687"/>
      <c r="BV5" s="687"/>
      <c r="BW5" s="687"/>
      <c r="BX5" s="687"/>
      <c r="BY5" s="687"/>
      <c r="BZ5" s="687"/>
      <c r="CA5" s="687"/>
      <c r="CB5" s="691"/>
      <c r="CD5" s="665" t="s">
        <v>218</v>
      </c>
      <c r="CE5" s="666"/>
      <c r="CF5" s="666"/>
      <c r="CG5" s="666"/>
      <c r="CH5" s="666"/>
      <c r="CI5" s="666"/>
      <c r="CJ5" s="666"/>
      <c r="CK5" s="666"/>
      <c r="CL5" s="666"/>
      <c r="CM5" s="666"/>
      <c r="CN5" s="666"/>
      <c r="CO5" s="666"/>
      <c r="CP5" s="666"/>
      <c r="CQ5" s="667"/>
      <c r="CR5" s="665" t="s">
        <v>224</v>
      </c>
      <c r="CS5" s="666"/>
      <c r="CT5" s="666"/>
      <c r="CU5" s="666"/>
      <c r="CV5" s="666"/>
      <c r="CW5" s="666"/>
      <c r="CX5" s="666"/>
      <c r="CY5" s="667"/>
      <c r="CZ5" s="665" t="s">
        <v>216</v>
      </c>
      <c r="DA5" s="666"/>
      <c r="DB5" s="666"/>
      <c r="DC5" s="667"/>
      <c r="DD5" s="665" t="s">
        <v>225</v>
      </c>
      <c r="DE5" s="666"/>
      <c r="DF5" s="666"/>
      <c r="DG5" s="666"/>
      <c r="DH5" s="666"/>
      <c r="DI5" s="666"/>
      <c r="DJ5" s="666"/>
      <c r="DK5" s="666"/>
      <c r="DL5" s="666"/>
      <c r="DM5" s="666"/>
      <c r="DN5" s="666"/>
      <c r="DO5" s="666"/>
      <c r="DP5" s="667"/>
      <c r="DQ5" s="665" t="s">
        <v>226</v>
      </c>
      <c r="DR5" s="666"/>
      <c r="DS5" s="666"/>
      <c r="DT5" s="666"/>
      <c r="DU5" s="666"/>
      <c r="DV5" s="666"/>
      <c r="DW5" s="666"/>
      <c r="DX5" s="666"/>
      <c r="DY5" s="666"/>
      <c r="DZ5" s="666"/>
      <c r="EA5" s="666"/>
      <c r="EB5" s="666"/>
      <c r="EC5" s="667"/>
    </row>
    <row r="6" spans="2:143" ht="11.25" customHeight="1" x14ac:dyDescent="0.15">
      <c r="B6" s="680" t="s">
        <v>227</v>
      </c>
      <c r="C6" s="681"/>
      <c r="D6" s="681"/>
      <c r="E6" s="681"/>
      <c r="F6" s="681"/>
      <c r="G6" s="681"/>
      <c r="H6" s="681"/>
      <c r="I6" s="681"/>
      <c r="J6" s="681"/>
      <c r="K6" s="681"/>
      <c r="L6" s="681"/>
      <c r="M6" s="681"/>
      <c r="N6" s="681"/>
      <c r="O6" s="681"/>
      <c r="P6" s="681"/>
      <c r="Q6" s="682"/>
      <c r="R6" s="683">
        <v>50863</v>
      </c>
      <c r="S6" s="684"/>
      <c r="T6" s="684"/>
      <c r="U6" s="684"/>
      <c r="V6" s="684"/>
      <c r="W6" s="684"/>
      <c r="X6" s="684"/>
      <c r="Y6" s="685"/>
      <c r="Z6" s="686">
        <v>0.8</v>
      </c>
      <c r="AA6" s="686"/>
      <c r="AB6" s="686"/>
      <c r="AC6" s="686"/>
      <c r="AD6" s="687">
        <v>50863</v>
      </c>
      <c r="AE6" s="687"/>
      <c r="AF6" s="687"/>
      <c r="AG6" s="687"/>
      <c r="AH6" s="687"/>
      <c r="AI6" s="687"/>
      <c r="AJ6" s="687"/>
      <c r="AK6" s="687"/>
      <c r="AL6" s="688">
        <v>1.5</v>
      </c>
      <c r="AM6" s="689"/>
      <c r="AN6" s="689"/>
      <c r="AO6" s="690"/>
      <c r="AP6" s="680" t="s">
        <v>228</v>
      </c>
      <c r="AQ6" s="681"/>
      <c r="AR6" s="681"/>
      <c r="AS6" s="681"/>
      <c r="AT6" s="681"/>
      <c r="AU6" s="681"/>
      <c r="AV6" s="681"/>
      <c r="AW6" s="681"/>
      <c r="AX6" s="681"/>
      <c r="AY6" s="681"/>
      <c r="AZ6" s="681"/>
      <c r="BA6" s="681"/>
      <c r="BB6" s="681"/>
      <c r="BC6" s="681"/>
      <c r="BD6" s="681"/>
      <c r="BE6" s="681"/>
      <c r="BF6" s="682"/>
      <c r="BG6" s="683">
        <v>698255</v>
      </c>
      <c r="BH6" s="684"/>
      <c r="BI6" s="684"/>
      <c r="BJ6" s="684"/>
      <c r="BK6" s="684"/>
      <c r="BL6" s="684"/>
      <c r="BM6" s="684"/>
      <c r="BN6" s="685"/>
      <c r="BO6" s="686">
        <v>100</v>
      </c>
      <c r="BP6" s="686"/>
      <c r="BQ6" s="686"/>
      <c r="BR6" s="686"/>
      <c r="BS6" s="687">
        <v>26213</v>
      </c>
      <c r="BT6" s="687"/>
      <c r="BU6" s="687"/>
      <c r="BV6" s="687"/>
      <c r="BW6" s="687"/>
      <c r="BX6" s="687"/>
      <c r="BY6" s="687"/>
      <c r="BZ6" s="687"/>
      <c r="CA6" s="687"/>
      <c r="CB6" s="691"/>
      <c r="CD6" s="694" t="s">
        <v>229</v>
      </c>
      <c r="CE6" s="695"/>
      <c r="CF6" s="695"/>
      <c r="CG6" s="695"/>
      <c r="CH6" s="695"/>
      <c r="CI6" s="695"/>
      <c r="CJ6" s="695"/>
      <c r="CK6" s="695"/>
      <c r="CL6" s="695"/>
      <c r="CM6" s="695"/>
      <c r="CN6" s="695"/>
      <c r="CO6" s="695"/>
      <c r="CP6" s="695"/>
      <c r="CQ6" s="696"/>
      <c r="CR6" s="683">
        <v>73744</v>
      </c>
      <c r="CS6" s="684"/>
      <c r="CT6" s="684"/>
      <c r="CU6" s="684"/>
      <c r="CV6" s="684"/>
      <c r="CW6" s="684"/>
      <c r="CX6" s="684"/>
      <c r="CY6" s="685"/>
      <c r="CZ6" s="677">
        <v>1.2</v>
      </c>
      <c r="DA6" s="678"/>
      <c r="DB6" s="678"/>
      <c r="DC6" s="697"/>
      <c r="DD6" s="692" t="s">
        <v>125</v>
      </c>
      <c r="DE6" s="684"/>
      <c r="DF6" s="684"/>
      <c r="DG6" s="684"/>
      <c r="DH6" s="684"/>
      <c r="DI6" s="684"/>
      <c r="DJ6" s="684"/>
      <c r="DK6" s="684"/>
      <c r="DL6" s="684"/>
      <c r="DM6" s="684"/>
      <c r="DN6" s="684"/>
      <c r="DO6" s="684"/>
      <c r="DP6" s="685"/>
      <c r="DQ6" s="692">
        <v>73744</v>
      </c>
      <c r="DR6" s="684"/>
      <c r="DS6" s="684"/>
      <c r="DT6" s="684"/>
      <c r="DU6" s="684"/>
      <c r="DV6" s="684"/>
      <c r="DW6" s="684"/>
      <c r="DX6" s="684"/>
      <c r="DY6" s="684"/>
      <c r="DZ6" s="684"/>
      <c r="EA6" s="684"/>
      <c r="EB6" s="684"/>
      <c r="EC6" s="693"/>
    </row>
    <row r="7" spans="2:143" ht="11.25" customHeight="1" x14ac:dyDescent="0.15">
      <c r="B7" s="680" t="s">
        <v>230</v>
      </c>
      <c r="C7" s="681"/>
      <c r="D7" s="681"/>
      <c r="E7" s="681"/>
      <c r="F7" s="681"/>
      <c r="G7" s="681"/>
      <c r="H7" s="681"/>
      <c r="I7" s="681"/>
      <c r="J7" s="681"/>
      <c r="K7" s="681"/>
      <c r="L7" s="681"/>
      <c r="M7" s="681"/>
      <c r="N7" s="681"/>
      <c r="O7" s="681"/>
      <c r="P7" s="681"/>
      <c r="Q7" s="682"/>
      <c r="R7" s="683">
        <v>657</v>
      </c>
      <c r="S7" s="684"/>
      <c r="T7" s="684"/>
      <c r="U7" s="684"/>
      <c r="V7" s="684"/>
      <c r="W7" s="684"/>
      <c r="X7" s="684"/>
      <c r="Y7" s="685"/>
      <c r="Z7" s="686">
        <v>0</v>
      </c>
      <c r="AA7" s="686"/>
      <c r="AB7" s="686"/>
      <c r="AC7" s="686"/>
      <c r="AD7" s="687">
        <v>657</v>
      </c>
      <c r="AE7" s="687"/>
      <c r="AF7" s="687"/>
      <c r="AG7" s="687"/>
      <c r="AH7" s="687"/>
      <c r="AI7" s="687"/>
      <c r="AJ7" s="687"/>
      <c r="AK7" s="687"/>
      <c r="AL7" s="688">
        <v>0</v>
      </c>
      <c r="AM7" s="689"/>
      <c r="AN7" s="689"/>
      <c r="AO7" s="690"/>
      <c r="AP7" s="680" t="s">
        <v>231</v>
      </c>
      <c r="AQ7" s="681"/>
      <c r="AR7" s="681"/>
      <c r="AS7" s="681"/>
      <c r="AT7" s="681"/>
      <c r="AU7" s="681"/>
      <c r="AV7" s="681"/>
      <c r="AW7" s="681"/>
      <c r="AX7" s="681"/>
      <c r="AY7" s="681"/>
      <c r="AZ7" s="681"/>
      <c r="BA7" s="681"/>
      <c r="BB7" s="681"/>
      <c r="BC7" s="681"/>
      <c r="BD7" s="681"/>
      <c r="BE7" s="681"/>
      <c r="BF7" s="682"/>
      <c r="BG7" s="683">
        <v>227036</v>
      </c>
      <c r="BH7" s="684"/>
      <c r="BI7" s="684"/>
      <c r="BJ7" s="684"/>
      <c r="BK7" s="684"/>
      <c r="BL7" s="684"/>
      <c r="BM7" s="684"/>
      <c r="BN7" s="685"/>
      <c r="BO7" s="686">
        <v>32.5</v>
      </c>
      <c r="BP7" s="686"/>
      <c r="BQ7" s="686"/>
      <c r="BR7" s="686"/>
      <c r="BS7" s="687" t="s">
        <v>180</v>
      </c>
      <c r="BT7" s="687"/>
      <c r="BU7" s="687"/>
      <c r="BV7" s="687"/>
      <c r="BW7" s="687"/>
      <c r="BX7" s="687"/>
      <c r="BY7" s="687"/>
      <c r="BZ7" s="687"/>
      <c r="CA7" s="687"/>
      <c r="CB7" s="691"/>
      <c r="CD7" s="698" t="s">
        <v>232</v>
      </c>
      <c r="CE7" s="699"/>
      <c r="CF7" s="699"/>
      <c r="CG7" s="699"/>
      <c r="CH7" s="699"/>
      <c r="CI7" s="699"/>
      <c r="CJ7" s="699"/>
      <c r="CK7" s="699"/>
      <c r="CL7" s="699"/>
      <c r="CM7" s="699"/>
      <c r="CN7" s="699"/>
      <c r="CO7" s="699"/>
      <c r="CP7" s="699"/>
      <c r="CQ7" s="700"/>
      <c r="CR7" s="683">
        <v>777830</v>
      </c>
      <c r="CS7" s="684"/>
      <c r="CT7" s="684"/>
      <c r="CU7" s="684"/>
      <c r="CV7" s="684"/>
      <c r="CW7" s="684"/>
      <c r="CX7" s="684"/>
      <c r="CY7" s="685"/>
      <c r="CZ7" s="686">
        <v>12.4</v>
      </c>
      <c r="DA7" s="686"/>
      <c r="DB7" s="686"/>
      <c r="DC7" s="686"/>
      <c r="DD7" s="692">
        <v>41267</v>
      </c>
      <c r="DE7" s="684"/>
      <c r="DF7" s="684"/>
      <c r="DG7" s="684"/>
      <c r="DH7" s="684"/>
      <c r="DI7" s="684"/>
      <c r="DJ7" s="684"/>
      <c r="DK7" s="684"/>
      <c r="DL7" s="684"/>
      <c r="DM7" s="684"/>
      <c r="DN7" s="684"/>
      <c r="DO7" s="684"/>
      <c r="DP7" s="685"/>
      <c r="DQ7" s="692">
        <v>584297</v>
      </c>
      <c r="DR7" s="684"/>
      <c r="DS7" s="684"/>
      <c r="DT7" s="684"/>
      <c r="DU7" s="684"/>
      <c r="DV7" s="684"/>
      <c r="DW7" s="684"/>
      <c r="DX7" s="684"/>
      <c r="DY7" s="684"/>
      <c r="DZ7" s="684"/>
      <c r="EA7" s="684"/>
      <c r="EB7" s="684"/>
      <c r="EC7" s="693"/>
    </row>
    <row r="8" spans="2:143" ht="11.25" customHeight="1" x14ac:dyDescent="0.15">
      <c r="B8" s="680" t="s">
        <v>233</v>
      </c>
      <c r="C8" s="681"/>
      <c r="D8" s="681"/>
      <c r="E8" s="681"/>
      <c r="F8" s="681"/>
      <c r="G8" s="681"/>
      <c r="H8" s="681"/>
      <c r="I8" s="681"/>
      <c r="J8" s="681"/>
      <c r="K8" s="681"/>
      <c r="L8" s="681"/>
      <c r="M8" s="681"/>
      <c r="N8" s="681"/>
      <c r="O8" s="681"/>
      <c r="P8" s="681"/>
      <c r="Q8" s="682"/>
      <c r="R8" s="683">
        <v>2329</v>
      </c>
      <c r="S8" s="684"/>
      <c r="T8" s="684"/>
      <c r="U8" s="684"/>
      <c r="V8" s="684"/>
      <c r="W8" s="684"/>
      <c r="X8" s="684"/>
      <c r="Y8" s="685"/>
      <c r="Z8" s="686">
        <v>0</v>
      </c>
      <c r="AA8" s="686"/>
      <c r="AB8" s="686"/>
      <c r="AC8" s="686"/>
      <c r="AD8" s="687">
        <v>2329</v>
      </c>
      <c r="AE8" s="687"/>
      <c r="AF8" s="687"/>
      <c r="AG8" s="687"/>
      <c r="AH8" s="687"/>
      <c r="AI8" s="687"/>
      <c r="AJ8" s="687"/>
      <c r="AK8" s="687"/>
      <c r="AL8" s="688">
        <v>0.1</v>
      </c>
      <c r="AM8" s="689"/>
      <c r="AN8" s="689"/>
      <c r="AO8" s="690"/>
      <c r="AP8" s="680" t="s">
        <v>234</v>
      </c>
      <c r="AQ8" s="681"/>
      <c r="AR8" s="681"/>
      <c r="AS8" s="681"/>
      <c r="AT8" s="681"/>
      <c r="AU8" s="681"/>
      <c r="AV8" s="681"/>
      <c r="AW8" s="681"/>
      <c r="AX8" s="681"/>
      <c r="AY8" s="681"/>
      <c r="AZ8" s="681"/>
      <c r="BA8" s="681"/>
      <c r="BB8" s="681"/>
      <c r="BC8" s="681"/>
      <c r="BD8" s="681"/>
      <c r="BE8" s="681"/>
      <c r="BF8" s="682"/>
      <c r="BG8" s="683">
        <v>11288</v>
      </c>
      <c r="BH8" s="684"/>
      <c r="BI8" s="684"/>
      <c r="BJ8" s="684"/>
      <c r="BK8" s="684"/>
      <c r="BL8" s="684"/>
      <c r="BM8" s="684"/>
      <c r="BN8" s="685"/>
      <c r="BO8" s="686">
        <v>1.6</v>
      </c>
      <c r="BP8" s="686"/>
      <c r="BQ8" s="686"/>
      <c r="BR8" s="686"/>
      <c r="BS8" s="692" t="s">
        <v>125</v>
      </c>
      <c r="BT8" s="684"/>
      <c r="BU8" s="684"/>
      <c r="BV8" s="684"/>
      <c r="BW8" s="684"/>
      <c r="BX8" s="684"/>
      <c r="BY8" s="684"/>
      <c r="BZ8" s="684"/>
      <c r="CA8" s="684"/>
      <c r="CB8" s="693"/>
      <c r="CD8" s="698" t="s">
        <v>235</v>
      </c>
      <c r="CE8" s="699"/>
      <c r="CF8" s="699"/>
      <c r="CG8" s="699"/>
      <c r="CH8" s="699"/>
      <c r="CI8" s="699"/>
      <c r="CJ8" s="699"/>
      <c r="CK8" s="699"/>
      <c r="CL8" s="699"/>
      <c r="CM8" s="699"/>
      <c r="CN8" s="699"/>
      <c r="CO8" s="699"/>
      <c r="CP8" s="699"/>
      <c r="CQ8" s="700"/>
      <c r="CR8" s="683">
        <v>1355131</v>
      </c>
      <c r="CS8" s="684"/>
      <c r="CT8" s="684"/>
      <c r="CU8" s="684"/>
      <c r="CV8" s="684"/>
      <c r="CW8" s="684"/>
      <c r="CX8" s="684"/>
      <c r="CY8" s="685"/>
      <c r="CZ8" s="686">
        <v>21.7</v>
      </c>
      <c r="DA8" s="686"/>
      <c r="DB8" s="686"/>
      <c r="DC8" s="686"/>
      <c r="DD8" s="692">
        <v>1231</v>
      </c>
      <c r="DE8" s="684"/>
      <c r="DF8" s="684"/>
      <c r="DG8" s="684"/>
      <c r="DH8" s="684"/>
      <c r="DI8" s="684"/>
      <c r="DJ8" s="684"/>
      <c r="DK8" s="684"/>
      <c r="DL8" s="684"/>
      <c r="DM8" s="684"/>
      <c r="DN8" s="684"/>
      <c r="DO8" s="684"/>
      <c r="DP8" s="685"/>
      <c r="DQ8" s="692">
        <v>836591</v>
      </c>
      <c r="DR8" s="684"/>
      <c r="DS8" s="684"/>
      <c r="DT8" s="684"/>
      <c r="DU8" s="684"/>
      <c r="DV8" s="684"/>
      <c r="DW8" s="684"/>
      <c r="DX8" s="684"/>
      <c r="DY8" s="684"/>
      <c r="DZ8" s="684"/>
      <c r="EA8" s="684"/>
      <c r="EB8" s="684"/>
      <c r="EC8" s="693"/>
    </row>
    <row r="9" spans="2:143" ht="11.25" customHeight="1" x14ac:dyDescent="0.15">
      <c r="B9" s="680" t="s">
        <v>236</v>
      </c>
      <c r="C9" s="681"/>
      <c r="D9" s="681"/>
      <c r="E9" s="681"/>
      <c r="F9" s="681"/>
      <c r="G9" s="681"/>
      <c r="H9" s="681"/>
      <c r="I9" s="681"/>
      <c r="J9" s="681"/>
      <c r="K9" s="681"/>
      <c r="L9" s="681"/>
      <c r="M9" s="681"/>
      <c r="N9" s="681"/>
      <c r="O9" s="681"/>
      <c r="P9" s="681"/>
      <c r="Q9" s="682"/>
      <c r="R9" s="683">
        <v>1630</v>
      </c>
      <c r="S9" s="684"/>
      <c r="T9" s="684"/>
      <c r="U9" s="684"/>
      <c r="V9" s="684"/>
      <c r="W9" s="684"/>
      <c r="X9" s="684"/>
      <c r="Y9" s="685"/>
      <c r="Z9" s="686">
        <v>0</v>
      </c>
      <c r="AA9" s="686"/>
      <c r="AB9" s="686"/>
      <c r="AC9" s="686"/>
      <c r="AD9" s="687">
        <v>1630</v>
      </c>
      <c r="AE9" s="687"/>
      <c r="AF9" s="687"/>
      <c r="AG9" s="687"/>
      <c r="AH9" s="687"/>
      <c r="AI9" s="687"/>
      <c r="AJ9" s="687"/>
      <c r="AK9" s="687"/>
      <c r="AL9" s="688">
        <v>0</v>
      </c>
      <c r="AM9" s="689"/>
      <c r="AN9" s="689"/>
      <c r="AO9" s="690"/>
      <c r="AP9" s="680" t="s">
        <v>237</v>
      </c>
      <c r="AQ9" s="681"/>
      <c r="AR9" s="681"/>
      <c r="AS9" s="681"/>
      <c r="AT9" s="681"/>
      <c r="AU9" s="681"/>
      <c r="AV9" s="681"/>
      <c r="AW9" s="681"/>
      <c r="AX9" s="681"/>
      <c r="AY9" s="681"/>
      <c r="AZ9" s="681"/>
      <c r="BA9" s="681"/>
      <c r="BB9" s="681"/>
      <c r="BC9" s="681"/>
      <c r="BD9" s="681"/>
      <c r="BE9" s="681"/>
      <c r="BF9" s="682"/>
      <c r="BG9" s="683">
        <v>187470</v>
      </c>
      <c r="BH9" s="684"/>
      <c r="BI9" s="684"/>
      <c r="BJ9" s="684"/>
      <c r="BK9" s="684"/>
      <c r="BL9" s="684"/>
      <c r="BM9" s="684"/>
      <c r="BN9" s="685"/>
      <c r="BO9" s="686">
        <v>26.8</v>
      </c>
      <c r="BP9" s="686"/>
      <c r="BQ9" s="686"/>
      <c r="BR9" s="686"/>
      <c r="BS9" s="692" t="s">
        <v>238</v>
      </c>
      <c r="BT9" s="684"/>
      <c r="BU9" s="684"/>
      <c r="BV9" s="684"/>
      <c r="BW9" s="684"/>
      <c r="BX9" s="684"/>
      <c r="BY9" s="684"/>
      <c r="BZ9" s="684"/>
      <c r="CA9" s="684"/>
      <c r="CB9" s="693"/>
      <c r="CD9" s="698" t="s">
        <v>239</v>
      </c>
      <c r="CE9" s="699"/>
      <c r="CF9" s="699"/>
      <c r="CG9" s="699"/>
      <c r="CH9" s="699"/>
      <c r="CI9" s="699"/>
      <c r="CJ9" s="699"/>
      <c r="CK9" s="699"/>
      <c r="CL9" s="699"/>
      <c r="CM9" s="699"/>
      <c r="CN9" s="699"/>
      <c r="CO9" s="699"/>
      <c r="CP9" s="699"/>
      <c r="CQ9" s="700"/>
      <c r="CR9" s="683">
        <v>722883</v>
      </c>
      <c r="CS9" s="684"/>
      <c r="CT9" s="684"/>
      <c r="CU9" s="684"/>
      <c r="CV9" s="684"/>
      <c r="CW9" s="684"/>
      <c r="CX9" s="684"/>
      <c r="CY9" s="685"/>
      <c r="CZ9" s="686">
        <v>11.6</v>
      </c>
      <c r="DA9" s="686"/>
      <c r="DB9" s="686"/>
      <c r="DC9" s="686"/>
      <c r="DD9" s="692">
        <v>3316</v>
      </c>
      <c r="DE9" s="684"/>
      <c r="DF9" s="684"/>
      <c r="DG9" s="684"/>
      <c r="DH9" s="684"/>
      <c r="DI9" s="684"/>
      <c r="DJ9" s="684"/>
      <c r="DK9" s="684"/>
      <c r="DL9" s="684"/>
      <c r="DM9" s="684"/>
      <c r="DN9" s="684"/>
      <c r="DO9" s="684"/>
      <c r="DP9" s="685"/>
      <c r="DQ9" s="692">
        <v>680255</v>
      </c>
      <c r="DR9" s="684"/>
      <c r="DS9" s="684"/>
      <c r="DT9" s="684"/>
      <c r="DU9" s="684"/>
      <c r="DV9" s="684"/>
      <c r="DW9" s="684"/>
      <c r="DX9" s="684"/>
      <c r="DY9" s="684"/>
      <c r="DZ9" s="684"/>
      <c r="EA9" s="684"/>
      <c r="EB9" s="684"/>
      <c r="EC9" s="693"/>
    </row>
    <row r="10" spans="2:143" ht="11.25" customHeight="1" x14ac:dyDescent="0.15">
      <c r="B10" s="680" t="s">
        <v>240</v>
      </c>
      <c r="C10" s="681"/>
      <c r="D10" s="681"/>
      <c r="E10" s="681"/>
      <c r="F10" s="681"/>
      <c r="G10" s="681"/>
      <c r="H10" s="681"/>
      <c r="I10" s="681"/>
      <c r="J10" s="681"/>
      <c r="K10" s="681"/>
      <c r="L10" s="681"/>
      <c r="M10" s="681"/>
      <c r="N10" s="681"/>
      <c r="O10" s="681"/>
      <c r="P10" s="681"/>
      <c r="Q10" s="682"/>
      <c r="R10" s="683" t="s">
        <v>238</v>
      </c>
      <c r="S10" s="684"/>
      <c r="T10" s="684"/>
      <c r="U10" s="684"/>
      <c r="V10" s="684"/>
      <c r="W10" s="684"/>
      <c r="X10" s="684"/>
      <c r="Y10" s="685"/>
      <c r="Z10" s="686" t="s">
        <v>180</v>
      </c>
      <c r="AA10" s="686"/>
      <c r="AB10" s="686"/>
      <c r="AC10" s="686"/>
      <c r="AD10" s="687" t="s">
        <v>125</v>
      </c>
      <c r="AE10" s="687"/>
      <c r="AF10" s="687"/>
      <c r="AG10" s="687"/>
      <c r="AH10" s="687"/>
      <c r="AI10" s="687"/>
      <c r="AJ10" s="687"/>
      <c r="AK10" s="687"/>
      <c r="AL10" s="688" t="s">
        <v>125</v>
      </c>
      <c r="AM10" s="689"/>
      <c r="AN10" s="689"/>
      <c r="AO10" s="690"/>
      <c r="AP10" s="680" t="s">
        <v>241</v>
      </c>
      <c r="AQ10" s="681"/>
      <c r="AR10" s="681"/>
      <c r="AS10" s="681"/>
      <c r="AT10" s="681"/>
      <c r="AU10" s="681"/>
      <c r="AV10" s="681"/>
      <c r="AW10" s="681"/>
      <c r="AX10" s="681"/>
      <c r="AY10" s="681"/>
      <c r="AZ10" s="681"/>
      <c r="BA10" s="681"/>
      <c r="BB10" s="681"/>
      <c r="BC10" s="681"/>
      <c r="BD10" s="681"/>
      <c r="BE10" s="681"/>
      <c r="BF10" s="682"/>
      <c r="BG10" s="683">
        <v>14261</v>
      </c>
      <c r="BH10" s="684"/>
      <c r="BI10" s="684"/>
      <c r="BJ10" s="684"/>
      <c r="BK10" s="684"/>
      <c r="BL10" s="684"/>
      <c r="BM10" s="684"/>
      <c r="BN10" s="685"/>
      <c r="BO10" s="686">
        <v>2</v>
      </c>
      <c r="BP10" s="686"/>
      <c r="BQ10" s="686"/>
      <c r="BR10" s="686"/>
      <c r="BS10" s="692" t="s">
        <v>180</v>
      </c>
      <c r="BT10" s="684"/>
      <c r="BU10" s="684"/>
      <c r="BV10" s="684"/>
      <c r="BW10" s="684"/>
      <c r="BX10" s="684"/>
      <c r="BY10" s="684"/>
      <c r="BZ10" s="684"/>
      <c r="CA10" s="684"/>
      <c r="CB10" s="693"/>
      <c r="CD10" s="698" t="s">
        <v>242</v>
      </c>
      <c r="CE10" s="699"/>
      <c r="CF10" s="699"/>
      <c r="CG10" s="699"/>
      <c r="CH10" s="699"/>
      <c r="CI10" s="699"/>
      <c r="CJ10" s="699"/>
      <c r="CK10" s="699"/>
      <c r="CL10" s="699"/>
      <c r="CM10" s="699"/>
      <c r="CN10" s="699"/>
      <c r="CO10" s="699"/>
      <c r="CP10" s="699"/>
      <c r="CQ10" s="700"/>
      <c r="CR10" s="683">
        <v>50</v>
      </c>
      <c r="CS10" s="684"/>
      <c r="CT10" s="684"/>
      <c r="CU10" s="684"/>
      <c r="CV10" s="684"/>
      <c r="CW10" s="684"/>
      <c r="CX10" s="684"/>
      <c r="CY10" s="685"/>
      <c r="CZ10" s="686">
        <v>0</v>
      </c>
      <c r="DA10" s="686"/>
      <c r="DB10" s="686"/>
      <c r="DC10" s="686"/>
      <c r="DD10" s="692" t="s">
        <v>180</v>
      </c>
      <c r="DE10" s="684"/>
      <c r="DF10" s="684"/>
      <c r="DG10" s="684"/>
      <c r="DH10" s="684"/>
      <c r="DI10" s="684"/>
      <c r="DJ10" s="684"/>
      <c r="DK10" s="684"/>
      <c r="DL10" s="684"/>
      <c r="DM10" s="684"/>
      <c r="DN10" s="684"/>
      <c r="DO10" s="684"/>
      <c r="DP10" s="685"/>
      <c r="DQ10" s="692">
        <v>50</v>
      </c>
      <c r="DR10" s="684"/>
      <c r="DS10" s="684"/>
      <c r="DT10" s="684"/>
      <c r="DU10" s="684"/>
      <c r="DV10" s="684"/>
      <c r="DW10" s="684"/>
      <c r="DX10" s="684"/>
      <c r="DY10" s="684"/>
      <c r="DZ10" s="684"/>
      <c r="EA10" s="684"/>
      <c r="EB10" s="684"/>
      <c r="EC10" s="693"/>
    </row>
    <row r="11" spans="2:143" ht="11.25" customHeight="1" x14ac:dyDescent="0.15">
      <c r="B11" s="680" t="s">
        <v>243</v>
      </c>
      <c r="C11" s="681"/>
      <c r="D11" s="681"/>
      <c r="E11" s="681"/>
      <c r="F11" s="681"/>
      <c r="G11" s="681"/>
      <c r="H11" s="681"/>
      <c r="I11" s="681"/>
      <c r="J11" s="681"/>
      <c r="K11" s="681"/>
      <c r="L11" s="681"/>
      <c r="M11" s="681"/>
      <c r="N11" s="681"/>
      <c r="O11" s="681"/>
      <c r="P11" s="681"/>
      <c r="Q11" s="682"/>
      <c r="R11" s="683">
        <v>118975</v>
      </c>
      <c r="S11" s="684"/>
      <c r="T11" s="684"/>
      <c r="U11" s="684"/>
      <c r="V11" s="684"/>
      <c r="W11" s="684"/>
      <c r="X11" s="684"/>
      <c r="Y11" s="685"/>
      <c r="Z11" s="688">
        <v>1.8</v>
      </c>
      <c r="AA11" s="689"/>
      <c r="AB11" s="689"/>
      <c r="AC11" s="701"/>
      <c r="AD11" s="692">
        <v>118975</v>
      </c>
      <c r="AE11" s="684"/>
      <c r="AF11" s="684"/>
      <c r="AG11" s="684"/>
      <c r="AH11" s="684"/>
      <c r="AI11" s="684"/>
      <c r="AJ11" s="684"/>
      <c r="AK11" s="685"/>
      <c r="AL11" s="688">
        <v>3.4</v>
      </c>
      <c r="AM11" s="689"/>
      <c r="AN11" s="689"/>
      <c r="AO11" s="690"/>
      <c r="AP11" s="680" t="s">
        <v>244</v>
      </c>
      <c r="AQ11" s="681"/>
      <c r="AR11" s="681"/>
      <c r="AS11" s="681"/>
      <c r="AT11" s="681"/>
      <c r="AU11" s="681"/>
      <c r="AV11" s="681"/>
      <c r="AW11" s="681"/>
      <c r="AX11" s="681"/>
      <c r="AY11" s="681"/>
      <c r="AZ11" s="681"/>
      <c r="BA11" s="681"/>
      <c r="BB11" s="681"/>
      <c r="BC11" s="681"/>
      <c r="BD11" s="681"/>
      <c r="BE11" s="681"/>
      <c r="BF11" s="682"/>
      <c r="BG11" s="683">
        <v>14017</v>
      </c>
      <c r="BH11" s="684"/>
      <c r="BI11" s="684"/>
      <c r="BJ11" s="684"/>
      <c r="BK11" s="684"/>
      <c r="BL11" s="684"/>
      <c r="BM11" s="684"/>
      <c r="BN11" s="685"/>
      <c r="BO11" s="686">
        <v>2</v>
      </c>
      <c r="BP11" s="686"/>
      <c r="BQ11" s="686"/>
      <c r="BR11" s="686"/>
      <c r="BS11" s="692" t="s">
        <v>125</v>
      </c>
      <c r="BT11" s="684"/>
      <c r="BU11" s="684"/>
      <c r="BV11" s="684"/>
      <c r="BW11" s="684"/>
      <c r="BX11" s="684"/>
      <c r="BY11" s="684"/>
      <c r="BZ11" s="684"/>
      <c r="CA11" s="684"/>
      <c r="CB11" s="693"/>
      <c r="CD11" s="698" t="s">
        <v>245</v>
      </c>
      <c r="CE11" s="699"/>
      <c r="CF11" s="699"/>
      <c r="CG11" s="699"/>
      <c r="CH11" s="699"/>
      <c r="CI11" s="699"/>
      <c r="CJ11" s="699"/>
      <c r="CK11" s="699"/>
      <c r="CL11" s="699"/>
      <c r="CM11" s="699"/>
      <c r="CN11" s="699"/>
      <c r="CO11" s="699"/>
      <c r="CP11" s="699"/>
      <c r="CQ11" s="700"/>
      <c r="CR11" s="683">
        <v>911611</v>
      </c>
      <c r="CS11" s="684"/>
      <c r="CT11" s="684"/>
      <c r="CU11" s="684"/>
      <c r="CV11" s="684"/>
      <c r="CW11" s="684"/>
      <c r="CX11" s="684"/>
      <c r="CY11" s="685"/>
      <c r="CZ11" s="686">
        <v>14.6</v>
      </c>
      <c r="DA11" s="686"/>
      <c r="DB11" s="686"/>
      <c r="DC11" s="686"/>
      <c r="DD11" s="692">
        <v>304585</v>
      </c>
      <c r="DE11" s="684"/>
      <c r="DF11" s="684"/>
      <c r="DG11" s="684"/>
      <c r="DH11" s="684"/>
      <c r="DI11" s="684"/>
      <c r="DJ11" s="684"/>
      <c r="DK11" s="684"/>
      <c r="DL11" s="684"/>
      <c r="DM11" s="684"/>
      <c r="DN11" s="684"/>
      <c r="DO11" s="684"/>
      <c r="DP11" s="685"/>
      <c r="DQ11" s="692">
        <v>563492</v>
      </c>
      <c r="DR11" s="684"/>
      <c r="DS11" s="684"/>
      <c r="DT11" s="684"/>
      <c r="DU11" s="684"/>
      <c r="DV11" s="684"/>
      <c r="DW11" s="684"/>
      <c r="DX11" s="684"/>
      <c r="DY11" s="684"/>
      <c r="DZ11" s="684"/>
      <c r="EA11" s="684"/>
      <c r="EB11" s="684"/>
      <c r="EC11" s="693"/>
    </row>
    <row r="12" spans="2:143" ht="11.25" customHeight="1" x14ac:dyDescent="0.15">
      <c r="B12" s="680" t="s">
        <v>246</v>
      </c>
      <c r="C12" s="681"/>
      <c r="D12" s="681"/>
      <c r="E12" s="681"/>
      <c r="F12" s="681"/>
      <c r="G12" s="681"/>
      <c r="H12" s="681"/>
      <c r="I12" s="681"/>
      <c r="J12" s="681"/>
      <c r="K12" s="681"/>
      <c r="L12" s="681"/>
      <c r="M12" s="681"/>
      <c r="N12" s="681"/>
      <c r="O12" s="681"/>
      <c r="P12" s="681"/>
      <c r="Q12" s="682"/>
      <c r="R12" s="683" t="s">
        <v>125</v>
      </c>
      <c r="S12" s="684"/>
      <c r="T12" s="684"/>
      <c r="U12" s="684"/>
      <c r="V12" s="684"/>
      <c r="W12" s="684"/>
      <c r="X12" s="684"/>
      <c r="Y12" s="685"/>
      <c r="Z12" s="686" t="s">
        <v>125</v>
      </c>
      <c r="AA12" s="686"/>
      <c r="AB12" s="686"/>
      <c r="AC12" s="686"/>
      <c r="AD12" s="687" t="s">
        <v>125</v>
      </c>
      <c r="AE12" s="687"/>
      <c r="AF12" s="687"/>
      <c r="AG12" s="687"/>
      <c r="AH12" s="687"/>
      <c r="AI12" s="687"/>
      <c r="AJ12" s="687"/>
      <c r="AK12" s="687"/>
      <c r="AL12" s="688" t="s">
        <v>125</v>
      </c>
      <c r="AM12" s="689"/>
      <c r="AN12" s="689"/>
      <c r="AO12" s="690"/>
      <c r="AP12" s="680" t="s">
        <v>247</v>
      </c>
      <c r="AQ12" s="681"/>
      <c r="AR12" s="681"/>
      <c r="AS12" s="681"/>
      <c r="AT12" s="681"/>
      <c r="AU12" s="681"/>
      <c r="AV12" s="681"/>
      <c r="AW12" s="681"/>
      <c r="AX12" s="681"/>
      <c r="AY12" s="681"/>
      <c r="AZ12" s="681"/>
      <c r="BA12" s="681"/>
      <c r="BB12" s="681"/>
      <c r="BC12" s="681"/>
      <c r="BD12" s="681"/>
      <c r="BE12" s="681"/>
      <c r="BF12" s="682"/>
      <c r="BG12" s="683">
        <v>408050</v>
      </c>
      <c r="BH12" s="684"/>
      <c r="BI12" s="684"/>
      <c r="BJ12" s="684"/>
      <c r="BK12" s="684"/>
      <c r="BL12" s="684"/>
      <c r="BM12" s="684"/>
      <c r="BN12" s="685"/>
      <c r="BO12" s="686">
        <v>58.4</v>
      </c>
      <c r="BP12" s="686"/>
      <c r="BQ12" s="686"/>
      <c r="BR12" s="686"/>
      <c r="BS12" s="692">
        <v>26213</v>
      </c>
      <c r="BT12" s="684"/>
      <c r="BU12" s="684"/>
      <c r="BV12" s="684"/>
      <c r="BW12" s="684"/>
      <c r="BX12" s="684"/>
      <c r="BY12" s="684"/>
      <c r="BZ12" s="684"/>
      <c r="CA12" s="684"/>
      <c r="CB12" s="693"/>
      <c r="CD12" s="698" t="s">
        <v>248</v>
      </c>
      <c r="CE12" s="699"/>
      <c r="CF12" s="699"/>
      <c r="CG12" s="699"/>
      <c r="CH12" s="699"/>
      <c r="CI12" s="699"/>
      <c r="CJ12" s="699"/>
      <c r="CK12" s="699"/>
      <c r="CL12" s="699"/>
      <c r="CM12" s="699"/>
      <c r="CN12" s="699"/>
      <c r="CO12" s="699"/>
      <c r="CP12" s="699"/>
      <c r="CQ12" s="700"/>
      <c r="CR12" s="683">
        <v>80085</v>
      </c>
      <c r="CS12" s="684"/>
      <c r="CT12" s="684"/>
      <c r="CU12" s="684"/>
      <c r="CV12" s="684"/>
      <c r="CW12" s="684"/>
      <c r="CX12" s="684"/>
      <c r="CY12" s="685"/>
      <c r="CZ12" s="686">
        <v>1.3</v>
      </c>
      <c r="DA12" s="686"/>
      <c r="DB12" s="686"/>
      <c r="DC12" s="686"/>
      <c r="DD12" s="692">
        <v>20153</v>
      </c>
      <c r="DE12" s="684"/>
      <c r="DF12" s="684"/>
      <c r="DG12" s="684"/>
      <c r="DH12" s="684"/>
      <c r="DI12" s="684"/>
      <c r="DJ12" s="684"/>
      <c r="DK12" s="684"/>
      <c r="DL12" s="684"/>
      <c r="DM12" s="684"/>
      <c r="DN12" s="684"/>
      <c r="DO12" s="684"/>
      <c r="DP12" s="685"/>
      <c r="DQ12" s="692">
        <v>27853</v>
      </c>
      <c r="DR12" s="684"/>
      <c r="DS12" s="684"/>
      <c r="DT12" s="684"/>
      <c r="DU12" s="684"/>
      <c r="DV12" s="684"/>
      <c r="DW12" s="684"/>
      <c r="DX12" s="684"/>
      <c r="DY12" s="684"/>
      <c r="DZ12" s="684"/>
      <c r="EA12" s="684"/>
      <c r="EB12" s="684"/>
      <c r="EC12" s="693"/>
    </row>
    <row r="13" spans="2:143" ht="11.25" customHeight="1" x14ac:dyDescent="0.15">
      <c r="B13" s="680" t="s">
        <v>249</v>
      </c>
      <c r="C13" s="681"/>
      <c r="D13" s="681"/>
      <c r="E13" s="681"/>
      <c r="F13" s="681"/>
      <c r="G13" s="681"/>
      <c r="H13" s="681"/>
      <c r="I13" s="681"/>
      <c r="J13" s="681"/>
      <c r="K13" s="681"/>
      <c r="L13" s="681"/>
      <c r="M13" s="681"/>
      <c r="N13" s="681"/>
      <c r="O13" s="681"/>
      <c r="P13" s="681"/>
      <c r="Q13" s="682"/>
      <c r="R13" s="683" t="s">
        <v>125</v>
      </c>
      <c r="S13" s="684"/>
      <c r="T13" s="684"/>
      <c r="U13" s="684"/>
      <c r="V13" s="684"/>
      <c r="W13" s="684"/>
      <c r="X13" s="684"/>
      <c r="Y13" s="685"/>
      <c r="Z13" s="686" t="s">
        <v>125</v>
      </c>
      <c r="AA13" s="686"/>
      <c r="AB13" s="686"/>
      <c r="AC13" s="686"/>
      <c r="AD13" s="687" t="s">
        <v>125</v>
      </c>
      <c r="AE13" s="687"/>
      <c r="AF13" s="687"/>
      <c r="AG13" s="687"/>
      <c r="AH13" s="687"/>
      <c r="AI13" s="687"/>
      <c r="AJ13" s="687"/>
      <c r="AK13" s="687"/>
      <c r="AL13" s="688" t="s">
        <v>125</v>
      </c>
      <c r="AM13" s="689"/>
      <c r="AN13" s="689"/>
      <c r="AO13" s="690"/>
      <c r="AP13" s="680" t="s">
        <v>250</v>
      </c>
      <c r="AQ13" s="681"/>
      <c r="AR13" s="681"/>
      <c r="AS13" s="681"/>
      <c r="AT13" s="681"/>
      <c r="AU13" s="681"/>
      <c r="AV13" s="681"/>
      <c r="AW13" s="681"/>
      <c r="AX13" s="681"/>
      <c r="AY13" s="681"/>
      <c r="AZ13" s="681"/>
      <c r="BA13" s="681"/>
      <c r="BB13" s="681"/>
      <c r="BC13" s="681"/>
      <c r="BD13" s="681"/>
      <c r="BE13" s="681"/>
      <c r="BF13" s="682"/>
      <c r="BG13" s="683">
        <v>389445</v>
      </c>
      <c r="BH13" s="684"/>
      <c r="BI13" s="684"/>
      <c r="BJ13" s="684"/>
      <c r="BK13" s="684"/>
      <c r="BL13" s="684"/>
      <c r="BM13" s="684"/>
      <c r="BN13" s="685"/>
      <c r="BO13" s="686">
        <v>55.8</v>
      </c>
      <c r="BP13" s="686"/>
      <c r="BQ13" s="686"/>
      <c r="BR13" s="686"/>
      <c r="BS13" s="692">
        <v>26213</v>
      </c>
      <c r="BT13" s="684"/>
      <c r="BU13" s="684"/>
      <c r="BV13" s="684"/>
      <c r="BW13" s="684"/>
      <c r="BX13" s="684"/>
      <c r="BY13" s="684"/>
      <c r="BZ13" s="684"/>
      <c r="CA13" s="684"/>
      <c r="CB13" s="693"/>
      <c r="CD13" s="698" t="s">
        <v>251</v>
      </c>
      <c r="CE13" s="699"/>
      <c r="CF13" s="699"/>
      <c r="CG13" s="699"/>
      <c r="CH13" s="699"/>
      <c r="CI13" s="699"/>
      <c r="CJ13" s="699"/>
      <c r="CK13" s="699"/>
      <c r="CL13" s="699"/>
      <c r="CM13" s="699"/>
      <c r="CN13" s="699"/>
      <c r="CO13" s="699"/>
      <c r="CP13" s="699"/>
      <c r="CQ13" s="700"/>
      <c r="CR13" s="683">
        <v>471458</v>
      </c>
      <c r="CS13" s="684"/>
      <c r="CT13" s="684"/>
      <c r="CU13" s="684"/>
      <c r="CV13" s="684"/>
      <c r="CW13" s="684"/>
      <c r="CX13" s="684"/>
      <c r="CY13" s="685"/>
      <c r="CZ13" s="686">
        <v>7.5</v>
      </c>
      <c r="DA13" s="686"/>
      <c r="DB13" s="686"/>
      <c r="DC13" s="686"/>
      <c r="DD13" s="692">
        <v>206919</v>
      </c>
      <c r="DE13" s="684"/>
      <c r="DF13" s="684"/>
      <c r="DG13" s="684"/>
      <c r="DH13" s="684"/>
      <c r="DI13" s="684"/>
      <c r="DJ13" s="684"/>
      <c r="DK13" s="684"/>
      <c r="DL13" s="684"/>
      <c r="DM13" s="684"/>
      <c r="DN13" s="684"/>
      <c r="DO13" s="684"/>
      <c r="DP13" s="685"/>
      <c r="DQ13" s="692">
        <v>257774</v>
      </c>
      <c r="DR13" s="684"/>
      <c r="DS13" s="684"/>
      <c r="DT13" s="684"/>
      <c r="DU13" s="684"/>
      <c r="DV13" s="684"/>
      <c r="DW13" s="684"/>
      <c r="DX13" s="684"/>
      <c r="DY13" s="684"/>
      <c r="DZ13" s="684"/>
      <c r="EA13" s="684"/>
      <c r="EB13" s="684"/>
      <c r="EC13" s="693"/>
    </row>
    <row r="14" spans="2:143" ht="11.25" customHeight="1" x14ac:dyDescent="0.15">
      <c r="B14" s="680" t="s">
        <v>252</v>
      </c>
      <c r="C14" s="681"/>
      <c r="D14" s="681"/>
      <c r="E14" s="681"/>
      <c r="F14" s="681"/>
      <c r="G14" s="681"/>
      <c r="H14" s="681"/>
      <c r="I14" s="681"/>
      <c r="J14" s="681"/>
      <c r="K14" s="681"/>
      <c r="L14" s="681"/>
      <c r="M14" s="681"/>
      <c r="N14" s="681"/>
      <c r="O14" s="681"/>
      <c r="P14" s="681"/>
      <c r="Q14" s="682"/>
      <c r="R14" s="683">
        <v>3785</v>
      </c>
      <c r="S14" s="684"/>
      <c r="T14" s="684"/>
      <c r="U14" s="684"/>
      <c r="V14" s="684"/>
      <c r="W14" s="684"/>
      <c r="X14" s="684"/>
      <c r="Y14" s="685"/>
      <c r="Z14" s="686">
        <v>0.1</v>
      </c>
      <c r="AA14" s="686"/>
      <c r="AB14" s="686"/>
      <c r="AC14" s="686"/>
      <c r="AD14" s="687">
        <v>3785</v>
      </c>
      <c r="AE14" s="687"/>
      <c r="AF14" s="687"/>
      <c r="AG14" s="687"/>
      <c r="AH14" s="687"/>
      <c r="AI14" s="687"/>
      <c r="AJ14" s="687"/>
      <c r="AK14" s="687"/>
      <c r="AL14" s="688">
        <v>0.1</v>
      </c>
      <c r="AM14" s="689"/>
      <c r="AN14" s="689"/>
      <c r="AO14" s="690"/>
      <c r="AP14" s="680" t="s">
        <v>253</v>
      </c>
      <c r="AQ14" s="681"/>
      <c r="AR14" s="681"/>
      <c r="AS14" s="681"/>
      <c r="AT14" s="681"/>
      <c r="AU14" s="681"/>
      <c r="AV14" s="681"/>
      <c r="AW14" s="681"/>
      <c r="AX14" s="681"/>
      <c r="AY14" s="681"/>
      <c r="AZ14" s="681"/>
      <c r="BA14" s="681"/>
      <c r="BB14" s="681"/>
      <c r="BC14" s="681"/>
      <c r="BD14" s="681"/>
      <c r="BE14" s="681"/>
      <c r="BF14" s="682"/>
      <c r="BG14" s="683">
        <v>26156</v>
      </c>
      <c r="BH14" s="684"/>
      <c r="BI14" s="684"/>
      <c r="BJ14" s="684"/>
      <c r="BK14" s="684"/>
      <c r="BL14" s="684"/>
      <c r="BM14" s="684"/>
      <c r="BN14" s="685"/>
      <c r="BO14" s="686">
        <v>3.7</v>
      </c>
      <c r="BP14" s="686"/>
      <c r="BQ14" s="686"/>
      <c r="BR14" s="686"/>
      <c r="BS14" s="692" t="s">
        <v>125</v>
      </c>
      <c r="BT14" s="684"/>
      <c r="BU14" s="684"/>
      <c r="BV14" s="684"/>
      <c r="BW14" s="684"/>
      <c r="BX14" s="684"/>
      <c r="BY14" s="684"/>
      <c r="BZ14" s="684"/>
      <c r="CA14" s="684"/>
      <c r="CB14" s="693"/>
      <c r="CD14" s="698" t="s">
        <v>254</v>
      </c>
      <c r="CE14" s="699"/>
      <c r="CF14" s="699"/>
      <c r="CG14" s="699"/>
      <c r="CH14" s="699"/>
      <c r="CI14" s="699"/>
      <c r="CJ14" s="699"/>
      <c r="CK14" s="699"/>
      <c r="CL14" s="699"/>
      <c r="CM14" s="699"/>
      <c r="CN14" s="699"/>
      <c r="CO14" s="699"/>
      <c r="CP14" s="699"/>
      <c r="CQ14" s="700"/>
      <c r="CR14" s="683">
        <v>212971</v>
      </c>
      <c r="CS14" s="684"/>
      <c r="CT14" s="684"/>
      <c r="CU14" s="684"/>
      <c r="CV14" s="684"/>
      <c r="CW14" s="684"/>
      <c r="CX14" s="684"/>
      <c r="CY14" s="685"/>
      <c r="CZ14" s="686">
        <v>3.4</v>
      </c>
      <c r="DA14" s="686"/>
      <c r="DB14" s="686"/>
      <c r="DC14" s="686"/>
      <c r="DD14" s="692">
        <v>48140</v>
      </c>
      <c r="DE14" s="684"/>
      <c r="DF14" s="684"/>
      <c r="DG14" s="684"/>
      <c r="DH14" s="684"/>
      <c r="DI14" s="684"/>
      <c r="DJ14" s="684"/>
      <c r="DK14" s="684"/>
      <c r="DL14" s="684"/>
      <c r="DM14" s="684"/>
      <c r="DN14" s="684"/>
      <c r="DO14" s="684"/>
      <c r="DP14" s="685"/>
      <c r="DQ14" s="692">
        <v>154201</v>
      </c>
      <c r="DR14" s="684"/>
      <c r="DS14" s="684"/>
      <c r="DT14" s="684"/>
      <c r="DU14" s="684"/>
      <c r="DV14" s="684"/>
      <c r="DW14" s="684"/>
      <c r="DX14" s="684"/>
      <c r="DY14" s="684"/>
      <c r="DZ14" s="684"/>
      <c r="EA14" s="684"/>
      <c r="EB14" s="684"/>
      <c r="EC14" s="693"/>
    </row>
    <row r="15" spans="2:143" ht="11.25" customHeight="1" x14ac:dyDescent="0.15">
      <c r="B15" s="680" t="s">
        <v>255</v>
      </c>
      <c r="C15" s="681"/>
      <c r="D15" s="681"/>
      <c r="E15" s="681"/>
      <c r="F15" s="681"/>
      <c r="G15" s="681"/>
      <c r="H15" s="681"/>
      <c r="I15" s="681"/>
      <c r="J15" s="681"/>
      <c r="K15" s="681"/>
      <c r="L15" s="681"/>
      <c r="M15" s="681"/>
      <c r="N15" s="681"/>
      <c r="O15" s="681"/>
      <c r="P15" s="681"/>
      <c r="Q15" s="682"/>
      <c r="R15" s="683" t="s">
        <v>125</v>
      </c>
      <c r="S15" s="684"/>
      <c r="T15" s="684"/>
      <c r="U15" s="684"/>
      <c r="V15" s="684"/>
      <c r="W15" s="684"/>
      <c r="X15" s="684"/>
      <c r="Y15" s="685"/>
      <c r="Z15" s="686" t="s">
        <v>180</v>
      </c>
      <c r="AA15" s="686"/>
      <c r="AB15" s="686"/>
      <c r="AC15" s="686"/>
      <c r="AD15" s="687" t="s">
        <v>125</v>
      </c>
      <c r="AE15" s="687"/>
      <c r="AF15" s="687"/>
      <c r="AG15" s="687"/>
      <c r="AH15" s="687"/>
      <c r="AI15" s="687"/>
      <c r="AJ15" s="687"/>
      <c r="AK15" s="687"/>
      <c r="AL15" s="688" t="s">
        <v>238</v>
      </c>
      <c r="AM15" s="689"/>
      <c r="AN15" s="689"/>
      <c r="AO15" s="690"/>
      <c r="AP15" s="680" t="s">
        <v>256</v>
      </c>
      <c r="AQ15" s="681"/>
      <c r="AR15" s="681"/>
      <c r="AS15" s="681"/>
      <c r="AT15" s="681"/>
      <c r="AU15" s="681"/>
      <c r="AV15" s="681"/>
      <c r="AW15" s="681"/>
      <c r="AX15" s="681"/>
      <c r="AY15" s="681"/>
      <c r="AZ15" s="681"/>
      <c r="BA15" s="681"/>
      <c r="BB15" s="681"/>
      <c r="BC15" s="681"/>
      <c r="BD15" s="681"/>
      <c r="BE15" s="681"/>
      <c r="BF15" s="682"/>
      <c r="BG15" s="683">
        <v>37013</v>
      </c>
      <c r="BH15" s="684"/>
      <c r="BI15" s="684"/>
      <c r="BJ15" s="684"/>
      <c r="BK15" s="684"/>
      <c r="BL15" s="684"/>
      <c r="BM15" s="684"/>
      <c r="BN15" s="685"/>
      <c r="BO15" s="686">
        <v>5.3</v>
      </c>
      <c r="BP15" s="686"/>
      <c r="BQ15" s="686"/>
      <c r="BR15" s="686"/>
      <c r="BS15" s="692" t="s">
        <v>125</v>
      </c>
      <c r="BT15" s="684"/>
      <c r="BU15" s="684"/>
      <c r="BV15" s="684"/>
      <c r="BW15" s="684"/>
      <c r="BX15" s="684"/>
      <c r="BY15" s="684"/>
      <c r="BZ15" s="684"/>
      <c r="CA15" s="684"/>
      <c r="CB15" s="693"/>
      <c r="CD15" s="698" t="s">
        <v>257</v>
      </c>
      <c r="CE15" s="699"/>
      <c r="CF15" s="699"/>
      <c r="CG15" s="699"/>
      <c r="CH15" s="699"/>
      <c r="CI15" s="699"/>
      <c r="CJ15" s="699"/>
      <c r="CK15" s="699"/>
      <c r="CL15" s="699"/>
      <c r="CM15" s="699"/>
      <c r="CN15" s="699"/>
      <c r="CO15" s="699"/>
      <c r="CP15" s="699"/>
      <c r="CQ15" s="700"/>
      <c r="CR15" s="683">
        <v>723922</v>
      </c>
      <c r="CS15" s="684"/>
      <c r="CT15" s="684"/>
      <c r="CU15" s="684"/>
      <c r="CV15" s="684"/>
      <c r="CW15" s="684"/>
      <c r="CX15" s="684"/>
      <c r="CY15" s="685"/>
      <c r="CZ15" s="686">
        <v>11.6</v>
      </c>
      <c r="DA15" s="686"/>
      <c r="DB15" s="686"/>
      <c r="DC15" s="686"/>
      <c r="DD15" s="692">
        <v>343774</v>
      </c>
      <c r="DE15" s="684"/>
      <c r="DF15" s="684"/>
      <c r="DG15" s="684"/>
      <c r="DH15" s="684"/>
      <c r="DI15" s="684"/>
      <c r="DJ15" s="684"/>
      <c r="DK15" s="684"/>
      <c r="DL15" s="684"/>
      <c r="DM15" s="684"/>
      <c r="DN15" s="684"/>
      <c r="DO15" s="684"/>
      <c r="DP15" s="685"/>
      <c r="DQ15" s="692">
        <v>376707</v>
      </c>
      <c r="DR15" s="684"/>
      <c r="DS15" s="684"/>
      <c r="DT15" s="684"/>
      <c r="DU15" s="684"/>
      <c r="DV15" s="684"/>
      <c r="DW15" s="684"/>
      <c r="DX15" s="684"/>
      <c r="DY15" s="684"/>
      <c r="DZ15" s="684"/>
      <c r="EA15" s="684"/>
      <c r="EB15" s="684"/>
      <c r="EC15" s="693"/>
    </row>
    <row r="16" spans="2:143" ht="11.25" customHeight="1" x14ac:dyDescent="0.15">
      <c r="B16" s="680" t="s">
        <v>258</v>
      </c>
      <c r="C16" s="681"/>
      <c r="D16" s="681"/>
      <c r="E16" s="681"/>
      <c r="F16" s="681"/>
      <c r="G16" s="681"/>
      <c r="H16" s="681"/>
      <c r="I16" s="681"/>
      <c r="J16" s="681"/>
      <c r="K16" s="681"/>
      <c r="L16" s="681"/>
      <c r="M16" s="681"/>
      <c r="N16" s="681"/>
      <c r="O16" s="681"/>
      <c r="P16" s="681"/>
      <c r="Q16" s="682"/>
      <c r="R16" s="683">
        <v>853</v>
      </c>
      <c r="S16" s="684"/>
      <c r="T16" s="684"/>
      <c r="U16" s="684"/>
      <c r="V16" s="684"/>
      <c r="W16" s="684"/>
      <c r="X16" s="684"/>
      <c r="Y16" s="685"/>
      <c r="Z16" s="686">
        <v>0</v>
      </c>
      <c r="AA16" s="686"/>
      <c r="AB16" s="686"/>
      <c r="AC16" s="686"/>
      <c r="AD16" s="687">
        <v>853</v>
      </c>
      <c r="AE16" s="687"/>
      <c r="AF16" s="687"/>
      <c r="AG16" s="687"/>
      <c r="AH16" s="687"/>
      <c r="AI16" s="687"/>
      <c r="AJ16" s="687"/>
      <c r="AK16" s="687"/>
      <c r="AL16" s="688">
        <v>0</v>
      </c>
      <c r="AM16" s="689"/>
      <c r="AN16" s="689"/>
      <c r="AO16" s="690"/>
      <c r="AP16" s="680" t="s">
        <v>259</v>
      </c>
      <c r="AQ16" s="681"/>
      <c r="AR16" s="681"/>
      <c r="AS16" s="681"/>
      <c r="AT16" s="681"/>
      <c r="AU16" s="681"/>
      <c r="AV16" s="681"/>
      <c r="AW16" s="681"/>
      <c r="AX16" s="681"/>
      <c r="AY16" s="681"/>
      <c r="AZ16" s="681"/>
      <c r="BA16" s="681"/>
      <c r="BB16" s="681"/>
      <c r="BC16" s="681"/>
      <c r="BD16" s="681"/>
      <c r="BE16" s="681"/>
      <c r="BF16" s="682"/>
      <c r="BG16" s="683" t="s">
        <v>125</v>
      </c>
      <c r="BH16" s="684"/>
      <c r="BI16" s="684"/>
      <c r="BJ16" s="684"/>
      <c r="BK16" s="684"/>
      <c r="BL16" s="684"/>
      <c r="BM16" s="684"/>
      <c r="BN16" s="685"/>
      <c r="BO16" s="686" t="s">
        <v>125</v>
      </c>
      <c r="BP16" s="686"/>
      <c r="BQ16" s="686"/>
      <c r="BR16" s="686"/>
      <c r="BS16" s="692" t="s">
        <v>180</v>
      </c>
      <c r="BT16" s="684"/>
      <c r="BU16" s="684"/>
      <c r="BV16" s="684"/>
      <c r="BW16" s="684"/>
      <c r="BX16" s="684"/>
      <c r="BY16" s="684"/>
      <c r="BZ16" s="684"/>
      <c r="CA16" s="684"/>
      <c r="CB16" s="693"/>
      <c r="CD16" s="698" t="s">
        <v>260</v>
      </c>
      <c r="CE16" s="699"/>
      <c r="CF16" s="699"/>
      <c r="CG16" s="699"/>
      <c r="CH16" s="699"/>
      <c r="CI16" s="699"/>
      <c r="CJ16" s="699"/>
      <c r="CK16" s="699"/>
      <c r="CL16" s="699"/>
      <c r="CM16" s="699"/>
      <c r="CN16" s="699"/>
      <c r="CO16" s="699"/>
      <c r="CP16" s="699"/>
      <c r="CQ16" s="700"/>
      <c r="CR16" s="683">
        <v>329424</v>
      </c>
      <c r="CS16" s="684"/>
      <c r="CT16" s="684"/>
      <c r="CU16" s="684"/>
      <c r="CV16" s="684"/>
      <c r="CW16" s="684"/>
      <c r="CX16" s="684"/>
      <c r="CY16" s="685"/>
      <c r="CZ16" s="686">
        <v>5.3</v>
      </c>
      <c r="DA16" s="686"/>
      <c r="DB16" s="686"/>
      <c r="DC16" s="686"/>
      <c r="DD16" s="692" t="s">
        <v>125</v>
      </c>
      <c r="DE16" s="684"/>
      <c r="DF16" s="684"/>
      <c r="DG16" s="684"/>
      <c r="DH16" s="684"/>
      <c r="DI16" s="684"/>
      <c r="DJ16" s="684"/>
      <c r="DK16" s="684"/>
      <c r="DL16" s="684"/>
      <c r="DM16" s="684"/>
      <c r="DN16" s="684"/>
      <c r="DO16" s="684"/>
      <c r="DP16" s="685"/>
      <c r="DQ16" s="692">
        <v>27824</v>
      </c>
      <c r="DR16" s="684"/>
      <c r="DS16" s="684"/>
      <c r="DT16" s="684"/>
      <c r="DU16" s="684"/>
      <c r="DV16" s="684"/>
      <c r="DW16" s="684"/>
      <c r="DX16" s="684"/>
      <c r="DY16" s="684"/>
      <c r="DZ16" s="684"/>
      <c r="EA16" s="684"/>
      <c r="EB16" s="684"/>
      <c r="EC16" s="693"/>
    </row>
    <row r="17" spans="2:133" ht="11.25" customHeight="1" x14ac:dyDescent="0.15">
      <c r="B17" s="680" t="s">
        <v>261</v>
      </c>
      <c r="C17" s="681"/>
      <c r="D17" s="681"/>
      <c r="E17" s="681"/>
      <c r="F17" s="681"/>
      <c r="G17" s="681"/>
      <c r="H17" s="681"/>
      <c r="I17" s="681"/>
      <c r="J17" s="681"/>
      <c r="K17" s="681"/>
      <c r="L17" s="681"/>
      <c r="M17" s="681"/>
      <c r="N17" s="681"/>
      <c r="O17" s="681"/>
      <c r="P17" s="681"/>
      <c r="Q17" s="682"/>
      <c r="R17" s="683">
        <v>19572</v>
      </c>
      <c r="S17" s="684"/>
      <c r="T17" s="684"/>
      <c r="U17" s="684"/>
      <c r="V17" s="684"/>
      <c r="W17" s="684"/>
      <c r="X17" s="684"/>
      <c r="Y17" s="685"/>
      <c r="Z17" s="686">
        <v>0.3</v>
      </c>
      <c r="AA17" s="686"/>
      <c r="AB17" s="686"/>
      <c r="AC17" s="686"/>
      <c r="AD17" s="687">
        <v>19572</v>
      </c>
      <c r="AE17" s="687"/>
      <c r="AF17" s="687"/>
      <c r="AG17" s="687"/>
      <c r="AH17" s="687"/>
      <c r="AI17" s="687"/>
      <c r="AJ17" s="687"/>
      <c r="AK17" s="687"/>
      <c r="AL17" s="688">
        <v>0.6</v>
      </c>
      <c r="AM17" s="689"/>
      <c r="AN17" s="689"/>
      <c r="AO17" s="690"/>
      <c r="AP17" s="680" t="s">
        <v>262</v>
      </c>
      <c r="AQ17" s="681"/>
      <c r="AR17" s="681"/>
      <c r="AS17" s="681"/>
      <c r="AT17" s="681"/>
      <c r="AU17" s="681"/>
      <c r="AV17" s="681"/>
      <c r="AW17" s="681"/>
      <c r="AX17" s="681"/>
      <c r="AY17" s="681"/>
      <c r="AZ17" s="681"/>
      <c r="BA17" s="681"/>
      <c r="BB17" s="681"/>
      <c r="BC17" s="681"/>
      <c r="BD17" s="681"/>
      <c r="BE17" s="681"/>
      <c r="BF17" s="682"/>
      <c r="BG17" s="683" t="s">
        <v>125</v>
      </c>
      <c r="BH17" s="684"/>
      <c r="BI17" s="684"/>
      <c r="BJ17" s="684"/>
      <c r="BK17" s="684"/>
      <c r="BL17" s="684"/>
      <c r="BM17" s="684"/>
      <c r="BN17" s="685"/>
      <c r="BO17" s="686" t="s">
        <v>238</v>
      </c>
      <c r="BP17" s="686"/>
      <c r="BQ17" s="686"/>
      <c r="BR17" s="686"/>
      <c r="BS17" s="692" t="s">
        <v>125</v>
      </c>
      <c r="BT17" s="684"/>
      <c r="BU17" s="684"/>
      <c r="BV17" s="684"/>
      <c r="BW17" s="684"/>
      <c r="BX17" s="684"/>
      <c r="BY17" s="684"/>
      <c r="BZ17" s="684"/>
      <c r="CA17" s="684"/>
      <c r="CB17" s="693"/>
      <c r="CD17" s="698" t="s">
        <v>263</v>
      </c>
      <c r="CE17" s="699"/>
      <c r="CF17" s="699"/>
      <c r="CG17" s="699"/>
      <c r="CH17" s="699"/>
      <c r="CI17" s="699"/>
      <c r="CJ17" s="699"/>
      <c r="CK17" s="699"/>
      <c r="CL17" s="699"/>
      <c r="CM17" s="699"/>
      <c r="CN17" s="699"/>
      <c r="CO17" s="699"/>
      <c r="CP17" s="699"/>
      <c r="CQ17" s="700"/>
      <c r="CR17" s="683">
        <v>595280</v>
      </c>
      <c r="CS17" s="684"/>
      <c r="CT17" s="684"/>
      <c r="CU17" s="684"/>
      <c r="CV17" s="684"/>
      <c r="CW17" s="684"/>
      <c r="CX17" s="684"/>
      <c r="CY17" s="685"/>
      <c r="CZ17" s="686">
        <v>9.5</v>
      </c>
      <c r="DA17" s="686"/>
      <c r="DB17" s="686"/>
      <c r="DC17" s="686"/>
      <c r="DD17" s="692" t="s">
        <v>238</v>
      </c>
      <c r="DE17" s="684"/>
      <c r="DF17" s="684"/>
      <c r="DG17" s="684"/>
      <c r="DH17" s="684"/>
      <c r="DI17" s="684"/>
      <c r="DJ17" s="684"/>
      <c r="DK17" s="684"/>
      <c r="DL17" s="684"/>
      <c r="DM17" s="684"/>
      <c r="DN17" s="684"/>
      <c r="DO17" s="684"/>
      <c r="DP17" s="685"/>
      <c r="DQ17" s="692">
        <v>594647</v>
      </c>
      <c r="DR17" s="684"/>
      <c r="DS17" s="684"/>
      <c r="DT17" s="684"/>
      <c r="DU17" s="684"/>
      <c r="DV17" s="684"/>
      <c r="DW17" s="684"/>
      <c r="DX17" s="684"/>
      <c r="DY17" s="684"/>
      <c r="DZ17" s="684"/>
      <c r="EA17" s="684"/>
      <c r="EB17" s="684"/>
      <c r="EC17" s="693"/>
    </row>
    <row r="18" spans="2:133" ht="11.25" customHeight="1" x14ac:dyDescent="0.15">
      <c r="B18" s="680" t="s">
        <v>264</v>
      </c>
      <c r="C18" s="681"/>
      <c r="D18" s="681"/>
      <c r="E18" s="681"/>
      <c r="F18" s="681"/>
      <c r="G18" s="681"/>
      <c r="H18" s="681"/>
      <c r="I18" s="681"/>
      <c r="J18" s="681"/>
      <c r="K18" s="681"/>
      <c r="L18" s="681"/>
      <c r="M18" s="681"/>
      <c r="N18" s="681"/>
      <c r="O18" s="681"/>
      <c r="P18" s="681"/>
      <c r="Q18" s="682"/>
      <c r="R18" s="683" t="s">
        <v>180</v>
      </c>
      <c r="S18" s="684"/>
      <c r="T18" s="684"/>
      <c r="U18" s="684"/>
      <c r="V18" s="684"/>
      <c r="W18" s="684"/>
      <c r="X18" s="684"/>
      <c r="Y18" s="685"/>
      <c r="Z18" s="686" t="s">
        <v>125</v>
      </c>
      <c r="AA18" s="686"/>
      <c r="AB18" s="686"/>
      <c r="AC18" s="686"/>
      <c r="AD18" s="687" t="s">
        <v>238</v>
      </c>
      <c r="AE18" s="687"/>
      <c r="AF18" s="687"/>
      <c r="AG18" s="687"/>
      <c r="AH18" s="687"/>
      <c r="AI18" s="687"/>
      <c r="AJ18" s="687"/>
      <c r="AK18" s="687"/>
      <c r="AL18" s="688" t="s">
        <v>125</v>
      </c>
      <c r="AM18" s="689"/>
      <c r="AN18" s="689"/>
      <c r="AO18" s="690"/>
      <c r="AP18" s="680" t="s">
        <v>265</v>
      </c>
      <c r="AQ18" s="681"/>
      <c r="AR18" s="681"/>
      <c r="AS18" s="681"/>
      <c r="AT18" s="681"/>
      <c r="AU18" s="681"/>
      <c r="AV18" s="681"/>
      <c r="AW18" s="681"/>
      <c r="AX18" s="681"/>
      <c r="AY18" s="681"/>
      <c r="AZ18" s="681"/>
      <c r="BA18" s="681"/>
      <c r="BB18" s="681"/>
      <c r="BC18" s="681"/>
      <c r="BD18" s="681"/>
      <c r="BE18" s="681"/>
      <c r="BF18" s="682"/>
      <c r="BG18" s="683" t="s">
        <v>125</v>
      </c>
      <c r="BH18" s="684"/>
      <c r="BI18" s="684"/>
      <c r="BJ18" s="684"/>
      <c r="BK18" s="684"/>
      <c r="BL18" s="684"/>
      <c r="BM18" s="684"/>
      <c r="BN18" s="685"/>
      <c r="BO18" s="686" t="s">
        <v>180</v>
      </c>
      <c r="BP18" s="686"/>
      <c r="BQ18" s="686"/>
      <c r="BR18" s="686"/>
      <c r="BS18" s="692" t="s">
        <v>125</v>
      </c>
      <c r="BT18" s="684"/>
      <c r="BU18" s="684"/>
      <c r="BV18" s="684"/>
      <c r="BW18" s="684"/>
      <c r="BX18" s="684"/>
      <c r="BY18" s="684"/>
      <c r="BZ18" s="684"/>
      <c r="CA18" s="684"/>
      <c r="CB18" s="693"/>
      <c r="CD18" s="698" t="s">
        <v>266</v>
      </c>
      <c r="CE18" s="699"/>
      <c r="CF18" s="699"/>
      <c r="CG18" s="699"/>
      <c r="CH18" s="699"/>
      <c r="CI18" s="699"/>
      <c r="CJ18" s="699"/>
      <c r="CK18" s="699"/>
      <c r="CL18" s="699"/>
      <c r="CM18" s="699"/>
      <c r="CN18" s="699"/>
      <c r="CO18" s="699"/>
      <c r="CP18" s="699"/>
      <c r="CQ18" s="700"/>
      <c r="CR18" s="683" t="s">
        <v>238</v>
      </c>
      <c r="CS18" s="684"/>
      <c r="CT18" s="684"/>
      <c r="CU18" s="684"/>
      <c r="CV18" s="684"/>
      <c r="CW18" s="684"/>
      <c r="CX18" s="684"/>
      <c r="CY18" s="685"/>
      <c r="CZ18" s="686" t="s">
        <v>125</v>
      </c>
      <c r="DA18" s="686"/>
      <c r="DB18" s="686"/>
      <c r="DC18" s="686"/>
      <c r="DD18" s="692" t="s">
        <v>180</v>
      </c>
      <c r="DE18" s="684"/>
      <c r="DF18" s="684"/>
      <c r="DG18" s="684"/>
      <c r="DH18" s="684"/>
      <c r="DI18" s="684"/>
      <c r="DJ18" s="684"/>
      <c r="DK18" s="684"/>
      <c r="DL18" s="684"/>
      <c r="DM18" s="684"/>
      <c r="DN18" s="684"/>
      <c r="DO18" s="684"/>
      <c r="DP18" s="685"/>
      <c r="DQ18" s="692" t="s">
        <v>125</v>
      </c>
      <c r="DR18" s="684"/>
      <c r="DS18" s="684"/>
      <c r="DT18" s="684"/>
      <c r="DU18" s="684"/>
      <c r="DV18" s="684"/>
      <c r="DW18" s="684"/>
      <c r="DX18" s="684"/>
      <c r="DY18" s="684"/>
      <c r="DZ18" s="684"/>
      <c r="EA18" s="684"/>
      <c r="EB18" s="684"/>
      <c r="EC18" s="693"/>
    </row>
    <row r="19" spans="2:133" ht="11.25" customHeight="1" x14ac:dyDescent="0.15">
      <c r="B19" s="680" t="s">
        <v>267</v>
      </c>
      <c r="C19" s="681"/>
      <c r="D19" s="681"/>
      <c r="E19" s="681"/>
      <c r="F19" s="681"/>
      <c r="G19" s="681"/>
      <c r="H19" s="681"/>
      <c r="I19" s="681"/>
      <c r="J19" s="681"/>
      <c r="K19" s="681"/>
      <c r="L19" s="681"/>
      <c r="M19" s="681"/>
      <c r="N19" s="681"/>
      <c r="O19" s="681"/>
      <c r="P19" s="681"/>
      <c r="Q19" s="682"/>
      <c r="R19" s="683" t="s">
        <v>180</v>
      </c>
      <c r="S19" s="684"/>
      <c r="T19" s="684"/>
      <c r="U19" s="684"/>
      <c r="V19" s="684"/>
      <c r="W19" s="684"/>
      <c r="X19" s="684"/>
      <c r="Y19" s="685"/>
      <c r="Z19" s="686" t="s">
        <v>238</v>
      </c>
      <c r="AA19" s="686"/>
      <c r="AB19" s="686"/>
      <c r="AC19" s="686"/>
      <c r="AD19" s="687" t="s">
        <v>238</v>
      </c>
      <c r="AE19" s="687"/>
      <c r="AF19" s="687"/>
      <c r="AG19" s="687"/>
      <c r="AH19" s="687"/>
      <c r="AI19" s="687"/>
      <c r="AJ19" s="687"/>
      <c r="AK19" s="687"/>
      <c r="AL19" s="688" t="s">
        <v>238</v>
      </c>
      <c r="AM19" s="689"/>
      <c r="AN19" s="689"/>
      <c r="AO19" s="690"/>
      <c r="AP19" s="680" t="s">
        <v>268</v>
      </c>
      <c r="AQ19" s="681"/>
      <c r="AR19" s="681"/>
      <c r="AS19" s="681"/>
      <c r="AT19" s="681"/>
      <c r="AU19" s="681"/>
      <c r="AV19" s="681"/>
      <c r="AW19" s="681"/>
      <c r="AX19" s="681"/>
      <c r="AY19" s="681"/>
      <c r="AZ19" s="681"/>
      <c r="BA19" s="681"/>
      <c r="BB19" s="681"/>
      <c r="BC19" s="681"/>
      <c r="BD19" s="681"/>
      <c r="BE19" s="681"/>
      <c r="BF19" s="682"/>
      <c r="BG19" s="683" t="s">
        <v>238</v>
      </c>
      <c r="BH19" s="684"/>
      <c r="BI19" s="684"/>
      <c r="BJ19" s="684"/>
      <c r="BK19" s="684"/>
      <c r="BL19" s="684"/>
      <c r="BM19" s="684"/>
      <c r="BN19" s="685"/>
      <c r="BO19" s="686" t="s">
        <v>125</v>
      </c>
      <c r="BP19" s="686"/>
      <c r="BQ19" s="686"/>
      <c r="BR19" s="686"/>
      <c r="BS19" s="692" t="s">
        <v>238</v>
      </c>
      <c r="BT19" s="684"/>
      <c r="BU19" s="684"/>
      <c r="BV19" s="684"/>
      <c r="BW19" s="684"/>
      <c r="BX19" s="684"/>
      <c r="BY19" s="684"/>
      <c r="BZ19" s="684"/>
      <c r="CA19" s="684"/>
      <c r="CB19" s="693"/>
      <c r="CD19" s="698" t="s">
        <v>269</v>
      </c>
      <c r="CE19" s="699"/>
      <c r="CF19" s="699"/>
      <c r="CG19" s="699"/>
      <c r="CH19" s="699"/>
      <c r="CI19" s="699"/>
      <c r="CJ19" s="699"/>
      <c r="CK19" s="699"/>
      <c r="CL19" s="699"/>
      <c r="CM19" s="699"/>
      <c r="CN19" s="699"/>
      <c r="CO19" s="699"/>
      <c r="CP19" s="699"/>
      <c r="CQ19" s="700"/>
      <c r="CR19" s="683" t="s">
        <v>125</v>
      </c>
      <c r="CS19" s="684"/>
      <c r="CT19" s="684"/>
      <c r="CU19" s="684"/>
      <c r="CV19" s="684"/>
      <c r="CW19" s="684"/>
      <c r="CX19" s="684"/>
      <c r="CY19" s="685"/>
      <c r="CZ19" s="686" t="s">
        <v>238</v>
      </c>
      <c r="DA19" s="686"/>
      <c r="DB19" s="686"/>
      <c r="DC19" s="686"/>
      <c r="DD19" s="692" t="s">
        <v>180</v>
      </c>
      <c r="DE19" s="684"/>
      <c r="DF19" s="684"/>
      <c r="DG19" s="684"/>
      <c r="DH19" s="684"/>
      <c r="DI19" s="684"/>
      <c r="DJ19" s="684"/>
      <c r="DK19" s="684"/>
      <c r="DL19" s="684"/>
      <c r="DM19" s="684"/>
      <c r="DN19" s="684"/>
      <c r="DO19" s="684"/>
      <c r="DP19" s="685"/>
      <c r="DQ19" s="692" t="s">
        <v>125</v>
      </c>
      <c r="DR19" s="684"/>
      <c r="DS19" s="684"/>
      <c r="DT19" s="684"/>
      <c r="DU19" s="684"/>
      <c r="DV19" s="684"/>
      <c r="DW19" s="684"/>
      <c r="DX19" s="684"/>
      <c r="DY19" s="684"/>
      <c r="DZ19" s="684"/>
      <c r="EA19" s="684"/>
      <c r="EB19" s="684"/>
      <c r="EC19" s="693"/>
    </row>
    <row r="20" spans="2:133" ht="11.25" customHeight="1" x14ac:dyDescent="0.15">
      <c r="B20" s="680" t="s">
        <v>270</v>
      </c>
      <c r="C20" s="681"/>
      <c r="D20" s="681"/>
      <c r="E20" s="681"/>
      <c r="F20" s="681"/>
      <c r="G20" s="681"/>
      <c r="H20" s="681"/>
      <c r="I20" s="681"/>
      <c r="J20" s="681"/>
      <c r="K20" s="681"/>
      <c r="L20" s="681"/>
      <c r="M20" s="681"/>
      <c r="N20" s="681"/>
      <c r="O20" s="681"/>
      <c r="P20" s="681"/>
      <c r="Q20" s="682"/>
      <c r="R20" s="683">
        <v>1737</v>
      </c>
      <c r="S20" s="684"/>
      <c r="T20" s="684"/>
      <c r="U20" s="684"/>
      <c r="V20" s="684"/>
      <c r="W20" s="684"/>
      <c r="X20" s="684"/>
      <c r="Y20" s="685"/>
      <c r="Z20" s="686">
        <v>0</v>
      </c>
      <c r="AA20" s="686"/>
      <c r="AB20" s="686"/>
      <c r="AC20" s="686"/>
      <c r="AD20" s="687">
        <v>1737</v>
      </c>
      <c r="AE20" s="687"/>
      <c r="AF20" s="687"/>
      <c r="AG20" s="687"/>
      <c r="AH20" s="687"/>
      <c r="AI20" s="687"/>
      <c r="AJ20" s="687"/>
      <c r="AK20" s="687"/>
      <c r="AL20" s="688">
        <v>0</v>
      </c>
      <c r="AM20" s="689"/>
      <c r="AN20" s="689"/>
      <c r="AO20" s="690"/>
      <c r="AP20" s="680" t="s">
        <v>271</v>
      </c>
      <c r="AQ20" s="681"/>
      <c r="AR20" s="681"/>
      <c r="AS20" s="681"/>
      <c r="AT20" s="681"/>
      <c r="AU20" s="681"/>
      <c r="AV20" s="681"/>
      <c r="AW20" s="681"/>
      <c r="AX20" s="681"/>
      <c r="AY20" s="681"/>
      <c r="AZ20" s="681"/>
      <c r="BA20" s="681"/>
      <c r="BB20" s="681"/>
      <c r="BC20" s="681"/>
      <c r="BD20" s="681"/>
      <c r="BE20" s="681"/>
      <c r="BF20" s="682"/>
      <c r="BG20" s="683" t="s">
        <v>238</v>
      </c>
      <c r="BH20" s="684"/>
      <c r="BI20" s="684"/>
      <c r="BJ20" s="684"/>
      <c r="BK20" s="684"/>
      <c r="BL20" s="684"/>
      <c r="BM20" s="684"/>
      <c r="BN20" s="685"/>
      <c r="BO20" s="686" t="s">
        <v>238</v>
      </c>
      <c r="BP20" s="686"/>
      <c r="BQ20" s="686"/>
      <c r="BR20" s="686"/>
      <c r="BS20" s="692" t="s">
        <v>125</v>
      </c>
      <c r="BT20" s="684"/>
      <c r="BU20" s="684"/>
      <c r="BV20" s="684"/>
      <c r="BW20" s="684"/>
      <c r="BX20" s="684"/>
      <c r="BY20" s="684"/>
      <c r="BZ20" s="684"/>
      <c r="CA20" s="684"/>
      <c r="CB20" s="693"/>
      <c r="CD20" s="698" t="s">
        <v>272</v>
      </c>
      <c r="CE20" s="699"/>
      <c r="CF20" s="699"/>
      <c r="CG20" s="699"/>
      <c r="CH20" s="699"/>
      <c r="CI20" s="699"/>
      <c r="CJ20" s="699"/>
      <c r="CK20" s="699"/>
      <c r="CL20" s="699"/>
      <c r="CM20" s="699"/>
      <c r="CN20" s="699"/>
      <c r="CO20" s="699"/>
      <c r="CP20" s="699"/>
      <c r="CQ20" s="700"/>
      <c r="CR20" s="683">
        <v>6254389</v>
      </c>
      <c r="CS20" s="684"/>
      <c r="CT20" s="684"/>
      <c r="CU20" s="684"/>
      <c r="CV20" s="684"/>
      <c r="CW20" s="684"/>
      <c r="CX20" s="684"/>
      <c r="CY20" s="685"/>
      <c r="CZ20" s="686">
        <v>100</v>
      </c>
      <c r="DA20" s="686"/>
      <c r="DB20" s="686"/>
      <c r="DC20" s="686"/>
      <c r="DD20" s="692">
        <v>969385</v>
      </c>
      <c r="DE20" s="684"/>
      <c r="DF20" s="684"/>
      <c r="DG20" s="684"/>
      <c r="DH20" s="684"/>
      <c r="DI20" s="684"/>
      <c r="DJ20" s="684"/>
      <c r="DK20" s="684"/>
      <c r="DL20" s="684"/>
      <c r="DM20" s="684"/>
      <c r="DN20" s="684"/>
      <c r="DO20" s="684"/>
      <c r="DP20" s="685"/>
      <c r="DQ20" s="692">
        <v>4177435</v>
      </c>
      <c r="DR20" s="684"/>
      <c r="DS20" s="684"/>
      <c r="DT20" s="684"/>
      <c r="DU20" s="684"/>
      <c r="DV20" s="684"/>
      <c r="DW20" s="684"/>
      <c r="DX20" s="684"/>
      <c r="DY20" s="684"/>
      <c r="DZ20" s="684"/>
      <c r="EA20" s="684"/>
      <c r="EB20" s="684"/>
      <c r="EC20" s="693"/>
    </row>
    <row r="21" spans="2:133" ht="11.25" customHeight="1" x14ac:dyDescent="0.15">
      <c r="B21" s="680" t="s">
        <v>273</v>
      </c>
      <c r="C21" s="681"/>
      <c r="D21" s="681"/>
      <c r="E21" s="681"/>
      <c r="F21" s="681"/>
      <c r="G21" s="681"/>
      <c r="H21" s="681"/>
      <c r="I21" s="681"/>
      <c r="J21" s="681"/>
      <c r="K21" s="681"/>
      <c r="L21" s="681"/>
      <c r="M21" s="681"/>
      <c r="N21" s="681"/>
      <c r="O21" s="681"/>
      <c r="P21" s="681"/>
      <c r="Q21" s="682"/>
      <c r="R21" s="683">
        <v>17835</v>
      </c>
      <c r="S21" s="684"/>
      <c r="T21" s="684"/>
      <c r="U21" s="684"/>
      <c r="V21" s="684"/>
      <c r="W21" s="684"/>
      <c r="X21" s="684"/>
      <c r="Y21" s="685"/>
      <c r="Z21" s="686">
        <v>0.3</v>
      </c>
      <c r="AA21" s="686"/>
      <c r="AB21" s="686"/>
      <c r="AC21" s="686"/>
      <c r="AD21" s="687">
        <v>17835</v>
      </c>
      <c r="AE21" s="687"/>
      <c r="AF21" s="687"/>
      <c r="AG21" s="687"/>
      <c r="AH21" s="687"/>
      <c r="AI21" s="687"/>
      <c r="AJ21" s="687"/>
      <c r="AK21" s="687"/>
      <c r="AL21" s="688">
        <v>0.5</v>
      </c>
      <c r="AM21" s="689"/>
      <c r="AN21" s="689"/>
      <c r="AO21" s="690"/>
      <c r="AP21" s="702" t="s">
        <v>274</v>
      </c>
      <c r="AQ21" s="703"/>
      <c r="AR21" s="703"/>
      <c r="AS21" s="703"/>
      <c r="AT21" s="703"/>
      <c r="AU21" s="703"/>
      <c r="AV21" s="703"/>
      <c r="AW21" s="703"/>
      <c r="AX21" s="703"/>
      <c r="AY21" s="703"/>
      <c r="AZ21" s="703"/>
      <c r="BA21" s="703"/>
      <c r="BB21" s="703"/>
      <c r="BC21" s="703"/>
      <c r="BD21" s="703"/>
      <c r="BE21" s="703"/>
      <c r="BF21" s="704"/>
      <c r="BG21" s="683" t="s">
        <v>125</v>
      </c>
      <c r="BH21" s="684"/>
      <c r="BI21" s="684"/>
      <c r="BJ21" s="684"/>
      <c r="BK21" s="684"/>
      <c r="BL21" s="684"/>
      <c r="BM21" s="684"/>
      <c r="BN21" s="685"/>
      <c r="BO21" s="686" t="s">
        <v>125</v>
      </c>
      <c r="BP21" s="686"/>
      <c r="BQ21" s="686"/>
      <c r="BR21" s="686"/>
      <c r="BS21" s="692" t="s">
        <v>125</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275</v>
      </c>
      <c r="C22" s="681"/>
      <c r="D22" s="681"/>
      <c r="E22" s="681"/>
      <c r="F22" s="681"/>
      <c r="G22" s="681"/>
      <c r="H22" s="681"/>
      <c r="I22" s="681"/>
      <c r="J22" s="681"/>
      <c r="K22" s="681"/>
      <c r="L22" s="681"/>
      <c r="M22" s="681"/>
      <c r="N22" s="681"/>
      <c r="O22" s="681"/>
      <c r="P22" s="681"/>
      <c r="Q22" s="682"/>
      <c r="R22" s="683">
        <v>3019473</v>
      </c>
      <c r="S22" s="684"/>
      <c r="T22" s="684"/>
      <c r="U22" s="684"/>
      <c r="V22" s="684"/>
      <c r="W22" s="684"/>
      <c r="X22" s="684"/>
      <c r="Y22" s="685"/>
      <c r="Z22" s="686">
        <v>46.6</v>
      </c>
      <c r="AA22" s="686"/>
      <c r="AB22" s="686"/>
      <c r="AC22" s="686"/>
      <c r="AD22" s="687">
        <v>2596095</v>
      </c>
      <c r="AE22" s="687"/>
      <c r="AF22" s="687"/>
      <c r="AG22" s="687"/>
      <c r="AH22" s="687"/>
      <c r="AI22" s="687"/>
      <c r="AJ22" s="687"/>
      <c r="AK22" s="687"/>
      <c r="AL22" s="688">
        <v>74.3</v>
      </c>
      <c r="AM22" s="689"/>
      <c r="AN22" s="689"/>
      <c r="AO22" s="690"/>
      <c r="AP22" s="702" t="s">
        <v>276</v>
      </c>
      <c r="AQ22" s="703"/>
      <c r="AR22" s="703"/>
      <c r="AS22" s="703"/>
      <c r="AT22" s="703"/>
      <c r="AU22" s="703"/>
      <c r="AV22" s="703"/>
      <c r="AW22" s="703"/>
      <c r="AX22" s="703"/>
      <c r="AY22" s="703"/>
      <c r="AZ22" s="703"/>
      <c r="BA22" s="703"/>
      <c r="BB22" s="703"/>
      <c r="BC22" s="703"/>
      <c r="BD22" s="703"/>
      <c r="BE22" s="703"/>
      <c r="BF22" s="704"/>
      <c r="BG22" s="683" t="s">
        <v>180</v>
      </c>
      <c r="BH22" s="684"/>
      <c r="BI22" s="684"/>
      <c r="BJ22" s="684"/>
      <c r="BK22" s="684"/>
      <c r="BL22" s="684"/>
      <c r="BM22" s="684"/>
      <c r="BN22" s="685"/>
      <c r="BO22" s="686" t="s">
        <v>125</v>
      </c>
      <c r="BP22" s="686"/>
      <c r="BQ22" s="686"/>
      <c r="BR22" s="686"/>
      <c r="BS22" s="692" t="s">
        <v>238</v>
      </c>
      <c r="BT22" s="684"/>
      <c r="BU22" s="684"/>
      <c r="BV22" s="684"/>
      <c r="BW22" s="684"/>
      <c r="BX22" s="684"/>
      <c r="BY22" s="684"/>
      <c r="BZ22" s="684"/>
      <c r="CA22" s="684"/>
      <c r="CB22" s="693"/>
      <c r="CD22" s="665" t="s">
        <v>277</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278</v>
      </c>
      <c r="C23" s="681"/>
      <c r="D23" s="681"/>
      <c r="E23" s="681"/>
      <c r="F23" s="681"/>
      <c r="G23" s="681"/>
      <c r="H23" s="681"/>
      <c r="I23" s="681"/>
      <c r="J23" s="681"/>
      <c r="K23" s="681"/>
      <c r="L23" s="681"/>
      <c r="M23" s="681"/>
      <c r="N23" s="681"/>
      <c r="O23" s="681"/>
      <c r="P23" s="681"/>
      <c r="Q23" s="682"/>
      <c r="R23" s="683">
        <v>2596095</v>
      </c>
      <c r="S23" s="684"/>
      <c r="T23" s="684"/>
      <c r="U23" s="684"/>
      <c r="V23" s="684"/>
      <c r="W23" s="684"/>
      <c r="X23" s="684"/>
      <c r="Y23" s="685"/>
      <c r="Z23" s="686">
        <v>40.1</v>
      </c>
      <c r="AA23" s="686"/>
      <c r="AB23" s="686"/>
      <c r="AC23" s="686"/>
      <c r="AD23" s="687">
        <v>2596095</v>
      </c>
      <c r="AE23" s="687"/>
      <c r="AF23" s="687"/>
      <c r="AG23" s="687"/>
      <c r="AH23" s="687"/>
      <c r="AI23" s="687"/>
      <c r="AJ23" s="687"/>
      <c r="AK23" s="687"/>
      <c r="AL23" s="688">
        <v>74.3</v>
      </c>
      <c r="AM23" s="689"/>
      <c r="AN23" s="689"/>
      <c r="AO23" s="690"/>
      <c r="AP23" s="702" t="s">
        <v>279</v>
      </c>
      <c r="AQ23" s="703"/>
      <c r="AR23" s="703"/>
      <c r="AS23" s="703"/>
      <c r="AT23" s="703"/>
      <c r="AU23" s="703"/>
      <c r="AV23" s="703"/>
      <c r="AW23" s="703"/>
      <c r="AX23" s="703"/>
      <c r="AY23" s="703"/>
      <c r="AZ23" s="703"/>
      <c r="BA23" s="703"/>
      <c r="BB23" s="703"/>
      <c r="BC23" s="703"/>
      <c r="BD23" s="703"/>
      <c r="BE23" s="703"/>
      <c r="BF23" s="704"/>
      <c r="BG23" s="683" t="s">
        <v>238</v>
      </c>
      <c r="BH23" s="684"/>
      <c r="BI23" s="684"/>
      <c r="BJ23" s="684"/>
      <c r="BK23" s="684"/>
      <c r="BL23" s="684"/>
      <c r="BM23" s="684"/>
      <c r="BN23" s="685"/>
      <c r="BO23" s="686" t="s">
        <v>125</v>
      </c>
      <c r="BP23" s="686"/>
      <c r="BQ23" s="686"/>
      <c r="BR23" s="686"/>
      <c r="BS23" s="692" t="s">
        <v>125</v>
      </c>
      <c r="BT23" s="684"/>
      <c r="BU23" s="684"/>
      <c r="BV23" s="684"/>
      <c r="BW23" s="684"/>
      <c r="BX23" s="684"/>
      <c r="BY23" s="684"/>
      <c r="BZ23" s="684"/>
      <c r="CA23" s="684"/>
      <c r="CB23" s="693"/>
      <c r="CD23" s="665" t="s">
        <v>218</v>
      </c>
      <c r="CE23" s="666"/>
      <c r="CF23" s="666"/>
      <c r="CG23" s="666"/>
      <c r="CH23" s="666"/>
      <c r="CI23" s="666"/>
      <c r="CJ23" s="666"/>
      <c r="CK23" s="666"/>
      <c r="CL23" s="666"/>
      <c r="CM23" s="666"/>
      <c r="CN23" s="666"/>
      <c r="CO23" s="666"/>
      <c r="CP23" s="666"/>
      <c r="CQ23" s="667"/>
      <c r="CR23" s="665" t="s">
        <v>280</v>
      </c>
      <c r="CS23" s="666"/>
      <c r="CT23" s="666"/>
      <c r="CU23" s="666"/>
      <c r="CV23" s="666"/>
      <c r="CW23" s="666"/>
      <c r="CX23" s="666"/>
      <c r="CY23" s="667"/>
      <c r="CZ23" s="665" t="s">
        <v>281</v>
      </c>
      <c r="DA23" s="666"/>
      <c r="DB23" s="666"/>
      <c r="DC23" s="667"/>
      <c r="DD23" s="665" t="s">
        <v>282</v>
      </c>
      <c r="DE23" s="666"/>
      <c r="DF23" s="666"/>
      <c r="DG23" s="666"/>
      <c r="DH23" s="666"/>
      <c r="DI23" s="666"/>
      <c r="DJ23" s="666"/>
      <c r="DK23" s="667"/>
      <c r="DL23" s="714" t="s">
        <v>283</v>
      </c>
      <c r="DM23" s="715"/>
      <c r="DN23" s="715"/>
      <c r="DO23" s="715"/>
      <c r="DP23" s="715"/>
      <c r="DQ23" s="715"/>
      <c r="DR23" s="715"/>
      <c r="DS23" s="715"/>
      <c r="DT23" s="715"/>
      <c r="DU23" s="715"/>
      <c r="DV23" s="716"/>
      <c r="DW23" s="665" t="s">
        <v>284</v>
      </c>
      <c r="DX23" s="666"/>
      <c r="DY23" s="666"/>
      <c r="DZ23" s="666"/>
      <c r="EA23" s="666"/>
      <c r="EB23" s="666"/>
      <c r="EC23" s="667"/>
    </row>
    <row r="24" spans="2:133" ht="11.25" customHeight="1" x14ac:dyDescent="0.15">
      <c r="B24" s="680" t="s">
        <v>285</v>
      </c>
      <c r="C24" s="681"/>
      <c r="D24" s="681"/>
      <c r="E24" s="681"/>
      <c r="F24" s="681"/>
      <c r="G24" s="681"/>
      <c r="H24" s="681"/>
      <c r="I24" s="681"/>
      <c r="J24" s="681"/>
      <c r="K24" s="681"/>
      <c r="L24" s="681"/>
      <c r="M24" s="681"/>
      <c r="N24" s="681"/>
      <c r="O24" s="681"/>
      <c r="P24" s="681"/>
      <c r="Q24" s="682"/>
      <c r="R24" s="683">
        <v>423378</v>
      </c>
      <c r="S24" s="684"/>
      <c r="T24" s="684"/>
      <c r="U24" s="684"/>
      <c r="V24" s="684"/>
      <c r="W24" s="684"/>
      <c r="X24" s="684"/>
      <c r="Y24" s="685"/>
      <c r="Z24" s="686">
        <v>6.5</v>
      </c>
      <c r="AA24" s="686"/>
      <c r="AB24" s="686"/>
      <c r="AC24" s="686"/>
      <c r="AD24" s="687" t="s">
        <v>125</v>
      </c>
      <c r="AE24" s="687"/>
      <c r="AF24" s="687"/>
      <c r="AG24" s="687"/>
      <c r="AH24" s="687"/>
      <c r="AI24" s="687"/>
      <c r="AJ24" s="687"/>
      <c r="AK24" s="687"/>
      <c r="AL24" s="688" t="s">
        <v>238</v>
      </c>
      <c r="AM24" s="689"/>
      <c r="AN24" s="689"/>
      <c r="AO24" s="690"/>
      <c r="AP24" s="702" t="s">
        <v>286</v>
      </c>
      <c r="AQ24" s="703"/>
      <c r="AR24" s="703"/>
      <c r="AS24" s="703"/>
      <c r="AT24" s="703"/>
      <c r="AU24" s="703"/>
      <c r="AV24" s="703"/>
      <c r="AW24" s="703"/>
      <c r="AX24" s="703"/>
      <c r="AY24" s="703"/>
      <c r="AZ24" s="703"/>
      <c r="BA24" s="703"/>
      <c r="BB24" s="703"/>
      <c r="BC24" s="703"/>
      <c r="BD24" s="703"/>
      <c r="BE24" s="703"/>
      <c r="BF24" s="704"/>
      <c r="BG24" s="683" t="s">
        <v>125</v>
      </c>
      <c r="BH24" s="684"/>
      <c r="BI24" s="684"/>
      <c r="BJ24" s="684"/>
      <c r="BK24" s="684"/>
      <c r="BL24" s="684"/>
      <c r="BM24" s="684"/>
      <c r="BN24" s="685"/>
      <c r="BO24" s="686" t="s">
        <v>180</v>
      </c>
      <c r="BP24" s="686"/>
      <c r="BQ24" s="686"/>
      <c r="BR24" s="686"/>
      <c r="BS24" s="692" t="s">
        <v>238</v>
      </c>
      <c r="BT24" s="684"/>
      <c r="BU24" s="684"/>
      <c r="BV24" s="684"/>
      <c r="BW24" s="684"/>
      <c r="BX24" s="684"/>
      <c r="BY24" s="684"/>
      <c r="BZ24" s="684"/>
      <c r="CA24" s="684"/>
      <c r="CB24" s="693"/>
      <c r="CD24" s="694" t="s">
        <v>287</v>
      </c>
      <c r="CE24" s="695"/>
      <c r="CF24" s="695"/>
      <c r="CG24" s="695"/>
      <c r="CH24" s="695"/>
      <c r="CI24" s="695"/>
      <c r="CJ24" s="695"/>
      <c r="CK24" s="695"/>
      <c r="CL24" s="695"/>
      <c r="CM24" s="695"/>
      <c r="CN24" s="695"/>
      <c r="CO24" s="695"/>
      <c r="CP24" s="695"/>
      <c r="CQ24" s="696"/>
      <c r="CR24" s="672">
        <v>2065037</v>
      </c>
      <c r="CS24" s="673"/>
      <c r="CT24" s="673"/>
      <c r="CU24" s="673"/>
      <c r="CV24" s="673"/>
      <c r="CW24" s="673"/>
      <c r="CX24" s="673"/>
      <c r="CY24" s="674"/>
      <c r="CZ24" s="677">
        <v>33</v>
      </c>
      <c r="DA24" s="678"/>
      <c r="DB24" s="678"/>
      <c r="DC24" s="697"/>
      <c r="DD24" s="722">
        <v>1643281</v>
      </c>
      <c r="DE24" s="673"/>
      <c r="DF24" s="673"/>
      <c r="DG24" s="673"/>
      <c r="DH24" s="673"/>
      <c r="DI24" s="673"/>
      <c r="DJ24" s="673"/>
      <c r="DK24" s="674"/>
      <c r="DL24" s="722">
        <v>1607713</v>
      </c>
      <c r="DM24" s="673"/>
      <c r="DN24" s="673"/>
      <c r="DO24" s="673"/>
      <c r="DP24" s="673"/>
      <c r="DQ24" s="673"/>
      <c r="DR24" s="673"/>
      <c r="DS24" s="673"/>
      <c r="DT24" s="673"/>
      <c r="DU24" s="673"/>
      <c r="DV24" s="674"/>
      <c r="DW24" s="677">
        <v>44.7</v>
      </c>
      <c r="DX24" s="678"/>
      <c r="DY24" s="678"/>
      <c r="DZ24" s="678"/>
      <c r="EA24" s="678"/>
      <c r="EB24" s="678"/>
      <c r="EC24" s="679"/>
    </row>
    <row r="25" spans="2:133" ht="11.25" customHeight="1" x14ac:dyDescent="0.15">
      <c r="B25" s="680" t="s">
        <v>288</v>
      </c>
      <c r="C25" s="681"/>
      <c r="D25" s="681"/>
      <c r="E25" s="681"/>
      <c r="F25" s="681"/>
      <c r="G25" s="681"/>
      <c r="H25" s="681"/>
      <c r="I25" s="681"/>
      <c r="J25" s="681"/>
      <c r="K25" s="681"/>
      <c r="L25" s="681"/>
      <c r="M25" s="681"/>
      <c r="N25" s="681"/>
      <c r="O25" s="681"/>
      <c r="P25" s="681"/>
      <c r="Q25" s="682"/>
      <c r="R25" s="683" t="s">
        <v>180</v>
      </c>
      <c r="S25" s="684"/>
      <c r="T25" s="684"/>
      <c r="U25" s="684"/>
      <c r="V25" s="684"/>
      <c r="W25" s="684"/>
      <c r="X25" s="684"/>
      <c r="Y25" s="685"/>
      <c r="Z25" s="686" t="s">
        <v>125</v>
      </c>
      <c r="AA25" s="686"/>
      <c r="AB25" s="686"/>
      <c r="AC25" s="686"/>
      <c r="AD25" s="687" t="s">
        <v>238</v>
      </c>
      <c r="AE25" s="687"/>
      <c r="AF25" s="687"/>
      <c r="AG25" s="687"/>
      <c r="AH25" s="687"/>
      <c r="AI25" s="687"/>
      <c r="AJ25" s="687"/>
      <c r="AK25" s="687"/>
      <c r="AL25" s="688" t="s">
        <v>125</v>
      </c>
      <c r="AM25" s="689"/>
      <c r="AN25" s="689"/>
      <c r="AO25" s="690"/>
      <c r="AP25" s="702" t="s">
        <v>289</v>
      </c>
      <c r="AQ25" s="703"/>
      <c r="AR25" s="703"/>
      <c r="AS25" s="703"/>
      <c r="AT25" s="703"/>
      <c r="AU25" s="703"/>
      <c r="AV25" s="703"/>
      <c r="AW25" s="703"/>
      <c r="AX25" s="703"/>
      <c r="AY25" s="703"/>
      <c r="AZ25" s="703"/>
      <c r="BA25" s="703"/>
      <c r="BB25" s="703"/>
      <c r="BC25" s="703"/>
      <c r="BD25" s="703"/>
      <c r="BE25" s="703"/>
      <c r="BF25" s="704"/>
      <c r="BG25" s="683" t="s">
        <v>125</v>
      </c>
      <c r="BH25" s="684"/>
      <c r="BI25" s="684"/>
      <c r="BJ25" s="684"/>
      <c r="BK25" s="684"/>
      <c r="BL25" s="684"/>
      <c r="BM25" s="684"/>
      <c r="BN25" s="685"/>
      <c r="BO25" s="686" t="s">
        <v>180</v>
      </c>
      <c r="BP25" s="686"/>
      <c r="BQ25" s="686"/>
      <c r="BR25" s="686"/>
      <c r="BS25" s="692" t="s">
        <v>125</v>
      </c>
      <c r="BT25" s="684"/>
      <c r="BU25" s="684"/>
      <c r="BV25" s="684"/>
      <c r="BW25" s="684"/>
      <c r="BX25" s="684"/>
      <c r="BY25" s="684"/>
      <c r="BZ25" s="684"/>
      <c r="CA25" s="684"/>
      <c r="CB25" s="693"/>
      <c r="CD25" s="698" t="s">
        <v>290</v>
      </c>
      <c r="CE25" s="699"/>
      <c r="CF25" s="699"/>
      <c r="CG25" s="699"/>
      <c r="CH25" s="699"/>
      <c r="CI25" s="699"/>
      <c r="CJ25" s="699"/>
      <c r="CK25" s="699"/>
      <c r="CL25" s="699"/>
      <c r="CM25" s="699"/>
      <c r="CN25" s="699"/>
      <c r="CO25" s="699"/>
      <c r="CP25" s="699"/>
      <c r="CQ25" s="700"/>
      <c r="CR25" s="683">
        <v>902153</v>
      </c>
      <c r="CS25" s="719"/>
      <c r="CT25" s="719"/>
      <c r="CU25" s="719"/>
      <c r="CV25" s="719"/>
      <c r="CW25" s="719"/>
      <c r="CX25" s="719"/>
      <c r="CY25" s="720"/>
      <c r="CZ25" s="688">
        <v>14.4</v>
      </c>
      <c r="DA25" s="717"/>
      <c r="DB25" s="717"/>
      <c r="DC25" s="721"/>
      <c r="DD25" s="692">
        <v>846419</v>
      </c>
      <c r="DE25" s="719"/>
      <c r="DF25" s="719"/>
      <c r="DG25" s="719"/>
      <c r="DH25" s="719"/>
      <c r="DI25" s="719"/>
      <c r="DJ25" s="719"/>
      <c r="DK25" s="720"/>
      <c r="DL25" s="692">
        <v>813932</v>
      </c>
      <c r="DM25" s="719"/>
      <c r="DN25" s="719"/>
      <c r="DO25" s="719"/>
      <c r="DP25" s="719"/>
      <c r="DQ25" s="719"/>
      <c r="DR25" s="719"/>
      <c r="DS25" s="719"/>
      <c r="DT25" s="719"/>
      <c r="DU25" s="719"/>
      <c r="DV25" s="720"/>
      <c r="DW25" s="688">
        <v>22.6</v>
      </c>
      <c r="DX25" s="717"/>
      <c r="DY25" s="717"/>
      <c r="DZ25" s="717"/>
      <c r="EA25" s="717"/>
      <c r="EB25" s="717"/>
      <c r="EC25" s="718"/>
    </row>
    <row r="26" spans="2:133" ht="11.25" customHeight="1" x14ac:dyDescent="0.15">
      <c r="B26" s="680" t="s">
        <v>291</v>
      </c>
      <c r="C26" s="681"/>
      <c r="D26" s="681"/>
      <c r="E26" s="681"/>
      <c r="F26" s="681"/>
      <c r="G26" s="681"/>
      <c r="H26" s="681"/>
      <c r="I26" s="681"/>
      <c r="J26" s="681"/>
      <c r="K26" s="681"/>
      <c r="L26" s="681"/>
      <c r="M26" s="681"/>
      <c r="N26" s="681"/>
      <c r="O26" s="681"/>
      <c r="P26" s="681"/>
      <c r="Q26" s="682"/>
      <c r="R26" s="683">
        <v>3916392</v>
      </c>
      <c r="S26" s="684"/>
      <c r="T26" s="684"/>
      <c r="U26" s="684"/>
      <c r="V26" s="684"/>
      <c r="W26" s="684"/>
      <c r="X26" s="684"/>
      <c r="Y26" s="685"/>
      <c r="Z26" s="686">
        <v>60.4</v>
      </c>
      <c r="AA26" s="686"/>
      <c r="AB26" s="686"/>
      <c r="AC26" s="686"/>
      <c r="AD26" s="687">
        <v>3493014</v>
      </c>
      <c r="AE26" s="687"/>
      <c r="AF26" s="687"/>
      <c r="AG26" s="687"/>
      <c r="AH26" s="687"/>
      <c r="AI26" s="687"/>
      <c r="AJ26" s="687"/>
      <c r="AK26" s="687"/>
      <c r="AL26" s="688">
        <v>100</v>
      </c>
      <c r="AM26" s="689"/>
      <c r="AN26" s="689"/>
      <c r="AO26" s="690"/>
      <c r="AP26" s="702" t="s">
        <v>292</v>
      </c>
      <c r="AQ26" s="732"/>
      <c r="AR26" s="732"/>
      <c r="AS26" s="732"/>
      <c r="AT26" s="732"/>
      <c r="AU26" s="732"/>
      <c r="AV26" s="732"/>
      <c r="AW26" s="732"/>
      <c r="AX26" s="732"/>
      <c r="AY26" s="732"/>
      <c r="AZ26" s="732"/>
      <c r="BA26" s="732"/>
      <c r="BB26" s="732"/>
      <c r="BC26" s="732"/>
      <c r="BD26" s="732"/>
      <c r="BE26" s="732"/>
      <c r="BF26" s="704"/>
      <c r="BG26" s="683" t="s">
        <v>125</v>
      </c>
      <c r="BH26" s="684"/>
      <c r="BI26" s="684"/>
      <c r="BJ26" s="684"/>
      <c r="BK26" s="684"/>
      <c r="BL26" s="684"/>
      <c r="BM26" s="684"/>
      <c r="BN26" s="685"/>
      <c r="BO26" s="686" t="s">
        <v>125</v>
      </c>
      <c r="BP26" s="686"/>
      <c r="BQ26" s="686"/>
      <c r="BR26" s="686"/>
      <c r="BS26" s="692" t="s">
        <v>125</v>
      </c>
      <c r="BT26" s="684"/>
      <c r="BU26" s="684"/>
      <c r="BV26" s="684"/>
      <c r="BW26" s="684"/>
      <c r="BX26" s="684"/>
      <c r="BY26" s="684"/>
      <c r="BZ26" s="684"/>
      <c r="CA26" s="684"/>
      <c r="CB26" s="693"/>
      <c r="CD26" s="698" t="s">
        <v>293</v>
      </c>
      <c r="CE26" s="699"/>
      <c r="CF26" s="699"/>
      <c r="CG26" s="699"/>
      <c r="CH26" s="699"/>
      <c r="CI26" s="699"/>
      <c r="CJ26" s="699"/>
      <c r="CK26" s="699"/>
      <c r="CL26" s="699"/>
      <c r="CM26" s="699"/>
      <c r="CN26" s="699"/>
      <c r="CO26" s="699"/>
      <c r="CP26" s="699"/>
      <c r="CQ26" s="700"/>
      <c r="CR26" s="683">
        <v>560314</v>
      </c>
      <c r="CS26" s="684"/>
      <c r="CT26" s="684"/>
      <c r="CU26" s="684"/>
      <c r="CV26" s="684"/>
      <c r="CW26" s="684"/>
      <c r="CX26" s="684"/>
      <c r="CY26" s="685"/>
      <c r="CZ26" s="688">
        <v>9</v>
      </c>
      <c r="DA26" s="717"/>
      <c r="DB26" s="717"/>
      <c r="DC26" s="721"/>
      <c r="DD26" s="692">
        <v>514304</v>
      </c>
      <c r="DE26" s="684"/>
      <c r="DF26" s="684"/>
      <c r="DG26" s="684"/>
      <c r="DH26" s="684"/>
      <c r="DI26" s="684"/>
      <c r="DJ26" s="684"/>
      <c r="DK26" s="685"/>
      <c r="DL26" s="692" t="s">
        <v>125</v>
      </c>
      <c r="DM26" s="684"/>
      <c r="DN26" s="684"/>
      <c r="DO26" s="684"/>
      <c r="DP26" s="684"/>
      <c r="DQ26" s="684"/>
      <c r="DR26" s="684"/>
      <c r="DS26" s="684"/>
      <c r="DT26" s="684"/>
      <c r="DU26" s="684"/>
      <c r="DV26" s="685"/>
      <c r="DW26" s="688" t="s">
        <v>180</v>
      </c>
      <c r="DX26" s="717"/>
      <c r="DY26" s="717"/>
      <c r="DZ26" s="717"/>
      <c r="EA26" s="717"/>
      <c r="EB26" s="717"/>
      <c r="EC26" s="718"/>
    </row>
    <row r="27" spans="2:133" ht="11.25" customHeight="1" x14ac:dyDescent="0.15">
      <c r="B27" s="680" t="s">
        <v>294</v>
      </c>
      <c r="C27" s="681"/>
      <c r="D27" s="681"/>
      <c r="E27" s="681"/>
      <c r="F27" s="681"/>
      <c r="G27" s="681"/>
      <c r="H27" s="681"/>
      <c r="I27" s="681"/>
      <c r="J27" s="681"/>
      <c r="K27" s="681"/>
      <c r="L27" s="681"/>
      <c r="M27" s="681"/>
      <c r="N27" s="681"/>
      <c r="O27" s="681"/>
      <c r="P27" s="681"/>
      <c r="Q27" s="682"/>
      <c r="R27" s="683" t="s">
        <v>125</v>
      </c>
      <c r="S27" s="684"/>
      <c r="T27" s="684"/>
      <c r="U27" s="684"/>
      <c r="V27" s="684"/>
      <c r="W27" s="684"/>
      <c r="X27" s="684"/>
      <c r="Y27" s="685"/>
      <c r="Z27" s="686" t="s">
        <v>125</v>
      </c>
      <c r="AA27" s="686"/>
      <c r="AB27" s="686"/>
      <c r="AC27" s="686"/>
      <c r="AD27" s="687" t="s">
        <v>180</v>
      </c>
      <c r="AE27" s="687"/>
      <c r="AF27" s="687"/>
      <c r="AG27" s="687"/>
      <c r="AH27" s="687"/>
      <c r="AI27" s="687"/>
      <c r="AJ27" s="687"/>
      <c r="AK27" s="687"/>
      <c r="AL27" s="688" t="s">
        <v>125</v>
      </c>
      <c r="AM27" s="689"/>
      <c r="AN27" s="689"/>
      <c r="AO27" s="690"/>
      <c r="AP27" s="680" t="s">
        <v>295</v>
      </c>
      <c r="AQ27" s="681"/>
      <c r="AR27" s="681"/>
      <c r="AS27" s="681"/>
      <c r="AT27" s="681"/>
      <c r="AU27" s="681"/>
      <c r="AV27" s="681"/>
      <c r="AW27" s="681"/>
      <c r="AX27" s="681"/>
      <c r="AY27" s="681"/>
      <c r="AZ27" s="681"/>
      <c r="BA27" s="681"/>
      <c r="BB27" s="681"/>
      <c r="BC27" s="681"/>
      <c r="BD27" s="681"/>
      <c r="BE27" s="681"/>
      <c r="BF27" s="682"/>
      <c r="BG27" s="683">
        <v>698255</v>
      </c>
      <c r="BH27" s="684"/>
      <c r="BI27" s="684"/>
      <c r="BJ27" s="684"/>
      <c r="BK27" s="684"/>
      <c r="BL27" s="684"/>
      <c r="BM27" s="684"/>
      <c r="BN27" s="685"/>
      <c r="BO27" s="686">
        <v>100</v>
      </c>
      <c r="BP27" s="686"/>
      <c r="BQ27" s="686"/>
      <c r="BR27" s="686"/>
      <c r="BS27" s="692">
        <v>26213</v>
      </c>
      <c r="BT27" s="684"/>
      <c r="BU27" s="684"/>
      <c r="BV27" s="684"/>
      <c r="BW27" s="684"/>
      <c r="BX27" s="684"/>
      <c r="BY27" s="684"/>
      <c r="BZ27" s="684"/>
      <c r="CA27" s="684"/>
      <c r="CB27" s="693"/>
      <c r="CD27" s="698" t="s">
        <v>296</v>
      </c>
      <c r="CE27" s="699"/>
      <c r="CF27" s="699"/>
      <c r="CG27" s="699"/>
      <c r="CH27" s="699"/>
      <c r="CI27" s="699"/>
      <c r="CJ27" s="699"/>
      <c r="CK27" s="699"/>
      <c r="CL27" s="699"/>
      <c r="CM27" s="699"/>
      <c r="CN27" s="699"/>
      <c r="CO27" s="699"/>
      <c r="CP27" s="699"/>
      <c r="CQ27" s="700"/>
      <c r="CR27" s="683">
        <v>567604</v>
      </c>
      <c r="CS27" s="719"/>
      <c r="CT27" s="719"/>
      <c r="CU27" s="719"/>
      <c r="CV27" s="719"/>
      <c r="CW27" s="719"/>
      <c r="CX27" s="719"/>
      <c r="CY27" s="720"/>
      <c r="CZ27" s="688">
        <v>9.1</v>
      </c>
      <c r="DA27" s="717"/>
      <c r="DB27" s="717"/>
      <c r="DC27" s="721"/>
      <c r="DD27" s="692">
        <v>202215</v>
      </c>
      <c r="DE27" s="719"/>
      <c r="DF27" s="719"/>
      <c r="DG27" s="719"/>
      <c r="DH27" s="719"/>
      <c r="DI27" s="719"/>
      <c r="DJ27" s="719"/>
      <c r="DK27" s="720"/>
      <c r="DL27" s="692">
        <v>199134</v>
      </c>
      <c r="DM27" s="719"/>
      <c r="DN27" s="719"/>
      <c r="DO27" s="719"/>
      <c r="DP27" s="719"/>
      <c r="DQ27" s="719"/>
      <c r="DR27" s="719"/>
      <c r="DS27" s="719"/>
      <c r="DT27" s="719"/>
      <c r="DU27" s="719"/>
      <c r="DV27" s="720"/>
      <c r="DW27" s="688">
        <v>5.5</v>
      </c>
      <c r="DX27" s="717"/>
      <c r="DY27" s="717"/>
      <c r="DZ27" s="717"/>
      <c r="EA27" s="717"/>
      <c r="EB27" s="717"/>
      <c r="EC27" s="718"/>
    </row>
    <row r="28" spans="2:133" ht="11.25" customHeight="1" x14ac:dyDescent="0.15">
      <c r="B28" s="680" t="s">
        <v>297</v>
      </c>
      <c r="C28" s="681"/>
      <c r="D28" s="681"/>
      <c r="E28" s="681"/>
      <c r="F28" s="681"/>
      <c r="G28" s="681"/>
      <c r="H28" s="681"/>
      <c r="I28" s="681"/>
      <c r="J28" s="681"/>
      <c r="K28" s="681"/>
      <c r="L28" s="681"/>
      <c r="M28" s="681"/>
      <c r="N28" s="681"/>
      <c r="O28" s="681"/>
      <c r="P28" s="681"/>
      <c r="Q28" s="682"/>
      <c r="R28" s="683">
        <v>8530</v>
      </c>
      <c r="S28" s="684"/>
      <c r="T28" s="684"/>
      <c r="U28" s="684"/>
      <c r="V28" s="684"/>
      <c r="W28" s="684"/>
      <c r="X28" s="684"/>
      <c r="Y28" s="685"/>
      <c r="Z28" s="686">
        <v>0.1</v>
      </c>
      <c r="AA28" s="686"/>
      <c r="AB28" s="686"/>
      <c r="AC28" s="686"/>
      <c r="AD28" s="687" t="s">
        <v>125</v>
      </c>
      <c r="AE28" s="687"/>
      <c r="AF28" s="687"/>
      <c r="AG28" s="687"/>
      <c r="AH28" s="687"/>
      <c r="AI28" s="687"/>
      <c r="AJ28" s="687"/>
      <c r="AK28" s="687"/>
      <c r="AL28" s="688" t="s">
        <v>238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298</v>
      </c>
      <c r="CE28" s="699"/>
      <c r="CF28" s="699"/>
      <c r="CG28" s="699"/>
      <c r="CH28" s="699"/>
      <c r="CI28" s="699"/>
      <c r="CJ28" s="699"/>
      <c r="CK28" s="699"/>
      <c r="CL28" s="699"/>
      <c r="CM28" s="699"/>
      <c r="CN28" s="699"/>
      <c r="CO28" s="699"/>
      <c r="CP28" s="699"/>
      <c r="CQ28" s="700"/>
      <c r="CR28" s="683">
        <v>595280</v>
      </c>
      <c r="CS28" s="684"/>
      <c r="CT28" s="684"/>
      <c r="CU28" s="684"/>
      <c r="CV28" s="684"/>
      <c r="CW28" s="684"/>
      <c r="CX28" s="684"/>
      <c r="CY28" s="685"/>
      <c r="CZ28" s="688">
        <v>9.5</v>
      </c>
      <c r="DA28" s="717"/>
      <c r="DB28" s="717"/>
      <c r="DC28" s="721"/>
      <c r="DD28" s="692">
        <v>594647</v>
      </c>
      <c r="DE28" s="684"/>
      <c r="DF28" s="684"/>
      <c r="DG28" s="684"/>
      <c r="DH28" s="684"/>
      <c r="DI28" s="684"/>
      <c r="DJ28" s="684"/>
      <c r="DK28" s="685"/>
      <c r="DL28" s="692">
        <v>594647</v>
      </c>
      <c r="DM28" s="684"/>
      <c r="DN28" s="684"/>
      <c r="DO28" s="684"/>
      <c r="DP28" s="684"/>
      <c r="DQ28" s="684"/>
      <c r="DR28" s="684"/>
      <c r="DS28" s="684"/>
      <c r="DT28" s="684"/>
      <c r="DU28" s="684"/>
      <c r="DV28" s="685"/>
      <c r="DW28" s="688">
        <v>16.5</v>
      </c>
      <c r="DX28" s="717"/>
      <c r="DY28" s="717"/>
      <c r="DZ28" s="717"/>
      <c r="EA28" s="717"/>
      <c r="EB28" s="717"/>
      <c r="EC28" s="718"/>
    </row>
    <row r="29" spans="2:133" ht="11.25" customHeight="1" x14ac:dyDescent="0.15">
      <c r="B29" s="680" t="s">
        <v>299</v>
      </c>
      <c r="C29" s="681"/>
      <c r="D29" s="681"/>
      <c r="E29" s="681"/>
      <c r="F29" s="681"/>
      <c r="G29" s="681"/>
      <c r="H29" s="681"/>
      <c r="I29" s="681"/>
      <c r="J29" s="681"/>
      <c r="K29" s="681"/>
      <c r="L29" s="681"/>
      <c r="M29" s="681"/>
      <c r="N29" s="681"/>
      <c r="O29" s="681"/>
      <c r="P29" s="681"/>
      <c r="Q29" s="682"/>
      <c r="R29" s="683">
        <v>35789</v>
      </c>
      <c r="S29" s="684"/>
      <c r="T29" s="684"/>
      <c r="U29" s="684"/>
      <c r="V29" s="684"/>
      <c r="W29" s="684"/>
      <c r="X29" s="684"/>
      <c r="Y29" s="685"/>
      <c r="Z29" s="686">
        <v>0.6</v>
      </c>
      <c r="AA29" s="686"/>
      <c r="AB29" s="686"/>
      <c r="AC29" s="686"/>
      <c r="AD29" s="687" t="s">
        <v>125</v>
      </c>
      <c r="AE29" s="687"/>
      <c r="AF29" s="687"/>
      <c r="AG29" s="687"/>
      <c r="AH29" s="687"/>
      <c r="AI29" s="687"/>
      <c r="AJ29" s="687"/>
      <c r="AK29" s="687"/>
      <c r="AL29" s="688" t="s">
        <v>125</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300</v>
      </c>
      <c r="CE29" s="724"/>
      <c r="CF29" s="698" t="s">
        <v>301</v>
      </c>
      <c r="CG29" s="699"/>
      <c r="CH29" s="699"/>
      <c r="CI29" s="699"/>
      <c r="CJ29" s="699"/>
      <c r="CK29" s="699"/>
      <c r="CL29" s="699"/>
      <c r="CM29" s="699"/>
      <c r="CN29" s="699"/>
      <c r="CO29" s="699"/>
      <c r="CP29" s="699"/>
      <c r="CQ29" s="700"/>
      <c r="CR29" s="683">
        <v>595280</v>
      </c>
      <c r="CS29" s="719"/>
      <c r="CT29" s="719"/>
      <c r="CU29" s="719"/>
      <c r="CV29" s="719"/>
      <c r="CW29" s="719"/>
      <c r="CX29" s="719"/>
      <c r="CY29" s="720"/>
      <c r="CZ29" s="688">
        <v>9.5</v>
      </c>
      <c r="DA29" s="717"/>
      <c r="DB29" s="717"/>
      <c r="DC29" s="721"/>
      <c r="DD29" s="692">
        <v>594647</v>
      </c>
      <c r="DE29" s="719"/>
      <c r="DF29" s="719"/>
      <c r="DG29" s="719"/>
      <c r="DH29" s="719"/>
      <c r="DI29" s="719"/>
      <c r="DJ29" s="719"/>
      <c r="DK29" s="720"/>
      <c r="DL29" s="692">
        <v>594647</v>
      </c>
      <c r="DM29" s="719"/>
      <c r="DN29" s="719"/>
      <c r="DO29" s="719"/>
      <c r="DP29" s="719"/>
      <c r="DQ29" s="719"/>
      <c r="DR29" s="719"/>
      <c r="DS29" s="719"/>
      <c r="DT29" s="719"/>
      <c r="DU29" s="719"/>
      <c r="DV29" s="720"/>
      <c r="DW29" s="688">
        <v>16.5</v>
      </c>
      <c r="DX29" s="717"/>
      <c r="DY29" s="717"/>
      <c r="DZ29" s="717"/>
      <c r="EA29" s="717"/>
      <c r="EB29" s="717"/>
      <c r="EC29" s="718"/>
    </row>
    <row r="30" spans="2:133" ht="11.25" customHeight="1" x14ac:dyDescent="0.15">
      <c r="B30" s="680" t="s">
        <v>302</v>
      </c>
      <c r="C30" s="681"/>
      <c r="D30" s="681"/>
      <c r="E30" s="681"/>
      <c r="F30" s="681"/>
      <c r="G30" s="681"/>
      <c r="H30" s="681"/>
      <c r="I30" s="681"/>
      <c r="J30" s="681"/>
      <c r="K30" s="681"/>
      <c r="L30" s="681"/>
      <c r="M30" s="681"/>
      <c r="N30" s="681"/>
      <c r="O30" s="681"/>
      <c r="P30" s="681"/>
      <c r="Q30" s="682"/>
      <c r="R30" s="683">
        <v>16852</v>
      </c>
      <c r="S30" s="684"/>
      <c r="T30" s="684"/>
      <c r="U30" s="684"/>
      <c r="V30" s="684"/>
      <c r="W30" s="684"/>
      <c r="X30" s="684"/>
      <c r="Y30" s="685"/>
      <c r="Z30" s="686">
        <v>0.3</v>
      </c>
      <c r="AA30" s="686"/>
      <c r="AB30" s="686"/>
      <c r="AC30" s="686"/>
      <c r="AD30" s="687" t="s">
        <v>180</v>
      </c>
      <c r="AE30" s="687"/>
      <c r="AF30" s="687"/>
      <c r="AG30" s="687"/>
      <c r="AH30" s="687"/>
      <c r="AI30" s="687"/>
      <c r="AJ30" s="687"/>
      <c r="AK30" s="687"/>
      <c r="AL30" s="688" t="s">
        <v>125</v>
      </c>
      <c r="AM30" s="689"/>
      <c r="AN30" s="689"/>
      <c r="AO30" s="690"/>
      <c r="AP30" s="662" t="s">
        <v>218</v>
      </c>
      <c r="AQ30" s="663"/>
      <c r="AR30" s="663"/>
      <c r="AS30" s="663"/>
      <c r="AT30" s="663"/>
      <c r="AU30" s="663"/>
      <c r="AV30" s="663"/>
      <c r="AW30" s="663"/>
      <c r="AX30" s="663"/>
      <c r="AY30" s="663"/>
      <c r="AZ30" s="663"/>
      <c r="BA30" s="663"/>
      <c r="BB30" s="663"/>
      <c r="BC30" s="663"/>
      <c r="BD30" s="663"/>
      <c r="BE30" s="663"/>
      <c r="BF30" s="664"/>
      <c r="BG30" s="662" t="s">
        <v>303</v>
      </c>
      <c r="BH30" s="736"/>
      <c r="BI30" s="736"/>
      <c r="BJ30" s="736"/>
      <c r="BK30" s="736"/>
      <c r="BL30" s="736"/>
      <c r="BM30" s="736"/>
      <c r="BN30" s="736"/>
      <c r="BO30" s="736"/>
      <c r="BP30" s="736"/>
      <c r="BQ30" s="737"/>
      <c r="BR30" s="662" t="s">
        <v>304</v>
      </c>
      <c r="BS30" s="736"/>
      <c r="BT30" s="736"/>
      <c r="BU30" s="736"/>
      <c r="BV30" s="736"/>
      <c r="BW30" s="736"/>
      <c r="BX30" s="736"/>
      <c r="BY30" s="736"/>
      <c r="BZ30" s="736"/>
      <c r="CA30" s="736"/>
      <c r="CB30" s="737"/>
      <c r="CD30" s="725"/>
      <c r="CE30" s="726"/>
      <c r="CF30" s="698" t="s">
        <v>305</v>
      </c>
      <c r="CG30" s="699"/>
      <c r="CH30" s="699"/>
      <c r="CI30" s="699"/>
      <c r="CJ30" s="699"/>
      <c r="CK30" s="699"/>
      <c r="CL30" s="699"/>
      <c r="CM30" s="699"/>
      <c r="CN30" s="699"/>
      <c r="CO30" s="699"/>
      <c r="CP30" s="699"/>
      <c r="CQ30" s="700"/>
      <c r="CR30" s="683">
        <v>561575</v>
      </c>
      <c r="CS30" s="684"/>
      <c r="CT30" s="684"/>
      <c r="CU30" s="684"/>
      <c r="CV30" s="684"/>
      <c r="CW30" s="684"/>
      <c r="CX30" s="684"/>
      <c r="CY30" s="685"/>
      <c r="CZ30" s="688">
        <v>9</v>
      </c>
      <c r="DA30" s="717"/>
      <c r="DB30" s="717"/>
      <c r="DC30" s="721"/>
      <c r="DD30" s="692">
        <v>560988</v>
      </c>
      <c r="DE30" s="684"/>
      <c r="DF30" s="684"/>
      <c r="DG30" s="684"/>
      <c r="DH30" s="684"/>
      <c r="DI30" s="684"/>
      <c r="DJ30" s="684"/>
      <c r="DK30" s="685"/>
      <c r="DL30" s="692">
        <v>560988</v>
      </c>
      <c r="DM30" s="684"/>
      <c r="DN30" s="684"/>
      <c r="DO30" s="684"/>
      <c r="DP30" s="684"/>
      <c r="DQ30" s="684"/>
      <c r="DR30" s="684"/>
      <c r="DS30" s="684"/>
      <c r="DT30" s="684"/>
      <c r="DU30" s="684"/>
      <c r="DV30" s="685"/>
      <c r="DW30" s="688">
        <v>15.6</v>
      </c>
      <c r="DX30" s="717"/>
      <c r="DY30" s="717"/>
      <c r="DZ30" s="717"/>
      <c r="EA30" s="717"/>
      <c r="EB30" s="717"/>
      <c r="EC30" s="718"/>
    </row>
    <row r="31" spans="2:133" ht="11.25" customHeight="1" x14ac:dyDescent="0.15">
      <c r="B31" s="680" t="s">
        <v>306</v>
      </c>
      <c r="C31" s="681"/>
      <c r="D31" s="681"/>
      <c r="E31" s="681"/>
      <c r="F31" s="681"/>
      <c r="G31" s="681"/>
      <c r="H31" s="681"/>
      <c r="I31" s="681"/>
      <c r="J31" s="681"/>
      <c r="K31" s="681"/>
      <c r="L31" s="681"/>
      <c r="M31" s="681"/>
      <c r="N31" s="681"/>
      <c r="O31" s="681"/>
      <c r="P31" s="681"/>
      <c r="Q31" s="682"/>
      <c r="R31" s="683">
        <v>736644</v>
      </c>
      <c r="S31" s="684"/>
      <c r="T31" s="684"/>
      <c r="U31" s="684"/>
      <c r="V31" s="684"/>
      <c r="W31" s="684"/>
      <c r="X31" s="684"/>
      <c r="Y31" s="685"/>
      <c r="Z31" s="686">
        <v>11.4</v>
      </c>
      <c r="AA31" s="686"/>
      <c r="AB31" s="686"/>
      <c r="AC31" s="686"/>
      <c r="AD31" s="687" t="s">
        <v>125</v>
      </c>
      <c r="AE31" s="687"/>
      <c r="AF31" s="687"/>
      <c r="AG31" s="687"/>
      <c r="AH31" s="687"/>
      <c r="AI31" s="687"/>
      <c r="AJ31" s="687"/>
      <c r="AK31" s="687"/>
      <c r="AL31" s="688" t="s">
        <v>180</v>
      </c>
      <c r="AM31" s="689"/>
      <c r="AN31" s="689"/>
      <c r="AO31" s="690"/>
      <c r="AP31" s="740" t="s">
        <v>307</v>
      </c>
      <c r="AQ31" s="741"/>
      <c r="AR31" s="741"/>
      <c r="AS31" s="741"/>
      <c r="AT31" s="746" t="s">
        <v>308</v>
      </c>
      <c r="AU31" s="231"/>
      <c r="AV31" s="231"/>
      <c r="AW31" s="231"/>
      <c r="AX31" s="669" t="s">
        <v>183</v>
      </c>
      <c r="AY31" s="670"/>
      <c r="AZ31" s="670"/>
      <c r="BA31" s="670"/>
      <c r="BB31" s="670"/>
      <c r="BC31" s="670"/>
      <c r="BD31" s="670"/>
      <c r="BE31" s="670"/>
      <c r="BF31" s="671"/>
      <c r="BG31" s="751">
        <v>99.5</v>
      </c>
      <c r="BH31" s="738"/>
      <c r="BI31" s="738"/>
      <c r="BJ31" s="738"/>
      <c r="BK31" s="738"/>
      <c r="BL31" s="738"/>
      <c r="BM31" s="678">
        <v>98.7</v>
      </c>
      <c r="BN31" s="738"/>
      <c r="BO31" s="738"/>
      <c r="BP31" s="738"/>
      <c r="BQ31" s="739"/>
      <c r="BR31" s="751">
        <v>99.5</v>
      </c>
      <c r="BS31" s="738"/>
      <c r="BT31" s="738"/>
      <c r="BU31" s="738"/>
      <c r="BV31" s="738"/>
      <c r="BW31" s="738"/>
      <c r="BX31" s="678">
        <v>98.8</v>
      </c>
      <c r="BY31" s="738"/>
      <c r="BZ31" s="738"/>
      <c r="CA31" s="738"/>
      <c r="CB31" s="739"/>
      <c r="CD31" s="725"/>
      <c r="CE31" s="726"/>
      <c r="CF31" s="698" t="s">
        <v>309</v>
      </c>
      <c r="CG31" s="699"/>
      <c r="CH31" s="699"/>
      <c r="CI31" s="699"/>
      <c r="CJ31" s="699"/>
      <c r="CK31" s="699"/>
      <c r="CL31" s="699"/>
      <c r="CM31" s="699"/>
      <c r="CN31" s="699"/>
      <c r="CO31" s="699"/>
      <c r="CP31" s="699"/>
      <c r="CQ31" s="700"/>
      <c r="CR31" s="683">
        <v>33705</v>
      </c>
      <c r="CS31" s="719"/>
      <c r="CT31" s="719"/>
      <c r="CU31" s="719"/>
      <c r="CV31" s="719"/>
      <c r="CW31" s="719"/>
      <c r="CX31" s="719"/>
      <c r="CY31" s="720"/>
      <c r="CZ31" s="688">
        <v>0.5</v>
      </c>
      <c r="DA31" s="717"/>
      <c r="DB31" s="717"/>
      <c r="DC31" s="721"/>
      <c r="DD31" s="692">
        <v>33659</v>
      </c>
      <c r="DE31" s="719"/>
      <c r="DF31" s="719"/>
      <c r="DG31" s="719"/>
      <c r="DH31" s="719"/>
      <c r="DI31" s="719"/>
      <c r="DJ31" s="719"/>
      <c r="DK31" s="720"/>
      <c r="DL31" s="692">
        <v>33659</v>
      </c>
      <c r="DM31" s="719"/>
      <c r="DN31" s="719"/>
      <c r="DO31" s="719"/>
      <c r="DP31" s="719"/>
      <c r="DQ31" s="719"/>
      <c r="DR31" s="719"/>
      <c r="DS31" s="719"/>
      <c r="DT31" s="719"/>
      <c r="DU31" s="719"/>
      <c r="DV31" s="720"/>
      <c r="DW31" s="688">
        <v>0.9</v>
      </c>
      <c r="DX31" s="717"/>
      <c r="DY31" s="717"/>
      <c r="DZ31" s="717"/>
      <c r="EA31" s="717"/>
      <c r="EB31" s="717"/>
      <c r="EC31" s="718"/>
    </row>
    <row r="32" spans="2:133" ht="11.25" customHeight="1" x14ac:dyDescent="0.15">
      <c r="B32" s="729" t="s">
        <v>310</v>
      </c>
      <c r="C32" s="730"/>
      <c r="D32" s="730"/>
      <c r="E32" s="730"/>
      <c r="F32" s="730"/>
      <c r="G32" s="730"/>
      <c r="H32" s="730"/>
      <c r="I32" s="730"/>
      <c r="J32" s="730"/>
      <c r="K32" s="730"/>
      <c r="L32" s="730"/>
      <c r="M32" s="730"/>
      <c r="N32" s="730"/>
      <c r="O32" s="730"/>
      <c r="P32" s="730"/>
      <c r="Q32" s="731"/>
      <c r="R32" s="683" t="s">
        <v>125</v>
      </c>
      <c r="S32" s="684"/>
      <c r="T32" s="684"/>
      <c r="U32" s="684"/>
      <c r="V32" s="684"/>
      <c r="W32" s="684"/>
      <c r="X32" s="684"/>
      <c r="Y32" s="685"/>
      <c r="Z32" s="686" t="s">
        <v>180</v>
      </c>
      <c r="AA32" s="686"/>
      <c r="AB32" s="686"/>
      <c r="AC32" s="686"/>
      <c r="AD32" s="687" t="s">
        <v>180</v>
      </c>
      <c r="AE32" s="687"/>
      <c r="AF32" s="687"/>
      <c r="AG32" s="687"/>
      <c r="AH32" s="687"/>
      <c r="AI32" s="687"/>
      <c r="AJ32" s="687"/>
      <c r="AK32" s="687"/>
      <c r="AL32" s="688" t="s">
        <v>125</v>
      </c>
      <c r="AM32" s="689"/>
      <c r="AN32" s="689"/>
      <c r="AO32" s="690"/>
      <c r="AP32" s="742"/>
      <c r="AQ32" s="743"/>
      <c r="AR32" s="743"/>
      <c r="AS32" s="743"/>
      <c r="AT32" s="747"/>
      <c r="AU32" s="230" t="s">
        <v>311</v>
      </c>
      <c r="AV32" s="230"/>
      <c r="AW32" s="230"/>
      <c r="AX32" s="680" t="s">
        <v>312</v>
      </c>
      <c r="AY32" s="681"/>
      <c r="AZ32" s="681"/>
      <c r="BA32" s="681"/>
      <c r="BB32" s="681"/>
      <c r="BC32" s="681"/>
      <c r="BD32" s="681"/>
      <c r="BE32" s="681"/>
      <c r="BF32" s="682"/>
      <c r="BG32" s="752">
        <v>99.4</v>
      </c>
      <c r="BH32" s="719"/>
      <c r="BI32" s="719"/>
      <c r="BJ32" s="719"/>
      <c r="BK32" s="719"/>
      <c r="BL32" s="719"/>
      <c r="BM32" s="689">
        <v>99</v>
      </c>
      <c r="BN32" s="749"/>
      <c r="BO32" s="749"/>
      <c r="BP32" s="749"/>
      <c r="BQ32" s="750"/>
      <c r="BR32" s="752">
        <v>99.5</v>
      </c>
      <c r="BS32" s="719"/>
      <c r="BT32" s="719"/>
      <c r="BU32" s="719"/>
      <c r="BV32" s="719"/>
      <c r="BW32" s="719"/>
      <c r="BX32" s="689">
        <v>99.2</v>
      </c>
      <c r="BY32" s="749"/>
      <c r="BZ32" s="749"/>
      <c r="CA32" s="749"/>
      <c r="CB32" s="750"/>
      <c r="CD32" s="727"/>
      <c r="CE32" s="728"/>
      <c r="CF32" s="698" t="s">
        <v>313</v>
      </c>
      <c r="CG32" s="699"/>
      <c r="CH32" s="699"/>
      <c r="CI32" s="699"/>
      <c r="CJ32" s="699"/>
      <c r="CK32" s="699"/>
      <c r="CL32" s="699"/>
      <c r="CM32" s="699"/>
      <c r="CN32" s="699"/>
      <c r="CO32" s="699"/>
      <c r="CP32" s="699"/>
      <c r="CQ32" s="700"/>
      <c r="CR32" s="683" t="s">
        <v>125</v>
      </c>
      <c r="CS32" s="684"/>
      <c r="CT32" s="684"/>
      <c r="CU32" s="684"/>
      <c r="CV32" s="684"/>
      <c r="CW32" s="684"/>
      <c r="CX32" s="684"/>
      <c r="CY32" s="685"/>
      <c r="CZ32" s="688" t="s">
        <v>125</v>
      </c>
      <c r="DA32" s="717"/>
      <c r="DB32" s="717"/>
      <c r="DC32" s="721"/>
      <c r="DD32" s="692" t="s">
        <v>125</v>
      </c>
      <c r="DE32" s="684"/>
      <c r="DF32" s="684"/>
      <c r="DG32" s="684"/>
      <c r="DH32" s="684"/>
      <c r="DI32" s="684"/>
      <c r="DJ32" s="684"/>
      <c r="DK32" s="685"/>
      <c r="DL32" s="692" t="s">
        <v>125</v>
      </c>
      <c r="DM32" s="684"/>
      <c r="DN32" s="684"/>
      <c r="DO32" s="684"/>
      <c r="DP32" s="684"/>
      <c r="DQ32" s="684"/>
      <c r="DR32" s="684"/>
      <c r="DS32" s="684"/>
      <c r="DT32" s="684"/>
      <c r="DU32" s="684"/>
      <c r="DV32" s="685"/>
      <c r="DW32" s="688" t="s">
        <v>180</v>
      </c>
      <c r="DX32" s="717"/>
      <c r="DY32" s="717"/>
      <c r="DZ32" s="717"/>
      <c r="EA32" s="717"/>
      <c r="EB32" s="717"/>
      <c r="EC32" s="718"/>
    </row>
    <row r="33" spans="2:133" ht="11.25" customHeight="1" x14ac:dyDescent="0.15">
      <c r="B33" s="680" t="s">
        <v>314</v>
      </c>
      <c r="C33" s="681"/>
      <c r="D33" s="681"/>
      <c r="E33" s="681"/>
      <c r="F33" s="681"/>
      <c r="G33" s="681"/>
      <c r="H33" s="681"/>
      <c r="I33" s="681"/>
      <c r="J33" s="681"/>
      <c r="K33" s="681"/>
      <c r="L33" s="681"/>
      <c r="M33" s="681"/>
      <c r="N33" s="681"/>
      <c r="O33" s="681"/>
      <c r="P33" s="681"/>
      <c r="Q33" s="682"/>
      <c r="R33" s="683">
        <v>553394</v>
      </c>
      <c r="S33" s="684"/>
      <c r="T33" s="684"/>
      <c r="U33" s="684"/>
      <c r="V33" s="684"/>
      <c r="W33" s="684"/>
      <c r="X33" s="684"/>
      <c r="Y33" s="685"/>
      <c r="Z33" s="686">
        <v>8.5</v>
      </c>
      <c r="AA33" s="686"/>
      <c r="AB33" s="686"/>
      <c r="AC33" s="686"/>
      <c r="AD33" s="687" t="s">
        <v>125</v>
      </c>
      <c r="AE33" s="687"/>
      <c r="AF33" s="687"/>
      <c r="AG33" s="687"/>
      <c r="AH33" s="687"/>
      <c r="AI33" s="687"/>
      <c r="AJ33" s="687"/>
      <c r="AK33" s="687"/>
      <c r="AL33" s="688" t="s">
        <v>238</v>
      </c>
      <c r="AM33" s="689"/>
      <c r="AN33" s="689"/>
      <c r="AO33" s="690"/>
      <c r="AP33" s="744"/>
      <c r="AQ33" s="745"/>
      <c r="AR33" s="745"/>
      <c r="AS33" s="745"/>
      <c r="AT33" s="748"/>
      <c r="AU33" s="232"/>
      <c r="AV33" s="232"/>
      <c r="AW33" s="232"/>
      <c r="AX33" s="733" t="s">
        <v>315</v>
      </c>
      <c r="AY33" s="734"/>
      <c r="AZ33" s="734"/>
      <c r="BA33" s="734"/>
      <c r="BB33" s="734"/>
      <c r="BC33" s="734"/>
      <c r="BD33" s="734"/>
      <c r="BE33" s="734"/>
      <c r="BF33" s="735"/>
      <c r="BG33" s="753">
        <v>99.4</v>
      </c>
      <c r="BH33" s="754"/>
      <c r="BI33" s="754"/>
      <c r="BJ33" s="754"/>
      <c r="BK33" s="754"/>
      <c r="BL33" s="754"/>
      <c r="BM33" s="755">
        <v>98.5</v>
      </c>
      <c r="BN33" s="754"/>
      <c r="BO33" s="754"/>
      <c r="BP33" s="754"/>
      <c r="BQ33" s="756"/>
      <c r="BR33" s="753">
        <v>99.4</v>
      </c>
      <c r="BS33" s="754"/>
      <c r="BT33" s="754"/>
      <c r="BU33" s="754"/>
      <c r="BV33" s="754"/>
      <c r="BW33" s="754"/>
      <c r="BX33" s="755">
        <v>98.3</v>
      </c>
      <c r="BY33" s="754"/>
      <c r="BZ33" s="754"/>
      <c r="CA33" s="754"/>
      <c r="CB33" s="756"/>
      <c r="CD33" s="698" t="s">
        <v>316</v>
      </c>
      <c r="CE33" s="699"/>
      <c r="CF33" s="699"/>
      <c r="CG33" s="699"/>
      <c r="CH33" s="699"/>
      <c r="CI33" s="699"/>
      <c r="CJ33" s="699"/>
      <c r="CK33" s="699"/>
      <c r="CL33" s="699"/>
      <c r="CM33" s="699"/>
      <c r="CN33" s="699"/>
      <c r="CO33" s="699"/>
      <c r="CP33" s="699"/>
      <c r="CQ33" s="700"/>
      <c r="CR33" s="683">
        <v>2890543</v>
      </c>
      <c r="CS33" s="719"/>
      <c r="CT33" s="719"/>
      <c r="CU33" s="719"/>
      <c r="CV33" s="719"/>
      <c r="CW33" s="719"/>
      <c r="CX33" s="719"/>
      <c r="CY33" s="720"/>
      <c r="CZ33" s="688">
        <v>46.2</v>
      </c>
      <c r="DA33" s="717"/>
      <c r="DB33" s="717"/>
      <c r="DC33" s="721"/>
      <c r="DD33" s="692">
        <v>2347337</v>
      </c>
      <c r="DE33" s="719"/>
      <c r="DF33" s="719"/>
      <c r="DG33" s="719"/>
      <c r="DH33" s="719"/>
      <c r="DI33" s="719"/>
      <c r="DJ33" s="719"/>
      <c r="DK33" s="720"/>
      <c r="DL33" s="692">
        <v>1886173</v>
      </c>
      <c r="DM33" s="719"/>
      <c r="DN33" s="719"/>
      <c r="DO33" s="719"/>
      <c r="DP33" s="719"/>
      <c r="DQ33" s="719"/>
      <c r="DR33" s="719"/>
      <c r="DS33" s="719"/>
      <c r="DT33" s="719"/>
      <c r="DU33" s="719"/>
      <c r="DV33" s="720"/>
      <c r="DW33" s="688">
        <v>52.4</v>
      </c>
      <c r="DX33" s="717"/>
      <c r="DY33" s="717"/>
      <c r="DZ33" s="717"/>
      <c r="EA33" s="717"/>
      <c r="EB33" s="717"/>
      <c r="EC33" s="718"/>
    </row>
    <row r="34" spans="2:133" ht="11.25" customHeight="1" x14ac:dyDescent="0.15">
      <c r="B34" s="680" t="s">
        <v>317</v>
      </c>
      <c r="C34" s="681"/>
      <c r="D34" s="681"/>
      <c r="E34" s="681"/>
      <c r="F34" s="681"/>
      <c r="G34" s="681"/>
      <c r="H34" s="681"/>
      <c r="I34" s="681"/>
      <c r="J34" s="681"/>
      <c r="K34" s="681"/>
      <c r="L34" s="681"/>
      <c r="M34" s="681"/>
      <c r="N34" s="681"/>
      <c r="O34" s="681"/>
      <c r="P34" s="681"/>
      <c r="Q34" s="682"/>
      <c r="R34" s="683">
        <v>24281</v>
      </c>
      <c r="S34" s="684"/>
      <c r="T34" s="684"/>
      <c r="U34" s="684"/>
      <c r="V34" s="684"/>
      <c r="W34" s="684"/>
      <c r="X34" s="684"/>
      <c r="Y34" s="685"/>
      <c r="Z34" s="686">
        <v>0.4</v>
      </c>
      <c r="AA34" s="686"/>
      <c r="AB34" s="686"/>
      <c r="AC34" s="686"/>
      <c r="AD34" s="687" t="s">
        <v>180</v>
      </c>
      <c r="AE34" s="687"/>
      <c r="AF34" s="687"/>
      <c r="AG34" s="687"/>
      <c r="AH34" s="687"/>
      <c r="AI34" s="687"/>
      <c r="AJ34" s="687"/>
      <c r="AK34" s="687"/>
      <c r="AL34" s="688" t="s">
        <v>125</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318</v>
      </c>
      <c r="CE34" s="699"/>
      <c r="CF34" s="699"/>
      <c r="CG34" s="699"/>
      <c r="CH34" s="699"/>
      <c r="CI34" s="699"/>
      <c r="CJ34" s="699"/>
      <c r="CK34" s="699"/>
      <c r="CL34" s="699"/>
      <c r="CM34" s="699"/>
      <c r="CN34" s="699"/>
      <c r="CO34" s="699"/>
      <c r="CP34" s="699"/>
      <c r="CQ34" s="700"/>
      <c r="CR34" s="683">
        <v>895893</v>
      </c>
      <c r="CS34" s="684"/>
      <c r="CT34" s="684"/>
      <c r="CU34" s="684"/>
      <c r="CV34" s="684"/>
      <c r="CW34" s="684"/>
      <c r="CX34" s="684"/>
      <c r="CY34" s="685"/>
      <c r="CZ34" s="688">
        <v>14.3</v>
      </c>
      <c r="DA34" s="717"/>
      <c r="DB34" s="717"/>
      <c r="DC34" s="721"/>
      <c r="DD34" s="692">
        <v>715287</v>
      </c>
      <c r="DE34" s="684"/>
      <c r="DF34" s="684"/>
      <c r="DG34" s="684"/>
      <c r="DH34" s="684"/>
      <c r="DI34" s="684"/>
      <c r="DJ34" s="684"/>
      <c r="DK34" s="685"/>
      <c r="DL34" s="692">
        <v>545977</v>
      </c>
      <c r="DM34" s="684"/>
      <c r="DN34" s="684"/>
      <c r="DO34" s="684"/>
      <c r="DP34" s="684"/>
      <c r="DQ34" s="684"/>
      <c r="DR34" s="684"/>
      <c r="DS34" s="684"/>
      <c r="DT34" s="684"/>
      <c r="DU34" s="684"/>
      <c r="DV34" s="685"/>
      <c r="DW34" s="688">
        <v>15.2</v>
      </c>
      <c r="DX34" s="717"/>
      <c r="DY34" s="717"/>
      <c r="DZ34" s="717"/>
      <c r="EA34" s="717"/>
      <c r="EB34" s="717"/>
      <c r="EC34" s="718"/>
    </row>
    <row r="35" spans="2:133" ht="11.25" customHeight="1" x14ac:dyDescent="0.15">
      <c r="B35" s="680" t="s">
        <v>319</v>
      </c>
      <c r="C35" s="681"/>
      <c r="D35" s="681"/>
      <c r="E35" s="681"/>
      <c r="F35" s="681"/>
      <c r="G35" s="681"/>
      <c r="H35" s="681"/>
      <c r="I35" s="681"/>
      <c r="J35" s="681"/>
      <c r="K35" s="681"/>
      <c r="L35" s="681"/>
      <c r="M35" s="681"/>
      <c r="N35" s="681"/>
      <c r="O35" s="681"/>
      <c r="P35" s="681"/>
      <c r="Q35" s="682"/>
      <c r="R35" s="683">
        <v>10180</v>
      </c>
      <c r="S35" s="684"/>
      <c r="T35" s="684"/>
      <c r="U35" s="684"/>
      <c r="V35" s="684"/>
      <c r="W35" s="684"/>
      <c r="X35" s="684"/>
      <c r="Y35" s="685"/>
      <c r="Z35" s="686">
        <v>0.2</v>
      </c>
      <c r="AA35" s="686"/>
      <c r="AB35" s="686"/>
      <c r="AC35" s="686"/>
      <c r="AD35" s="687" t="s">
        <v>125</v>
      </c>
      <c r="AE35" s="687"/>
      <c r="AF35" s="687"/>
      <c r="AG35" s="687"/>
      <c r="AH35" s="687"/>
      <c r="AI35" s="687"/>
      <c r="AJ35" s="687"/>
      <c r="AK35" s="687"/>
      <c r="AL35" s="688" t="s">
        <v>125</v>
      </c>
      <c r="AM35" s="689"/>
      <c r="AN35" s="689"/>
      <c r="AO35" s="690"/>
      <c r="AP35" s="235"/>
      <c r="AQ35" s="662" t="s">
        <v>320</v>
      </c>
      <c r="AR35" s="663"/>
      <c r="AS35" s="663"/>
      <c r="AT35" s="663"/>
      <c r="AU35" s="663"/>
      <c r="AV35" s="663"/>
      <c r="AW35" s="663"/>
      <c r="AX35" s="663"/>
      <c r="AY35" s="663"/>
      <c r="AZ35" s="663"/>
      <c r="BA35" s="663"/>
      <c r="BB35" s="663"/>
      <c r="BC35" s="663"/>
      <c r="BD35" s="663"/>
      <c r="BE35" s="663"/>
      <c r="BF35" s="664"/>
      <c r="BG35" s="662" t="s">
        <v>321</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322</v>
      </c>
      <c r="CE35" s="699"/>
      <c r="CF35" s="699"/>
      <c r="CG35" s="699"/>
      <c r="CH35" s="699"/>
      <c r="CI35" s="699"/>
      <c r="CJ35" s="699"/>
      <c r="CK35" s="699"/>
      <c r="CL35" s="699"/>
      <c r="CM35" s="699"/>
      <c r="CN35" s="699"/>
      <c r="CO35" s="699"/>
      <c r="CP35" s="699"/>
      <c r="CQ35" s="700"/>
      <c r="CR35" s="683">
        <v>18058</v>
      </c>
      <c r="CS35" s="719"/>
      <c r="CT35" s="719"/>
      <c r="CU35" s="719"/>
      <c r="CV35" s="719"/>
      <c r="CW35" s="719"/>
      <c r="CX35" s="719"/>
      <c r="CY35" s="720"/>
      <c r="CZ35" s="688">
        <v>0.3</v>
      </c>
      <c r="DA35" s="717"/>
      <c r="DB35" s="717"/>
      <c r="DC35" s="721"/>
      <c r="DD35" s="692">
        <v>15286</v>
      </c>
      <c r="DE35" s="719"/>
      <c r="DF35" s="719"/>
      <c r="DG35" s="719"/>
      <c r="DH35" s="719"/>
      <c r="DI35" s="719"/>
      <c r="DJ35" s="719"/>
      <c r="DK35" s="720"/>
      <c r="DL35" s="692">
        <v>2650</v>
      </c>
      <c r="DM35" s="719"/>
      <c r="DN35" s="719"/>
      <c r="DO35" s="719"/>
      <c r="DP35" s="719"/>
      <c r="DQ35" s="719"/>
      <c r="DR35" s="719"/>
      <c r="DS35" s="719"/>
      <c r="DT35" s="719"/>
      <c r="DU35" s="719"/>
      <c r="DV35" s="720"/>
      <c r="DW35" s="688">
        <v>0.1</v>
      </c>
      <c r="DX35" s="717"/>
      <c r="DY35" s="717"/>
      <c r="DZ35" s="717"/>
      <c r="EA35" s="717"/>
      <c r="EB35" s="717"/>
      <c r="EC35" s="718"/>
    </row>
    <row r="36" spans="2:133" ht="11.25" customHeight="1" x14ac:dyDescent="0.15">
      <c r="B36" s="680" t="s">
        <v>323</v>
      </c>
      <c r="C36" s="681"/>
      <c r="D36" s="681"/>
      <c r="E36" s="681"/>
      <c r="F36" s="681"/>
      <c r="G36" s="681"/>
      <c r="H36" s="681"/>
      <c r="I36" s="681"/>
      <c r="J36" s="681"/>
      <c r="K36" s="681"/>
      <c r="L36" s="681"/>
      <c r="M36" s="681"/>
      <c r="N36" s="681"/>
      <c r="O36" s="681"/>
      <c r="P36" s="681"/>
      <c r="Q36" s="682"/>
      <c r="R36" s="683">
        <v>236027</v>
      </c>
      <c r="S36" s="684"/>
      <c r="T36" s="684"/>
      <c r="U36" s="684"/>
      <c r="V36" s="684"/>
      <c r="W36" s="684"/>
      <c r="X36" s="684"/>
      <c r="Y36" s="685"/>
      <c r="Z36" s="686">
        <v>3.6</v>
      </c>
      <c r="AA36" s="686"/>
      <c r="AB36" s="686"/>
      <c r="AC36" s="686"/>
      <c r="AD36" s="687" t="s">
        <v>125</v>
      </c>
      <c r="AE36" s="687"/>
      <c r="AF36" s="687"/>
      <c r="AG36" s="687"/>
      <c r="AH36" s="687"/>
      <c r="AI36" s="687"/>
      <c r="AJ36" s="687"/>
      <c r="AK36" s="687"/>
      <c r="AL36" s="688" t="s">
        <v>180</v>
      </c>
      <c r="AM36" s="689"/>
      <c r="AN36" s="689"/>
      <c r="AO36" s="690"/>
      <c r="AP36" s="235"/>
      <c r="AQ36" s="757" t="s">
        <v>324</v>
      </c>
      <c r="AR36" s="758"/>
      <c r="AS36" s="758"/>
      <c r="AT36" s="758"/>
      <c r="AU36" s="758"/>
      <c r="AV36" s="758"/>
      <c r="AW36" s="758"/>
      <c r="AX36" s="758"/>
      <c r="AY36" s="759"/>
      <c r="AZ36" s="672">
        <v>1233596</v>
      </c>
      <c r="BA36" s="673"/>
      <c r="BB36" s="673"/>
      <c r="BC36" s="673"/>
      <c r="BD36" s="673"/>
      <c r="BE36" s="673"/>
      <c r="BF36" s="760"/>
      <c r="BG36" s="694" t="s">
        <v>325</v>
      </c>
      <c r="BH36" s="695"/>
      <c r="BI36" s="695"/>
      <c r="BJ36" s="695"/>
      <c r="BK36" s="695"/>
      <c r="BL36" s="695"/>
      <c r="BM36" s="695"/>
      <c r="BN36" s="695"/>
      <c r="BO36" s="695"/>
      <c r="BP36" s="695"/>
      <c r="BQ36" s="695"/>
      <c r="BR36" s="695"/>
      <c r="BS36" s="695"/>
      <c r="BT36" s="695"/>
      <c r="BU36" s="696"/>
      <c r="BV36" s="672">
        <v>8813</v>
      </c>
      <c r="BW36" s="673"/>
      <c r="BX36" s="673"/>
      <c r="BY36" s="673"/>
      <c r="BZ36" s="673"/>
      <c r="CA36" s="673"/>
      <c r="CB36" s="760"/>
      <c r="CD36" s="698" t="s">
        <v>326</v>
      </c>
      <c r="CE36" s="699"/>
      <c r="CF36" s="699"/>
      <c r="CG36" s="699"/>
      <c r="CH36" s="699"/>
      <c r="CI36" s="699"/>
      <c r="CJ36" s="699"/>
      <c r="CK36" s="699"/>
      <c r="CL36" s="699"/>
      <c r="CM36" s="699"/>
      <c r="CN36" s="699"/>
      <c r="CO36" s="699"/>
      <c r="CP36" s="699"/>
      <c r="CQ36" s="700"/>
      <c r="CR36" s="683">
        <v>974193</v>
      </c>
      <c r="CS36" s="684"/>
      <c r="CT36" s="684"/>
      <c r="CU36" s="684"/>
      <c r="CV36" s="684"/>
      <c r="CW36" s="684"/>
      <c r="CX36" s="684"/>
      <c r="CY36" s="685"/>
      <c r="CZ36" s="688">
        <v>15.6</v>
      </c>
      <c r="DA36" s="717"/>
      <c r="DB36" s="717"/>
      <c r="DC36" s="721"/>
      <c r="DD36" s="692">
        <v>724640</v>
      </c>
      <c r="DE36" s="684"/>
      <c r="DF36" s="684"/>
      <c r="DG36" s="684"/>
      <c r="DH36" s="684"/>
      <c r="DI36" s="684"/>
      <c r="DJ36" s="684"/>
      <c r="DK36" s="685"/>
      <c r="DL36" s="692">
        <v>545642</v>
      </c>
      <c r="DM36" s="684"/>
      <c r="DN36" s="684"/>
      <c r="DO36" s="684"/>
      <c r="DP36" s="684"/>
      <c r="DQ36" s="684"/>
      <c r="DR36" s="684"/>
      <c r="DS36" s="684"/>
      <c r="DT36" s="684"/>
      <c r="DU36" s="684"/>
      <c r="DV36" s="685"/>
      <c r="DW36" s="688">
        <v>15.2</v>
      </c>
      <c r="DX36" s="717"/>
      <c r="DY36" s="717"/>
      <c r="DZ36" s="717"/>
      <c r="EA36" s="717"/>
      <c r="EB36" s="717"/>
      <c r="EC36" s="718"/>
    </row>
    <row r="37" spans="2:133" ht="11.25" customHeight="1" x14ac:dyDescent="0.15">
      <c r="B37" s="680" t="s">
        <v>327</v>
      </c>
      <c r="C37" s="681"/>
      <c r="D37" s="681"/>
      <c r="E37" s="681"/>
      <c r="F37" s="681"/>
      <c r="G37" s="681"/>
      <c r="H37" s="681"/>
      <c r="I37" s="681"/>
      <c r="J37" s="681"/>
      <c r="K37" s="681"/>
      <c r="L37" s="681"/>
      <c r="M37" s="681"/>
      <c r="N37" s="681"/>
      <c r="O37" s="681"/>
      <c r="P37" s="681"/>
      <c r="Q37" s="682"/>
      <c r="R37" s="683">
        <v>176285</v>
      </c>
      <c r="S37" s="684"/>
      <c r="T37" s="684"/>
      <c r="U37" s="684"/>
      <c r="V37" s="684"/>
      <c r="W37" s="684"/>
      <c r="X37" s="684"/>
      <c r="Y37" s="685"/>
      <c r="Z37" s="686">
        <v>2.7</v>
      </c>
      <c r="AA37" s="686"/>
      <c r="AB37" s="686"/>
      <c r="AC37" s="686"/>
      <c r="AD37" s="687" t="s">
        <v>125</v>
      </c>
      <c r="AE37" s="687"/>
      <c r="AF37" s="687"/>
      <c r="AG37" s="687"/>
      <c r="AH37" s="687"/>
      <c r="AI37" s="687"/>
      <c r="AJ37" s="687"/>
      <c r="AK37" s="687"/>
      <c r="AL37" s="688" t="s">
        <v>125</v>
      </c>
      <c r="AM37" s="689"/>
      <c r="AN37" s="689"/>
      <c r="AO37" s="690"/>
      <c r="AQ37" s="761" t="s">
        <v>328</v>
      </c>
      <c r="AR37" s="762"/>
      <c r="AS37" s="762"/>
      <c r="AT37" s="762"/>
      <c r="AU37" s="762"/>
      <c r="AV37" s="762"/>
      <c r="AW37" s="762"/>
      <c r="AX37" s="762"/>
      <c r="AY37" s="763"/>
      <c r="AZ37" s="683">
        <v>442643</v>
      </c>
      <c r="BA37" s="684"/>
      <c r="BB37" s="684"/>
      <c r="BC37" s="684"/>
      <c r="BD37" s="719"/>
      <c r="BE37" s="719"/>
      <c r="BF37" s="750"/>
      <c r="BG37" s="698" t="s">
        <v>329</v>
      </c>
      <c r="BH37" s="699"/>
      <c r="BI37" s="699"/>
      <c r="BJ37" s="699"/>
      <c r="BK37" s="699"/>
      <c r="BL37" s="699"/>
      <c r="BM37" s="699"/>
      <c r="BN37" s="699"/>
      <c r="BO37" s="699"/>
      <c r="BP37" s="699"/>
      <c r="BQ37" s="699"/>
      <c r="BR37" s="699"/>
      <c r="BS37" s="699"/>
      <c r="BT37" s="699"/>
      <c r="BU37" s="700"/>
      <c r="BV37" s="683">
        <v>-6174</v>
      </c>
      <c r="BW37" s="684"/>
      <c r="BX37" s="684"/>
      <c r="BY37" s="684"/>
      <c r="BZ37" s="684"/>
      <c r="CA37" s="684"/>
      <c r="CB37" s="693"/>
      <c r="CD37" s="698" t="s">
        <v>330</v>
      </c>
      <c r="CE37" s="699"/>
      <c r="CF37" s="699"/>
      <c r="CG37" s="699"/>
      <c r="CH37" s="699"/>
      <c r="CI37" s="699"/>
      <c r="CJ37" s="699"/>
      <c r="CK37" s="699"/>
      <c r="CL37" s="699"/>
      <c r="CM37" s="699"/>
      <c r="CN37" s="699"/>
      <c r="CO37" s="699"/>
      <c r="CP37" s="699"/>
      <c r="CQ37" s="700"/>
      <c r="CR37" s="683">
        <v>204458</v>
      </c>
      <c r="CS37" s="719"/>
      <c r="CT37" s="719"/>
      <c r="CU37" s="719"/>
      <c r="CV37" s="719"/>
      <c r="CW37" s="719"/>
      <c r="CX37" s="719"/>
      <c r="CY37" s="720"/>
      <c r="CZ37" s="688">
        <v>3.3</v>
      </c>
      <c r="DA37" s="717"/>
      <c r="DB37" s="717"/>
      <c r="DC37" s="721"/>
      <c r="DD37" s="692">
        <v>182756</v>
      </c>
      <c r="DE37" s="719"/>
      <c r="DF37" s="719"/>
      <c r="DG37" s="719"/>
      <c r="DH37" s="719"/>
      <c r="DI37" s="719"/>
      <c r="DJ37" s="719"/>
      <c r="DK37" s="720"/>
      <c r="DL37" s="692">
        <v>155208</v>
      </c>
      <c r="DM37" s="719"/>
      <c r="DN37" s="719"/>
      <c r="DO37" s="719"/>
      <c r="DP37" s="719"/>
      <c r="DQ37" s="719"/>
      <c r="DR37" s="719"/>
      <c r="DS37" s="719"/>
      <c r="DT37" s="719"/>
      <c r="DU37" s="719"/>
      <c r="DV37" s="720"/>
      <c r="DW37" s="688">
        <v>4.3</v>
      </c>
      <c r="DX37" s="717"/>
      <c r="DY37" s="717"/>
      <c r="DZ37" s="717"/>
      <c r="EA37" s="717"/>
      <c r="EB37" s="717"/>
      <c r="EC37" s="718"/>
    </row>
    <row r="38" spans="2:133" ht="11.25" customHeight="1" x14ac:dyDescent="0.15">
      <c r="B38" s="680" t="s">
        <v>331</v>
      </c>
      <c r="C38" s="681"/>
      <c r="D38" s="681"/>
      <c r="E38" s="681"/>
      <c r="F38" s="681"/>
      <c r="G38" s="681"/>
      <c r="H38" s="681"/>
      <c r="I38" s="681"/>
      <c r="J38" s="681"/>
      <c r="K38" s="681"/>
      <c r="L38" s="681"/>
      <c r="M38" s="681"/>
      <c r="N38" s="681"/>
      <c r="O38" s="681"/>
      <c r="P38" s="681"/>
      <c r="Q38" s="682"/>
      <c r="R38" s="683">
        <v>63973</v>
      </c>
      <c r="S38" s="684"/>
      <c r="T38" s="684"/>
      <c r="U38" s="684"/>
      <c r="V38" s="684"/>
      <c r="W38" s="684"/>
      <c r="X38" s="684"/>
      <c r="Y38" s="685"/>
      <c r="Z38" s="686">
        <v>1</v>
      </c>
      <c r="AA38" s="686"/>
      <c r="AB38" s="686"/>
      <c r="AC38" s="686"/>
      <c r="AD38" s="687">
        <v>9</v>
      </c>
      <c r="AE38" s="687"/>
      <c r="AF38" s="687"/>
      <c r="AG38" s="687"/>
      <c r="AH38" s="687"/>
      <c r="AI38" s="687"/>
      <c r="AJ38" s="687"/>
      <c r="AK38" s="687"/>
      <c r="AL38" s="688">
        <v>0</v>
      </c>
      <c r="AM38" s="689"/>
      <c r="AN38" s="689"/>
      <c r="AO38" s="690"/>
      <c r="AQ38" s="761" t="s">
        <v>332</v>
      </c>
      <c r="AR38" s="762"/>
      <c r="AS38" s="762"/>
      <c r="AT38" s="762"/>
      <c r="AU38" s="762"/>
      <c r="AV38" s="762"/>
      <c r="AW38" s="762"/>
      <c r="AX38" s="762"/>
      <c r="AY38" s="763"/>
      <c r="AZ38" s="683">
        <v>415150</v>
      </c>
      <c r="BA38" s="684"/>
      <c r="BB38" s="684"/>
      <c r="BC38" s="684"/>
      <c r="BD38" s="719"/>
      <c r="BE38" s="719"/>
      <c r="BF38" s="750"/>
      <c r="BG38" s="698" t="s">
        <v>333</v>
      </c>
      <c r="BH38" s="699"/>
      <c r="BI38" s="699"/>
      <c r="BJ38" s="699"/>
      <c r="BK38" s="699"/>
      <c r="BL38" s="699"/>
      <c r="BM38" s="699"/>
      <c r="BN38" s="699"/>
      <c r="BO38" s="699"/>
      <c r="BP38" s="699"/>
      <c r="BQ38" s="699"/>
      <c r="BR38" s="699"/>
      <c r="BS38" s="699"/>
      <c r="BT38" s="699"/>
      <c r="BU38" s="700"/>
      <c r="BV38" s="683">
        <v>1040</v>
      </c>
      <c r="BW38" s="684"/>
      <c r="BX38" s="684"/>
      <c r="BY38" s="684"/>
      <c r="BZ38" s="684"/>
      <c r="CA38" s="684"/>
      <c r="CB38" s="693"/>
      <c r="CD38" s="698" t="s">
        <v>334</v>
      </c>
      <c r="CE38" s="699"/>
      <c r="CF38" s="699"/>
      <c r="CG38" s="699"/>
      <c r="CH38" s="699"/>
      <c r="CI38" s="699"/>
      <c r="CJ38" s="699"/>
      <c r="CK38" s="699"/>
      <c r="CL38" s="699"/>
      <c r="CM38" s="699"/>
      <c r="CN38" s="699"/>
      <c r="CO38" s="699"/>
      <c r="CP38" s="699"/>
      <c r="CQ38" s="700"/>
      <c r="CR38" s="683">
        <v>790953</v>
      </c>
      <c r="CS38" s="684"/>
      <c r="CT38" s="684"/>
      <c r="CU38" s="684"/>
      <c r="CV38" s="684"/>
      <c r="CW38" s="684"/>
      <c r="CX38" s="684"/>
      <c r="CY38" s="685"/>
      <c r="CZ38" s="688">
        <v>12.6</v>
      </c>
      <c r="DA38" s="717"/>
      <c r="DB38" s="717"/>
      <c r="DC38" s="721"/>
      <c r="DD38" s="692">
        <v>723898</v>
      </c>
      <c r="DE38" s="684"/>
      <c r="DF38" s="684"/>
      <c r="DG38" s="684"/>
      <c r="DH38" s="684"/>
      <c r="DI38" s="684"/>
      <c r="DJ38" s="684"/>
      <c r="DK38" s="685"/>
      <c r="DL38" s="692">
        <v>655000</v>
      </c>
      <c r="DM38" s="684"/>
      <c r="DN38" s="684"/>
      <c r="DO38" s="684"/>
      <c r="DP38" s="684"/>
      <c r="DQ38" s="684"/>
      <c r="DR38" s="684"/>
      <c r="DS38" s="684"/>
      <c r="DT38" s="684"/>
      <c r="DU38" s="684"/>
      <c r="DV38" s="685"/>
      <c r="DW38" s="688">
        <v>18.2</v>
      </c>
      <c r="DX38" s="717"/>
      <c r="DY38" s="717"/>
      <c r="DZ38" s="717"/>
      <c r="EA38" s="717"/>
      <c r="EB38" s="717"/>
      <c r="EC38" s="718"/>
    </row>
    <row r="39" spans="2:133" ht="11.25" customHeight="1" x14ac:dyDescent="0.15">
      <c r="B39" s="680" t="s">
        <v>335</v>
      </c>
      <c r="C39" s="681"/>
      <c r="D39" s="681"/>
      <c r="E39" s="681"/>
      <c r="F39" s="681"/>
      <c r="G39" s="681"/>
      <c r="H39" s="681"/>
      <c r="I39" s="681"/>
      <c r="J39" s="681"/>
      <c r="K39" s="681"/>
      <c r="L39" s="681"/>
      <c r="M39" s="681"/>
      <c r="N39" s="681"/>
      <c r="O39" s="681"/>
      <c r="P39" s="681"/>
      <c r="Q39" s="682"/>
      <c r="R39" s="683">
        <v>700500</v>
      </c>
      <c r="S39" s="684"/>
      <c r="T39" s="684"/>
      <c r="U39" s="684"/>
      <c r="V39" s="684"/>
      <c r="W39" s="684"/>
      <c r="X39" s="684"/>
      <c r="Y39" s="685"/>
      <c r="Z39" s="686">
        <v>10.8</v>
      </c>
      <c r="AA39" s="686"/>
      <c r="AB39" s="686"/>
      <c r="AC39" s="686"/>
      <c r="AD39" s="687" t="s">
        <v>125</v>
      </c>
      <c r="AE39" s="687"/>
      <c r="AF39" s="687"/>
      <c r="AG39" s="687"/>
      <c r="AH39" s="687"/>
      <c r="AI39" s="687"/>
      <c r="AJ39" s="687"/>
      <c r="AK39" s="687"/>
      <c r="AL39" s="688" t="s">
        <v>125</v>
      </c>
      <c r="AM39" s="689"/>
      <c r="AN39" s="689"/>
      <c r="AO39" s="690"/>
      <c r="AQ39" s="761" t="s">
        <v>336</v>
      </c>
      <c r="AR39" s="762"/>
      <c r="AS39" s="762"/>
      <c r="AT39" s="762"/>
      <c r="AU39" s="762"/>
      <c r="AV39" s="762"/>
      <c r="AW39" s="762"/>
      <c r="AX39" s="762"/>
      <c r="AY39" s="763"/>
      <c r="AZ39" s="683">
        <v>2590</v>
      </c>
      <c r="BA39" s="684"/>
      <c r="BB39" s="684"/>
      <c r="BC39" s="684"/>
      <c r="BD39" s="719"/>
      <c r="BE39" s="719"/>
      <c r="BF39" s="750"/>
      <c r="BG39" s="698" t="s">
        <v>337</v>
      </c>
      <c r="BH39" s="699"/>
      <c r="BI39" s="699"/>
      <c r="BJ39" s="699"/>
      <c r="BK39" s="699"/>
      <c r="BL39" s="699"/>
      <c r="BM39" s="699"/>
      <c r="BN39" s="699"/>
      <c r="BO39" s="699"/>
      <c r="BP39" s="699"/>
      <c r="BQ39" s="699"/>
      <c r="BR39" s="699"/>
      <c r="BS39" s="699"/>
      <c r="BT39" s="699"/>
      <c r="BU39" s="700"/>
      <c r="BV39" s="683">
        <v>1630</v>
      </c>
      <c r="BW39" s="684"/>
      <c r="BX39" s="684"/>
      <c r="BY39" s="684"/>
      <c r="BZ39" s="684"/>
      <c r="CA39" s="684"/>
      <c r="CB39" s="693"/>
      <c r="CD39" s="698" t="s">
        <v>338</v>
      </c>
      <c r="CE39" s="699"/>
      <c r="CF39" s="699"/>
      <c r="CG39" s="699"/>
      <c r="CH39" s="699"/>
      <c r="CI39" s="699"/>
      <c r="CJ39" s="699"/>
      <c r="CK39" s="699"/>
      <c r="CL39" s="699"/>
      <c r="CM39" s="699"/>
      <c r="CN39" s="699"/>
      <c r="CO39" s="699"/>
      <c r="CP39" s="699"/>
      <c r="CQ39" s="700"/>
      <c r="CR39" s="683">
        <v>74542</v>
      </c>
      <c r="CS39" s="719"/>
      <c r="CT39" s="719"/>
      <c r="CU39" s="719"/>
      <c r="CV39" s="719"/>
      <c r="CW39" s="719"/>
      <c r="CX39" s="719"/>
      <c r="CY39" s="720"/>
      <c r="CZ39" s="688">
        <v>1.2</v>
      </c>
      <c r="DA39" s="717"/>
      <c r="DB39" s="717"/>
      <c r="DC39" s="721"/>
      <c r="DD39" s="692">
        <v>31322</v>
      </c>
      <c r="DE39" s="719"/>
      <c r="DF39" s="719"/>
      <c r="DG39" s="719"/>
      <c r="DH39" s="719"/>
      <c r="DI39" s="719"/>
      <c r="DJ39" s="719"/>
      <c r="DK39" s="720"/>
      <c r="DL39" s="692" t="s">
        <v>125</v>
      </c>
      <c r="DM39" s="719"/>
      <c r="DN39" s="719"/>
      <c r="DO39" s="719"/>
      <c r="DP39" s="719"/>
      <c r="DQ39" s="719"/>
      <c r="DR39" s="719"/>
      <c r="DS39" s="719"/>
      <c r="DT39" s="719"/>
      <c r="DU39" s="719"/>
      <c r="DV39" s="720"/>
      <c r="DW39" s="688" t="s">
        <v>125</v>
      </c>
      <c r="DX39" s="717"/>
      <c r="DY39" s="717"/>
      <c r="DZ39" s="717"/>
      <c r="EA39" s="717"/>
      <c r="EB39" s="717"/>
      <c r="EC39" s="718"/>
    </row>
    <row r="40" spans="2:133" ht="11.25" customHeight="1" x14ac:dyDescent="0.15">
      <c r="B40" s="680" t="s">
        <v>339</v>
      </c>
      <c r="C40" s="681"/>
      <c r="D40" s="681"/>
      <c r="E40" s="681"/>
      <c r="F40" s="681"/>
      <c r="G40" s="681"/>
      <c r="H40" s="681"/>
      <c r="I40" s="681"/>
      <c r="J40" s="681"/>
      <c r="K40" s="681"/>
      <c r="L40" s="681"/>
      <c r="M40" s="681"/>
      <c r="N40" s="681"/>
      <c r="O40" s="681"/>
      <c r="P40" s="681"/>
      <c r="Q40" s="682"/>
      <c r="R40" s="683" t="s">
        <v>125</v>
      </c>
      <c r="S40" s="684"/>
      <c r="T40" s="684"/>
      <c r="U40" s="684"/>
      <c r="V40" s="684"/>
      <c r="W40" s="684"/>
      <c r="X40" s="684"/>
      <c r="Y40" s="685"/>
      <c r="Z40" s="686" t="s">
        <v>125</v>
      </c>
      <c r="AA40" s="686"/>
      <c r="AB40" s="686"/>
      <c r="AC40" s="686"/>
      <c r="AD40" s="687" t="s">
        <v>125</v>
      </c>
      <c r="AE40" s="687"/>
      <c r="AF40" s="687"/>
      <c r="AG40" s="687"/>
      <c r="AH40" s="687"/>
      <c r="AI40" s="687"/>
      <c r="AJ40" s="687"/>
      <c r="AK40" s="687"/>
      <c r="AL40" s="688" t="s">
        <v>125</v>
      </c>
      <c r="AM40" s="689"/>
      <c r="AN40" s="689"/>
      <c r="AO40" s="690"/>
      <c r="AQ40" s="761" t="s">
        <v>340</v>
      </c>
      <c r="AR40" s="762"/>
      <c r="AS40" s="762"/>
      <c r="AT40" s="762"/>
      <c r="AU40" s="762"/>
      <c r="AV40" s="762"/>
      <c r="AW40" s="762"/>
      <c r="AX40" s="762"/>
      <c r="AY40" s="763"/>
      <c r="AZ40" s="683" t="s">
        <v>125</v>
      </c>
      <c r="BA40" s="684"/>
      <c r="BB40" s="684"/>
      <c r="BC40" s="684"/>
      <c r="BD40" s="719"/>
      <c r="BE40" s="719"/>
      <c r="BF40" s="750"/>
      <c r="BG40" s="764" t="s">
        <v>341</v>
      </c>
      <c r="BH40" s="765"/>
      <c r="BI40" s="765"/>
      <c r="BJ40" s="765"/>
      <c r="BK40" s="765"/>
      <c r="BL40" s="236"/>
      <c r="BM40" s="699" t="s">
        <v>342</v>
      </c>
      <c r="BN40" s="699"/>
      <c r="BO40" s="699"/>
      <c r="BP40" s="699"/>
      <c r="BQ40" s="699"/>
      <c r="BR40" s="699"/>
      <c r="BS40" s="699"/>
      <c r="BT40" s="699"/>
      <c r="BU40" s="700"/>
      <c r="BV40" s="683">
        <v>81</v>
      </c>
      <c r="BW40" s="684"/>
      <c r="BX40" s="684"/>
      <c r="BY40" s="684"/>
      <c r="BZ40" s="684"/>
      <c r="CA40" s="684"/>
      <c r="CB40" s="693"/>
      <c r="CD40" s="698" t="s">
        <v>343</v>
      </c>
      <c r="CE40" s="699"/>
      <c r="CF40" s="699"/>
      <c r="CG40" s="699"/>
      <c r="CH40" s="699"/>
      <c r="CI40" s="699"/>
      <c r="CJ40" s="699"/>
      <c r="CK40" s="699"/>
      <c r="CL40" s="699"/>
      <c r="CM40" s="699"/>
      <c r="CN40" s="699"/>
      <c r="CO40" s="699"/>
      <c r="CP40" s="699"/>
      <c r="CQ40" s="700"/>
      <c r="CR40" s="683">
        <v>136904</v>
      </c>
      <c r="CS40" s="684"/>
      <c r="CT40" s="684"/>
      <c r="CU40" s="684"/>
      <c r="CV40" s="684"/>
      <c r="CW40" s="684"/>
      <c r="CX40" s="684"/>
      <c r="CY40" s="685"/>
      <c r="CZ40" s="688">
        <v>2.2000000000000002</v>
      </c>
      <c r="DA40" s="717"/>
      <c r="DB40" s="717"/>
      <c r="DC40" s="721"/>
      <c r="DD40" s="692">
        <v>136904</v>
      </c>
      <c r="DE40" s="684"/>
      <c r="DF40" s="684"/>
      <c r="DG40" s="684"/>
      <c r="DH40" s="684"/>
      <c r="DI40" s="684"/>
      <c r="DJ40" s="684"/>
      <c r="DK40" s="685"/>
      <c r="DL40" s="692">
        <v>136904</v>
      </c>
      <c r="DM40" s="684"/>
      <c r="DN40" s="684"/>
      <c r="DO40" s="684"/>
      <c r="DP40" s="684"/>
      <c r="DQ40" s="684"/>
      <c r="DR40" s="684"/>
      <c r="DS40" s="684"/>
      <c r="DT40" s="684"/>
      <c r="DU40" s="684"/>
      <c r="DV40" s="685"/>
      <c r="DW40" s="688">
        <v>3.8</v>
      </c>
      <c r="DX40" s="717"/>
      <c r="DY40" s="717"/>
      <c r="DZ40" s="717"/>
      <c r="EA40" s="717"/>
      <c r="EB40" s="717"/>
      <c r="EC40" s="718"/>
    </row>
    <row r="41" spans="2:133" ht="11.25" customHeight="1" x14ac:dyDescent="0.15">
      <c r="B41" s="680" t="s">
        <v>344</v>
      </c>
      <c r="C41" s="681"/>
      <c r="D41" s="681"/>
      <c r="E41" s="681"/>
      <c r="F41" s="681"/>
      <c r="G41" s="681"/>
      <c r="H41" s="681"/>
      <c r="I41" s="681"/>
      <c r="J41" s="681"/>
      <c r="K41" s="681"/>
      <c r="L41" s="681"/>
      <c r="M41" s="681"/>
      <c r="N41" s="681"/>
      <c r="O41" s="681"/>
      <c r="P41" s="681"/>
      <c r="Q41" s="682"/>
      <c r="R41" s="683">
        <v>105300</v>
      </c>
      <c r="S41" s="684"/>
      <c r="T41" s="684"/>
      <c r="U41" s="684"/>
      <c r="V41" s="684"/>
      <c r="W41" s="684"/>
      <c r="X41" s="684"/>
      <c r="Y41" s="685"/>
      <c r="Z41" s="686">
        <v>1.6</v>
      </c>
      <c r="AA41" s="686"/>
      <c r="AB41" s="686"/>
      <c r="AC41" s="686"/>
      <c r="AD41" s="687" t="s">
        <v>125</v>
      </c>
      <c r="AE41" s="687"/>
      <c r="AF41" s="687"/>
      <c r="AG41" s="687"/>
      <c r="AH41" s="687"/>
      <c r="AI41" s="687"/>
      <c r="AJ41" s="687"/>
      <c r="AK41" s="687"/>
      <c r="AL41" s="688" t="s">
        <v>125</v>
      </c>
      <c r="AM41" s="689"/>
      <c r="AN41" s="689"/>
      <c r="AO41" s="690"/>
      <c r="AQ41" s="761" t="s">
        <v>345</v>
      </c>
      <c r="AR41" s="762"/>
      <c r="AS41" s="762"/>
      <c r="AT41" s="762"/>
      <c r="AU41" s="762"/>
      <c r="AV41" s="762"/>
      <c r="AW41" s="762"/>
      <c r="AX41" s="762"/>
      <c r="AY41" s="763"/>
      <c r="AZ41" s="683">
        <v>87884</v>
      </c>
      <c r="BA41" s="684"/>
      <c r="BB41" s="684"/>
      <c r="BC41" s="684"/>
      <c r="BD41" s="719"/>
      <c r="BE41" s="719"/>
      <c r="BF41" s="750"/>
      <c r="BG41" s="764"/>
      <c r="BH41" s="765"/>
      <c r="BI41" s="765"/>
      <c r="BJ41" s="765"/>
      <c r="BK41" s="765"/>
      <c r="BL41" s="236"/>
      <c r="BM41" s="699" t="s">
        <v>346</v>
      </c>
      <c r="BN41" s="699"/>
      <c r="BO41" s="699"/>
      <c r="BP41" s="699"/>
      <c r="BQ41" s="699"/>
      <c r="BR41" s="699"/>
      <c r="BS41" s="699"/>
      <c r="BT41" s="699"/>
      <c r="BU41" s="700"/>
      <c r="BV41" s="683" t="s">
        <v>125</v>
      </c>
      <c r="BW41" s="684"/>
      <c r="BX41" s="684"/>
      <c r="BY41" s="684"/>
      <c r="BZ41" s="684"/>
      <c r="CA41" s="684"/>
      <c r="CB41" s="693"/>
      <c r="CD41" s="698" t="s">
        <v>347</v>
      </c>
      <c r="CE41" s="699"/>
      <c r="CF41" s="699"/>
      <c r="CG41" s="699"/>
      <c r="CH41" s="699"/>
      <c r="CI41" s="699"/>
      <c r="CJ41" s="699"/>
      <c r="CK41" s="699"/>
      <c r="CL41" s="699"/>
      <c r="CM41" s="699"/>
      <c r="CN41" s="699"/>
      <c r="CO41" s="699"/>
      <c r="CP41" s="699"/>
      <c r="CQ41" s="700"/>
      <c r="CR41" s="683" t="s">
        <v>125</v>
      </c>
      <c r="CS41" s="719"/>
      <c r="CT41" s="719"/>
      <c r="CU41" s="719"/>
      <c r="CV41" s="719"/>
      <c r="CW41" s="719"/>
      <c r="CX41" s="719"/>
      <c r="CY41" s="720"/>
      <c r="CZ41" s="688" t="s">
        <v>180</v>
      </c>
      <c r="DA41" s="717"/>
      <c r="DB41" s="717"/>
      <c r="DC41" s="721"/>
      <c r="DD41" s="692" t="s">
        <v>125</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348</v>
      </c>
      <c r="C42" s="734"/>
      <c r="D42" s="734"/>
      <c r="E42" s="734"/>
      <c r="F42" s="734"/>
      <c r="G42" s="734"/>
      <c r="H42" s="734"/>
      <c r="I42" s="734"/>
      <c r="J42" s="734"/>
      <c r="K42" s="734"/>
      <c r="L42" s="734"/>
      <c r="M42" s="734"/>
      <c r="N42" s="734"/>
      <c r="O42" s="734"/>
      <c r="P42" s="734"/>
      <c r="Q42" s="735"/>
      <c r="R42" s="768">
        <v>6478847</v>
      </c>
      <c r="S42" s="769"/>
      <c r="T42" s="769"/>
      <c r="U42" s="769"/>
      <c r="V42" s="769"/>
      <c r="W42" s="769"/>
      <c r="X42" s="769"/>
      <c r="Y42" s="777"/>
      <c r="Z42" s="778">
        <v>100</v>
      </c>
      <c r="AA42" s="778"/>
      <c r="AB42" s="778"/>
      <c r="AC42" s="778"/>
      <c r="AD42" s="779">
        <v>3493023</v>
      </c>
      <c r="AE42" s="779"/>
      <c r="AF42" s="779"/>
      <c r="AG42" s="779"/>
      <c r="AH42" s="779"/>
      <c r="AI42" s="779"/>
      <c r="AJ42" s="779"/>
      <c r="AK42" s="779"/>
      <c r="AL42" s="780">
        <v>100</v>
      </c>
      <c r="AM42" s="755"/>
      <c r="AN42" s="755"/>
      <c r="AO42" s="781"/>
      <c r="AQ42" s="782" t="s">
        <v>349</v>
      </c>
      <c r="AR42" s="783"/>
      <c r="AS42" s="783"/>
      <c r="AT42" s="783"/>
      <c r="AU42" s="783"/>
      <c r="AV42" s="783"/>
      <c r="AW42" s="783"/>
      <c r="AX42" s="783"/>
      <c r="AY42" s="784"/>
      <c r="AZ42" s="768">
        <v>285329</v>
      </c>
      <c r="BA42" s="769"/>
      <c r="BB42" s="769"/>
      <c r="BC42" s="769"/>
      <c r="BD42" s="754"/>
      <c r="BE42" s="754"/>
      <c r="BF42" s="756"/>
      <c r="BG42" s="766"/>
      <c r="BH42" s="767"/>
      <c r="BI42" s="767"/>
      <c r="BJ42" s="767"/>
      <c r="BK42" s="767"/>
      <c r="BL42" s="237"/>
      <c r="BM42" s="709" t="s">
        <v>350</v>
      </c>
      <c r="BN42" s="709"/>
      <c r="BO42" s="709"/>
      <c r="BP42" s="709"/>
      <c r="BQ42" s="709"/>
      <c r="BR42" s="709"/>
      <c r="BS42" s="709"/>
      <c r="BT42" s="709"/>
      <c r="BU42" s="710"/>
      <c r="BV42" s="768">
        <v>312</v>
      </c>
      <c r="BW42" s="769"/>
      <c r="BX42" s="769"/>
      <c r="BY42" s="769"/>
      <c r="BZ42" s="769"/>
      <c r="CA42" s="769"/>
      <c r="CB42" s="776"/>
      <c r="CD42" s="680" t="s">
        <v>351</v>
      </c>
      <c r="CE42" s="681"/>
      <c r="CF42" s="681"/>
      <c r="CG42" s="681"/>
      <c r="CH42" s="681"/>
      <c r="CI42" s="681"/>
      <c r="CJ42" s="681"/>
      <c r="CK42" s="681"/>
      <c r="CL42" s="681"/>
      <c r="CM42" s="681"/>
      <c r="CN42" s="681"/>
      <c r="CO42" s="681"/>
      <c r="CP42" s="681"/>
      <c r="CQ42" s="682"/>
      <c r="CR42" s="683">
        <v>1298809</v>
      </c>
      <c r="CS42" s="684"/>
      <c r="CT42" s="684"/>
      <c r="CU42" s="684"/>
      <c r="CV42" s="684"/>
      <c r="CW42" s="684"/>
      <c r="CX42" s="684"/>
      <c r="CY42" s="685"/>
      <c r="CZ42" s="688">
        <v>20.8</v>
      </c>
      <c r="DA42" s="689"/>
      <c r="DB42" s="689"/>
      <c r="DC42" s="701"/>
      <c r="DD42" s="692">
        <v>186817</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352</v>
      </c>
      <c r="CE43" s="681"/>
      <c r="CF43" s="681"/>
      <c r="CG43" s="681"/>
      <c r="CH43" s="681"/>
      <c r="CI43" s="681"/>
      <c r="CJ43" s="681"/>
      <c r="CK43" s="681"/>
      <c r="CL43" s="681"/>
      <c r="CM43" s="681"/>
      <c r="CN43" s="681"/>
      <c r="CO43" s="681"/>
      <c r="CP43" s="681"/>
      <c r="CQ43" s="682"/>
      <c r="CR43" s="683">
        <v>61638</v>
      </c>
      <c r="CS43" s="719"/>
      <c r="CT43" s="719"/>
      <c r="CU43" s="719"/>
      <c r="CV43" s="719"/>
      <c r="CW43" s="719"/>
      <c r="CX43" s="719"/>
      <c r="CY43" s="720"/>
      <c r="CZ43" s="688">
        <v>1</v>
      </c>
      <c r="DA43" s="717"/>
      <c r="DB43" s="717"/>
      <c r="DC43" s="721"/>
      <c r="DD43" s="692">
        <v>60438</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300</v>
      </c>
      <c r="CE44" s="796"/>
      <c r="CF44" s="680" t="s">
        <v>353</v>
      </c>
      <c r="CG44" s="681"/>
      <c r="CH44" s="681"/>
      <c r="CI44" s="681"/>
      <c r="CJ44" s="681"/>
      <c r="CK44" s="681"/>
      <c r="CL44" s="681"/>
      <c r="CM44" s="681"/>
      <c r="CN44" s="681"/>
      <c r="CO44" s="681"/>
      <c r="CP44" s="681"/>
      <c r="CQ44" s="682"/>
      <c r="CR44" s="683">
        <v>969385</v>
      </c>
      <c r="CS44" s="684"/>
      <c r="CT44" s="684"/>
      <c r="CU44" s="684"/>
      <c r="CV44" s="684"/>
      <c r="CW44" s="684"/>
      <c r="CX44" s="684"/>
      <c r="CY44" s="685"/>
      <c r="CZ44" s="688">
        <v>15.5</v>
      </c>
      <c r="DA44" s="689"/>
      <c r="DB44" s="689"/>
      <c r="DC44" s="701"/>
      <c r="DD44" s="692">
        <v>158993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354</v>
      </c>
      <c r="CG45" s="681"/>
      <c r="CH45" s="681"/>
      <c r="CI45" s="681"/>
      <c r="CJ45" s="681"/>
      <c r="CK45" s="681"/>
      <c r="CL45" s="681"/>
      <c r="CM45" s="681"/>
      <c r="CN45" s="681"/>
      <c r="CO45" s="681"/>
      <c r="CP45" s="681"/>
      <c r="CQ45" s="682"/>
      <c r="CR45" s="683">
        <v>555541</v>
      </c>
      <c r="CS45" s="719"/>
      <c r="CT45" s="719"/>
      <c r="CU45" s="719"/>
      <c r="CV45" s="719"/>
      <c r="CW45" s="719"/>
      <c r="CX45" s="719"/>
      <c r="CY45" s="720"/>
      <c r="CZ45" s="688">
        <v>8.9</v>
      </c>
      <c r="DA45" s="717"/>
      <c r="DB45" s="717"/>
      <c r="DC45" s="721"/>
      <c r="DD45" s="692">
        <v>114013</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356</v>
      </c>
      <c r="CG46" s="681"/>
      <c r="CH46" s="681"/>
      <c r="CI46" s="681"/>
      <c r="CJ46" s="681"/>
      <c r="CK46" s="681"/>
      <c r="CL46" s="681"/>
      <c r="CM46" s="681"/>
      <c r="CN46" s="681"/>
      <c r="CO46" s="681"/>
      <c r="CP46" s="681"/>
      <c r="CQ46" s="682"/>
      <c r="CR46" s="683">
        <v>400223</v>
      </c>
      <c r="CS46" s="684"/>
      <c r="CT46" s="684"/>
      <c r="CU46" s="684"/>
      <c r="CV46" s="684"/>
      <c r="CW46" s="684"/>
      <c r="CX46" s="684"/>
      <c r="CY46" s="685"/>
      <c r="CZ46" s="688">
        <v>6.4</v>
      </c>
      <c r="DA46" s="689"/>
      <c r="DB46" s="689"/>
      <c r="DC46" s="701"/>
      <c r="DD46" s="692">
        <v>43496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358</v>
      </c>
      <c r="CG47" s="681"/>
      <c r="CH47" s="681"/>
      <c r="CI47" s="681"/>
      <c r="CJ47" s="681"/>
      <c r="CK47" s="681"/>
      <c r="CL47" s="681"/>
      <c r="CM47" s="681"/>
      <c r="CN47" s="681"/>
      <c r="CO47" s="681"/>
      <c r="CP47" s="681"/>
      <c r="CQ47" s="682"/>
      <c r="CR47" s="683">
        <v>329424</v>
      </c>
      <c r="CS47" s="719"/>
      <c r="CT47" s="719"/>
      <c r="CU47" s="719"/>
      <c r="CV47" s="719"/>
      <c r="CW47" s="719"/>
      <c r="CX47" s="719"/>
      <c r="CY47" s="720"/>
      <c r="CZ47" s="688">
        <v>5.3</v>
      </c>
      <c r="DA47" s="717"/>
      <c r="DB47" s="717"/>
      <c r="DC47" s="721"/>
      <c r="DD47" s="692">
        <v>27824</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359</v>
      </c>
      <c r="CD48" s="799"/>
      <c r="CE48" s="800"/>
      <c r="CF48" s="680" t="s">
        <v>360</v>
      </c>
      <c r="CG48" s="681"/>
      <c r="CH48" s="681"/>
      <c r="CI48" s="681"/>
      <c r="CJ48" s="681"/>
      <c r="CK48" s="681"/>
      <c r="CL48" s="681"/>
      <c r="CM48" s="681"/>
      <c r="CN48" s="681"/>
      <c r="CO48" s="681"/>
      <c r="CP48" s="681"/>
      <c r="CQ48" s="682"/>
      <c r="CR48" s="683" t="s">
        <v>238</v>
      </c>
      <c r="CS48" s="684"/>
      <c r="CT48" s="684"/>
      <c r="CU48" s="684"/>
      <c r="CV48" s="684"/>
      <c r="CW48" s="684"/>
      <c r="CX48" s="684"/>
      <c r="CY48" s="685"/>
      <c r="CZ48" s="688" t="s">
        <v>238</v>
      </c>
      <c r="DA48" s="689"/>
      <c r="DB48" s="689"/>
      <c r="DC48" s="701"/>
      <c r="DD48" s="692" t="s">
        <v>125</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361</v>
      </c>
      <c r="CE49" s="734"/>
      <c r="CF49" s="734"/>
      <c r="CG49" s="734"/>
      <c r="CH49" s="734"/>
      <c r="CI49" s="734"/>
      <c r="CJ49" s="734"/>
      <c r="CK49" s="734"/>
      <c r="CL49" s="734"/>
      <c r="CM49" s="734"/>
      <c r="CN49" s="734"/>
      <c r="CO49" s="734"/>
      <c r="CP49" s="734"/>
      <c r="CQ49" s="735"/>
      <c r="CR49" s="768">
        <v>6254389</v>
      </c>
      <c r="CS49" s="754"/>
      <c r="CT49" s="754"/>
      <c r="CU49" s="754"/>
      <c r="CV49" s="754"/>
      <c r="CW49" s="754"/>
      <c r="CX49" s="754"/>
      <c r="CY49" s="785"/>
      <c r="CZ49" s="780">
        <v>100</v>
      </c>
      <c r="DA49" s="786"/>
      <c r="DB49" s="786"/>
      <c r="DC49" s="787"/>
      <c r="DD49" s="788">
        <v>4177435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lidZr6w9wEP7syu+XLS0NYBTSMBDZoCl7ta5K0VffKL3JaTZTNdQcrqSHqWgVetmPPogSLJTNefuYb4Hp0V10Q==" saltValue="TZbpilpvHlvAKv7ixhPTd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363</v>
      </c>
      <c r="DK2" s="831"/>
      <c r="DL2" s="831"/>
      <c r="DM2" s="831"/>
      <c r="DN2" s="831"/>
      <c r="DO2" s="832"/>
      <c r="DP2" s="250"/>
      <c r="DQ2" s="830" t="s">
        <v>364</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365</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367</v>
      </c>
      <c r="B5" s="825"/>
      <c r="C5" s="825"/>
      <c r="D5" s="825"/>
      <c r="E5" s="825"/>
      <c r="F5" s="825"/>
      <c r="G5" s="825"/>
      <c r="H5" s="825"/>
      <c r="I5" s="825"/>
      <c r="J5" s="825"/>
      <c r="K5" s="825"/>
      <c r="L5" s="825"/>
      <c r="M5" s="825"/>
      <c r="N5" s="825"/>
      <c r="O5" s="825"/>
      <c r="P5" s="826"/>
      <c r="Q5" s="801" t="s">
        <v>368</v>
      </c>
      <c r="R5" s="802"/>
      <c r="S5" s="802"/>
      <c r="T5" s="802"/>
      <c r="U5" s="803"/>
      <c r="V5" s="801" t="s">
        <v>369</v>
      </c>
      <c r="W5" s="802"/>
      <c r="X5" s="802"/>
      <c r="Y5" s="802"/>
      <c r="Z5" s="803"/>
      <c r="AA5" s="801" t="s">
        <v>370</v>
      </c>
      <c r="AB5" s="802"/>
      <c r="AC5" s="802"/>
      <c r="AD5" s="802"/>
      <c r="AE5" s="802"/>
      <c r="AF5" s="834" t="s">
        <v>371</v>
      </c>
      <c r="AG5" s="802"/>
      <c r="AH5" s="802"/>
      <c r="AI5" s="802"/>
      <c r="AJ5" s="813"/>
      <c r="AK5" s="802" t="s">
        <v>372</v>
      </c>
      <c r="AL5" s="802"/>
      <c r="AM5" s="802"/>
      <c r="AN5" s="802"/>
      <c r="AO5" s="803"/>
      <c r="AP5" s="801" t="s">
        <v>373</v>
      </c>
      <c r="AQ5" s="802"/>
      <c r="AR5" s="802"/>
      <c r="AS5" s="802"/>
      <c r="AT5" s="803"/>
      <c r="AU5" s="801" t="s">
        <v>374</v>
      </c>
      <c r="AV5" s="802"/>
      <c r="AW5" s="802"/>
      <c r="AX5" s="802"/>
      <c r="AY5" s="813"/>
      <c r="AZ5" s="257"/>
      <c r="BA5" s="257"/>
      <c r="BB5" s="257"/>
      <c r="BC5" s="257"/>
      <c r="BD5" s="257"/>
      <c r="BE5" s="258"/>
      <c r="BF5" s="258"/>
      <c r="BG5" s="258"/>
      <c r="BH5" s="258"/>
      <c r="BI5" s="258"/>
      <c r="BJ5" s="258"/>
      <c r="BK5" s="258"/>
      <c r="BL5" s="258"/>
      <c r="BM5" s="258"/>
      <c r="BN5" s="258"/>
      <c r="BO5" s="258"/>
      <c r="BP5" s="258"/>
      <c r="BQ5" s="824" t="s">
        <v>375</v>
      </c>
      <c r="BR5" s="825"/>
      <c r="BS5" s="825"/>
      <c r="BT5" s="825"/>
      <c r="BU5" s="825"/>
      <c r="BV5" s="825"/>
      <c r="BW5" s="825"/>
      <c r="BX5" s="825"/>
      <c r="BY5" s="825"/>
      <c r="BZ5" s="825"/>
      <c r="CA5" s="825"/>
      <c r="CB5" s="825"/>
      <c r="CC5" s="825"/>
      <c r="CD5" s="825"/>
      <c r="CE5" s="825"/>
      <c r="CF5" s="825"/>
      <c r="CG5" s="826"/>
      <c r="CH5" s="801" t="s">
        <v>376</v>
      </c>
      <c r="CI5" s="802"/>
      <c r="CJ5" s="802"/>
      <c r="CK5" s="802"/>
      <c r="CL5" s="803"/>
      <c r="CM5" s="801" t="s">
        <v>377</v>
      </c>
      <c r="CN5" s="802"/>
      <c r="CO5" s="802"/>
      <c r="CP5" s="802"/>
      <c r="CQ5" s="803"/>
      <c r="CR5" s="801" t="s">
        <v>378</v>
      </c>
      <c r="CS5" s="802"/>
      <c r="CT5" s="802"/>
      <c r="CU5" s="802"/>
      <c r="CV5" s="803"/>
      <c r="CW5" s="801" t="s">
        <v>379</v>
      </c>
      <c r="CX5" s="802"/>
      <c r="CY5" s="802"/>
      <c r="CZ5" s="802"/>
      <c r="DA5" s="803"/>
      <c r="DB5" s="801" t="s">
        <v>380</v>
      </c>
      <c r="DC5" s="802"/>
      <c r="DD5" s="802"/>
      <c r="DE5" s="802"/>
      <c r="DF5" s="803"/>
      <c r="DG5" s="807" t="s">
        <v>381</v>
      </c>
      <c r="DH5" s="808"/>
      <c r="DI5" s="808"/>
      <c r="DJ5" s="808"/>
      <c r="DK5" s="809"/>
      <c r="DL5" s="807" t="s">
        <v>382</v>
      </c>
      <c r="DM5" s="808"/>
      <c r="DN5" s="808"/>
      <c r="DO5" s="808"/>
      <c r="DP5" s="809"/>
      <c r="DQ5" s="801" t="s">
        <v>383</v>
      </c>
      <c r="DR5" s="802"/>
      <c r="DS5" s="802"/>
      <c r="DT5" s="802"/>
      <c r="DU5" s="803"/>
      <c r="DV5" s="801" t="s">
        <v>374</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384</v>
      </c>
      <c r="C7" s="816"/>
      <c r="D7" s="816"/>
      <c r="E7" s="816"/>
      <c r="F7" s="816"/>
      <c r="G7" s="816"/>
      <c r="H7" s="816"/>
      <c r="I7" s="816"/>
      <c r="J7" s="816"/>
      <c r="K7" s="816"/>
      <c r="L7" s="816"/>
      <c r="M7" s="816"/>
      <c r="N7" s="816"/>
      <c r="O7" s="816"/>
      <c r="P7" s="817"/>
      <c r="Q7" s="818">
        <v>6474</v>
      </c>
      <c r="R7" s="819"/>
      <c r="S7" s="819"/>
      <c r="T7" s="819"/>
      <c r="U7" s="819"/>
      <c r="V7" s="819">
        <v>6249</v>
      </c>
      <c r="W7" s="819"/>
      <c r="X7" s="819"/>
      <c r="Y7" s="819"/>
      <c r="Z7" s="819"/>
      <c r="AA7" s="819">
        <v>225</v>
      </c>
      <c r="AB7" s="819"/>
      <c r="AC7" s="819"/>
      <c r="AD7" s="819"/>
      <c r="AE7" s="820"/>
      <c r="AF7" s="821">
        <v>159</v>
      </c>
      <c r="AG7" s="822"/>
      <c r="AH7" s="822"/>
      <c r="AI7" s="822"/>
      <c r="AJ7" s="823"/>
      <c r="AK7" s="858">
        <v>188</v>
      </c>
      <c r="AL7" s="859"/>
      <c r="AM7" s="859"/>
      <c r="AN7" s="859"/>
      <c r="AO7" s="859"/>
      <c r="AP7" s="859">
        <v>7864</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579</v>
      </c>
      <c r="BT7" s="863"/>
      <c r="BU7" s="863"/>
      <c r="BV7" s="863"/>
      <c r="BW7" s="863"/>
      <c r="BX7" s="863"/>
      <c r="BY7" s="863"/>
      <c r="BZ7" s="863"/>
      <c r="CA7" s="863"/>
      <c r="CB7" s="863"/>
      <c r="CC7" s="863"/>
      <c r="CD7" s="863"/>
      <c r="CE7" s="863"/>
      <c r="CF7" s="863"/>
      <c r="CG7" s="864"/>
      <c r="CH7" s="855">
        <v>-4</v>
      </c>
      <c r="CI7" s="856"/>
      <c r="CJ7" s="856"/>
      <c r="CK7" s="856"/>
      <c r="CL7" s="857"/>
      <c r="CM7" s="855">
        <v>14</v>
      </c>
      <c r="CN7" s="856"/>
      <c r="CO7" s="856"/>
      <c r="CP7" s="856"/>
      <c r="CQ7" s="857"/>
      <c r="CR7" s="855">
        <v>10</v>
      </c>
      <c r="CS7" s="856"/>
      <c r="CT7" s="856"/>
      <c r="CU7" s="856"/>
      <c r="CV7" s="857"/>
      <c r="CW7" s="855">
        <v>1</v>
      </c>
      <c r="CX7" s="856"/>
      <c r="CY7" s="856"/>
      <c r="CZ7" s="856"/>
      <c r="DA7" s="857"/>
      <c r="DB7" s="855" t="s">
        <v>588</v>
      </c>
      <c r="DC7" s="856"/>
      <c r="DD7" s="856"/>
      <c r="DE7" s="856"/>
      <c r="DF7" s="857"/>
      <c r="DG7" s="855" t="s">
        <v>588</v>
      </c>
      <c r="DH7" s="856"/>
      <c r="DI7" s="856"/>
      <c r="DJ7" s="856"/>
      <c r="DK7" s="857"/>
      <c r="DL7" s="855" t="s">
        <v>588</v>
      </c>
      <c r="DM7" s="856"/>
      <c r="DN7" s="856"/>
      <c r="DO7" s="856"/>
      <c r="DP7" s="857"/>
      <c r="DQ7" s="855" t="s">
        <v>588</v>
      </c>
      <c r="DR7" s="856"/>
      <c r="DS7" s="856"/>
      <c r="DT7" s="856"/>
      <c r="DU7" s="857"/>
      <c r="DV7" s="836"/>
      <c r="DW7" s="837"/>
      <c r="DX7" s="837"/>
      <c r="DY7" s="837"/>
      <c r="DZ7" s="838"/>
      <c r="EA7" s="255"/>
    </row>
    <row r="8" spans="1:131" s="256" customFormat="1" ht="26.25" customHeight="1" x14ac:dyDescent="0.15">
      <c r="A8" s="262">
        <v>2</v>
      </c>
      <c r="B8" s="839" t="s">
        <v>385</v>
      </c>
      <c r="C8" s="840"/>
      <c r="D8" s="840"/>
      <c r="E8" s="840"/>
      <c r="F8" s="840"/>
      <c r="G8" s="840"/>
      <c r="H8" s="840"/>
      <c r="I8" s="840"/>
      <c r="J8" s="840"/>
      <c r="K8" s="840"/>
      <c r="L8" s="840"/>
      <c r="M8" s="840"/>
      <c r="N8" s="840"/>
      <c r="O8" s="840"/>
      <c r="P8" s="841"/>
      <c r="Q8" s="842">
        <v>5</v>
      </c>
      <c r="R8" s="843"/>
      <c r="S8" s="843"/>
      <c r="T8" s="843"/>
      <c r="U8" s="843"/>
      <c r="V8" s="843">
        <v>5</v>
      </c>
      <c r="W8" s="843"/>
      <c r="X8" s="843"/>
      <c r="Y8" s="843"/>
      <c r="Z8" s="843"/>
      <c r="AA8" s="843">
        <v>0</v>
      </c>
      <c r="AB8" s="843"/>
      <c r="AC8" s="843"/>
      <c r="AD8" s="843"/>
      <c r="AE8" s="844"/>
      <c r="AF8" s="845">
        <v>0</v>
      </c>
      <c r="AG8" s="846"/>
      <c r="AH8" s="846"/>
      <c r="AI8" s="846"/>
      <c r="AJ8" s="847"/>
      <c r="AK8" s="848"/>
      <c r="AL8" s="849"/>
      <c r="AM8" s="849"/>
      <c r="AN8" s="849"/>
      <c r="AO8" s="849"/>
      <c r="AP8" s="849">
        <v>1</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580</v>
      </c>
      <c r="BT8" s="853"/>
      <c r="BU8" s="853"/>
      <c r="BV8" s="853"/>
      <c r="BW8" s="853"/>
      <c r="BX8" s="853"/>
      <c r="BY8" s="853"/>
      <c r="BZ8" s="853"/>
      <c r="CA8" s="853"/>
      <c r="CB8" s="853"/>
      <c r="CC8" s="853"/>
      <c r="CD8" s="853"/>
      <c r="CE8" s="853"/>
      <c r="CF8" s="853"/>
      <c r="CG8" s="854"/>
      <c r="CH8" s="865">
        <v>0</v>
      </c>
      <c r="CI8" s="866"/>
      <c r="CJ8" s="866"/>
      <c r="CK8" s="866"/>
      <c r="CL8" s="867"/>
      <c r="CM8" s="865">
        <v>10</v>
      </c>
      <c r="CN8" s="866"/>
      <c r="CO8" s="866"/>
      <c r="CP8" s="866"/>
      <c r="CQ8" s="867"/>
      <c r="CR8" s="865">
        <v>5</v>
      </c>
      <c r="CS8" s="866"/>
      <c r="CT8" s="866"/>
      <c r="CU8" s="866"/>
      <c r="CV8" s="867"/>
      <c r="CW8" s="865" t="s">
        <v>585</v>
      </c>
      <c r="CX8" s="866"/>
      <c r="CY8" s="866"/>
      <c r="CZ8" s="866"/>
      <c r="DA8" s="867"/>
      <c r="DB8" s="865" t="s">
        <v>589</v>
      </c>
      <c r="DC8" s="866"/>
      <c r="DD8" s="866"/>
      <c r="DE8" s="866"/>
      <c r="DF8" s="867"/>
      <c r="DG8" s="865" t="s">
        <v>589</v>
      </c>
      <c r="DH8" s="866"/>
      <c r="DI8" s="866"/>
      <c r="DJ8" s="866"/>
      <c r="DK8" s="867"/>
      <c r="DL8" s="865" t="s">
        <v>589</v>
      </c>
      <c r="DM8" s="866"/>
      <c r="DN8" s="866"/>
      <c r="DO8" s="866"/>
      <c r="DP8" s="867"/>
      <c r="DQ8" s="865" t="s">
        <v>589</v>
      </c>
      <c r="DR8" s="866"/>
      <c r="DS8" s="866"/>
      <c r="DT8" s="866"/>
      <c r="DU8" s="867"/>
      <c r="DV8" s="868"/>
      <c r="DW8" s="869"/>
      <c r="DX8" s="869"/>
      <c r="DY8" s="869"/>
      <c r="DZ8" s="870"/>
      <c r="EA8" s="255"/>
    </row>
    <row r="9" spans="1:131" s="256" customFormat="1" ht="26.25" customHeight="1" x14ac:dyDescent="0.15">
      <c r="A9" s="262">
        <v>3</v>
      </c>
      <c r="B9" s="839" t="s">
        <v>386</v>
      </c>
      <c r="C9" s="840"/>
      <c r="D9" s="840"/>
      <c r="E9" s="840"/>
      <c r="F9" s="840"/>
      <c r="G9" s="840"/>
      <c r="H9" s="840"/>
      <c r="I9" s="840"/>
      <c r="J9" s="840"/>
      <c r="K9" s="840"/>
      <c r="L9" s="840"/>
      <c r="M9" s="840"/>
      <c r="N9" s="840"/>
      <c r="O9" s="840"/>
      <c r="P9" s="841"/>
      <c r="Q9" s="842">
        <v>0</v>
      </c>
      <c r="R9" s="843"/>
      <c r="S9" s="843"/>
      <c r="T9" s="843"/>
      <c r="U9" s="843"/>
      <c r="V9" s="843">
        <v>0</v>
      </c>
      <c r="W9" s="843"/>
      <c r="X9" s="843"/>
      <c r="Y9" s="843"/>
      <c r="Z9" s="843"/>
      <c r="AA9" s="843">
        <v>0</v>
      </c>
      <c r="AB9" s="843"/>
      <c r="AC9" s="843"/>
      <c r="AD9" s="843"/>
      <c r="AE9" s="844"/>
      <c r="AF9" s="845" t="s">
        <v>125</v>
      </c>
      <c r="AG9" s="846"/>
      <c r="AH9" s="846"/>
      <c r="AI9" s="846"/>
      <c r="AJ9" s="847"/>
      <c r="AK9" s="848"/>
      <c r="AL9" s="849"/>
      <c r="AM9" s="849"/>
      <c r="AN9" s="849"/>
      <c r="AO9" s="849"/>
      <c r="AP9" s="849">
        <v>0</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387</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388</v>
      </c>
      <c r="B23" s="874" t="s">
        <v>389</v>
      </c>
      <c r="C23" s="875"/>
      <c r="D23" s="875"/>
      <c r="E23" s="875"/>
      <c r="F23" s="875"/>
      <c r="G23" s="875"/>
      <c r="H23" s="875"/>
      <c r="I23" s="875"/>
      <c r="J23" s="875"/>
      <c r="K23" s="875"/>
      <c r="L23" s="875"/>
      <c r="M23" s="875"/>
      <c r="N23" s="875"/>
      <c r="O23" s="875"/>
      <c r="P23" s="876"/>
      <c r="Q23" s="877">
        <v>6479</v>
      </c>
      <c r="R23" s="878"/>
      <c r="S23" s="878"/>
      <c r="T23" s="878"/>
      <c r="U23" s="878"/>
      <c r="V23" s="878">
        <v>6254</v>
      </c>
      <c r="W23" s="878"/>
      <c r="X23" s="878"/>
      <c r="Y23" s="878"/>
      <c r="Z23" s="878"/>
      <c r="AA23" s="878">
        <v>225</v>
      </c>
      <c r="AB23" s="878"/>
      <c r="AC23" s="878"/>
      <c r="AD23" s="878"/>
      <c r="AE23" s="879"/>
      <c r="AF23" s="880">
        <v>159</v>
      </c>
      <c r="AG23" s="878"/>
      <c r="AH23" s="878"/>
      <c r="AI23" s="878"/>
      <c r="AJ23" s="881"/>
      <c r="AK23" s="882"/>
      <c r="AL23" s="883"/>
      <c r="AM23" s="883"/>
      <c r="AN23" s="883"/>
      <c r="AO23" s="883"/>
      <c r="AP23" s="878">
        <v>7865</v>
      </c>
      <c r="AQ23" s="878"/>
      <c r="AR23" s="878"/>
      <c r="AS23" s="878"/>
      <c r="AT23" s="878"/>
      <c r="AU23" s="884"/>
      <c r="AV23" s="884"/>
      <c r="AW23" s="884"/>
      <c r="AX23" s="884"/>
      <c r="AY23" s="885"/>
      <c r="AZ23" s="893" t="s">
        <v>125</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367</v>
      </c>
      <c r="B26" s="825"/>
      <c r="C26" s="825"/>
      <c r="D26" s="825"/>
      <c r="E26" s="825"/>
      <c r="F26" s="825"/>
      <c r="G26" s="825"/>
      <c r="H26" s="825"/>
      <c r="I26" s="825"/>
      <c r="J26" s="825"/>
      <c r="K26" s="825"/>
      <c r="L26" s="825"/>
      <c r="M26" s="825"/>
      <c r="N26" s="825"/>
      <c r="O26" s="825"/>
      <c r="P26" s="826"/>
      <c r="Q26" s="801" t="s">
        <v>392</v>
      </c>
      <c r="R26" s="802"/>
      <c r="S26" s="802"/>
      <c r="T26" s="802"/>
      <c r="U26" s="803"/>
      <c r="V26" s="801" t="s">
        <v>393</v>
      </c>
      <c r="W26" s="802"/>
      <c r="X26" s="802"/>
      <c r="Y26" s="802"/>
      <c r="Z26" s="803"/>
      <c r="AA26" s="801" t="s">
        <v>394</v>
      </c>
      <c r="AB26" s="802"/>
      <c r="AC26" s="802"/>
      <c r="AD26" s="802"/>
      <c r="AE26" s="802"/>
      <c r="AF26" s="896" t="s">
        <v>395</v>
      </c>
      <c r="AG26" s="897"/>
      <c r="AH26" s="897"/>
      <c r="AI26" s="897"/>
      <c r="AJ26" s="898"/>
      <c r="AK26" s="802" t="s">
        <v>396</v>
      </c>
      <c r="AL26" s="802"/>
      <c r="AM26" s="802"/>
      <c r="AN26" s="802"/>
      <c r="AO26" s="803"/>
      <c r="AP26" s="801" t="s">
        <v>397</v>
      </c>
      <c r="AQ26" s="802"/>
      <c r="AR26" s="802"/>
      <c r="AS26" s="802"/>
      <c r="AT26" s="803"/>
      <c r="AU26" s="801" t="s">
        <v>398</v>
      </c>
      <c r="AV26" s="802"/>
      <c r="AW26" s="802"/>
      <c r="AX26" s="802"/>
      <c r="AY26" s="803"/>
      <c r="AZ26" s="801" t="s">
        <v>399</v>
      </c>
      <c r="BA26" s="802"/>
      <c r="BB26" s="802"/>
      <c r="BC26" s="802"/>
      <c r="BD26" s="803"/>
      <c r="BE26" s="801" t="s">
        <v>374</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400</v>
      </c>
      <c r="C28" s="816"/>
      <c r="D28" s="816"/>
      <c r="E28" s="816"/>
      <c r="F28" s="816"/>
      <c r="G28" s="816"/>
      <c r="H28" s="816"/>
      <c r="I28" s="816"/>
      <c r="J28" s="816"/>
      <c r="K28" s="816"/>
      <c r="L28" s="816"/>
      <c r="M28" s="816"/>
      <c r="N28" s="816"/>
      <c r="O28" s="816"/>
      <c r="P28" s="817"/>
      <c r="Q28" s="906">
        <v>789</v>
      </c>
      <c r="R28" s="907"/>
      <c r="S28" s="907"/>
      <c r="T28" s="907"/>
      <c r="U28" s="907"/>
      <c r="V28" s="907">
        <v>780</v>
      </c>
      <c r="W28" s="907"/>
      <c r="X28" s="907"/>
      <c r="Y28" s="907"/>
      <c r="Z28" s="907"/>
      <c r="AA28" s="907">
        <v>9</v>
      </c>
      <c r="AB28" s="907"/>
      <c r="AC28" s="907"/>
      <c r="AD28" s="907"/>
      <c r="AE28" s="908"/>
      <c r="AF28" s="909">
        <v>9</v>
      </c>
      <c r="AG28" s="907"/>
      <c r="AH28" s="907"/>
      <c r="AI28" s="907"/>
      <c r="AJ28" s="910"/>
      <c r="AK28" s="911">
        <v>88</v>
      </c>
      <c r="AL28" s="902"/>
      <c r="AM28" s="902"/>
      <c r="AN28" s="902"/>
      <c r="AO28" s="902"/>
      <c r="AP28" s="902" t="s">
        <v>581</v>
      </c>
      <c r="AQ28" s="902"/>
      <c r="AR28" s="902"/>
      <c r="AS28" s="902"/>
      <c r="AT28" s="902"/>
      <c r="AU28" s="902" t="s">
        <v>581</v>
      </c>
      <c r="AV28" s="902"/>
      <c r="AW28" s="902"/>
      <c r="AX28" s="902"/>
      <c r="AY28" s="902"/>
      <c r="AZ28" s="903" t="s">
        <v>581</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401</v>
      </c>
      <c r="C29" s="840"/>
      <c r="D29" s="840"/>
      <c r="E29" s="840"/>
      <c r="F29" s="840"/>
      <c r="G29" s="840"/>
      <c r="H29" s="840"/>
      <c r="I29" s="840"/>
      <c r="J29" s="840"/>
      <c r="K29" s="840"/>
      <c r="L29" s="840"/>
      <c r="M29" s="840"/>
      <c r="N29" s="840"/>
      <c r="O29" s="840"/>
      <c r="P29" s="841"/>
      <c r="Q29" s="842">
        <v>1081</v>
      </c>
      <c r="R29" s="843"/>
      <c r="S29" s="843"/>
      <c r="T29" s="843"/>
      <c r="U29" s="843"/>
      <c r="V29" s="843">
        <v>976</v>
      </c>
      <c r="W29" s="843"/>
      <c r="X29" s="843"/>
      <c r="Y29" s="843"/>
      <c r="Z29" s="843"/>
      <c r="AA29" s="843">
        <v>105</v>
      </c>
      <c r="AB29" s="843"/>
      <c r="AC29" s="843"/>
      <c r="AD29" s="843"/>
      <c r="AE29" s="844"/>
      <c r="AF29" s="845">
        <v>105</v>
      </c>
      <c r="AG29" s="846"/>
      <c r="AH29" s="846"/>
      <c r="AI29" s="846"/>
      <c r="AJ29" s="847"/>
      <c r="AK29" s="914">
        <v>142</v>
      </c>
      <c r="AL29" s="915"/>
      <c r="AM29" s="915"/>
      <c r="AN29" s="915"/>
      <c r="AO29" s="915"/>
      <c r="AP29" s="915" t="s">
        <v>581</v>
      </c>
      <c r="AQ29" s="915"/>
      <c r="AR29" s="915"/>
      <c r="AS29" s="915"/>
      <c r="AT29" s="915"/>
      <c r="AU29" s="915" t="s">
        <v>581</v>
      </c>
      <c r="AV29" s="915"/>
      <c r="AW29" s="915"/>
      <c r="AX29" s="915"/>
      <c r="AY29" s="915"/>
      <c r="AZ29" s="916" t="s">
        <v>582</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402</v>
      </c>
      <c r="C30" s="840"/>
      <c r="D30" s="840"/>
      <c r="E30" s="840"/>
      <c r="F30" s="840"/>
      <c r="G30" s="840"/>
      <c r="H30" s="840"/>
      <c r="I30" s="840"/>
      <c r="J30" s="840"/>
      <c r="K30" s="840"/>
      <c r="L30" s="840"/>
      <c r="M30" s="840"/>
      <c r="N30" s="840"/>
      <c r="O30" s="840"/>
      <c r="P30" s="841"/>
      <c r="Q30" s="842">
        <v>91</v>
      </c>
      <c r="R30" s="843"/>
      <c r="S30" s="843"/>
      <c r="T30" s="843"/>
      <c r="U30" s="843"/>
      <c r="V30" s="843">
        <v>91</v>
      </c>
      <c r="W30" s="843"/>
      <c r="X30" s="843"/>
      <c r="Y30" s="843"/>
      <c r="Z30" s="843"/>
      <c r="AA30" s="843">
        <v>0</v>
      </c>
      <c r="AB30" s="843"/>
      <c r="AC30" s="843"/>
      <c r="AD30" s="843"/>
      <c r="AE30" s="844"/>
      <c r="AF30" s="845">
        <v>0</v>
      </c>
      <c r="AG30" s="846"/>
      <c r="AH30" s="846"/>
      <c r="AI30" s="846"/>
      <c r="AJ30" s="847"/>
      <c r="AK30" s="914">
        <v>34</v>
      </c>
      <c r="AL30" s="915"/>
      <c r="AM30" s="915"/>
      <c r="AN30" s="915"/>
      <c r="AO30" s="915"/>
      <c r="AP30" s="915" t="s">
        <v>581</v>
      </c>
      <c r="AQ30" s="915"/>
      <c r="AR30" s="915"/>
      <c r="AS30" s="915"/>
      <c r="AT30" s="915"/>
      <c r="AU30" s="915" t="s">
        <v>581</v>
      </c>
      <c r="AV30" s="915"/>
      <c r="AW30" s="915"/>
      <c r="AX30" s="915"/>
      <c r="AY30" s="915"/>
      <c r="AZ30" s="916" t="s">
        <v>582</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403</v>
      </c>
      <c r="C31" s="840"/>
      <c r="D31" s="840"/>
      <c r="E31" s="840"/>
      <c r="F31" s="840"/>
      <c r="G31" s="840"/>
      <c r="H31" s="840"/>
      <c r="I31" s="840"/>
      <c r="J31" s="840"/>
      <c r="K31" s="840"/>
      <c r="L31" s="840"/>
      <c r="M31" s="840"/>
      <c r="N31" s="840"/>
      <c r="O31" s="840"/>
      <c r="P31" s="841"/>
      <c r="Q31" s="842">
        <v>48</v>
      </c>
      <c r="R31" s="843"/>
      <c r="S31" s="843"/>
      <c r="T31" s="843"/>
      <c r="U31" s="843"/>
      <c r="V31" s="843">
        <v>48</v>
      </c>
      <c r="W31" s="843"/>
      <c r="X31" s="843"/>
      <c r="Y31" s="843"/>
      <c r="Z31" s="843"/>
      <c r="AA31" s="843">
        <v>0</v>
      </c>
      <c r="AB31" s="843"/>
      <c r="AC31" s="843"/>
      <c r="AD31" s="843"/>
      <c r="AE31" s="844"/>
      <c r="AF31" s="845" t="s">
        <v>125</v>
      </c>
      <c r="AG31" s="846"/>
      <c r="AH31" s="846"/>
      <c r="AI31" s="846"/>
      <c r="AJ31" s="847"/>
      <c r="AK31" s="914">
        <v>0</v>
      </c>
      <c r="AL31" s="915"/>
      <c r="AM31" s="915"/>
      <c r="AN31" s="915"/>
      <c r="AO31" s="915"/>
      <c r="AP31" s="915">
        <v>112</v>
      </c>
      <c r="AQ31" s="915"/>
      <c r="AR31" s="915"/>
      <c r="AS31" s="915"/>
      <c r="AT31" s="915"/>
      <c r="AU31" s="915" t="s">
        <v>581</v>
      </c>
      <c r="AV31" s="915"/>
      <c r="AW31" s="915"/>
      <c r="AX31" s="915"/>
      <c r="AY31" s="915"/>
      <c r="AZ31" s="916" t="s">
        <v>582</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404</v>
      </c>
      <c r="C32" s="840"/>
      <c r="D32" s="840"/>
      <c r="E32" s="840"/>
      <c r="F32" s="840"/>
      <c r="G32" s="840"/>
      <c r="H32" s="840"/>
      <c r="I32" s="840"/>
      <c r="J32" s="840"/>
      <c r="K32" s="840"/>
      <c r="L32" s="840"/>
      <c r="M32" s="840"/>
      <c r="N32" s="840"/>
      <c r="O32" s="840"/>
      <c r="P32" s="841"/>
      <c r="Q32" s="842">
        <v>77</v>
      </c>
      <c r="R32" s="843"/>
      <c r="S32" s="843"/>
      <c r="T32" s="843"/>
      <c r="U32" s="843"/>
      <c r="V32" s="843">
        <v>66</v>
      </c>
      <c r="W32" s="843"/>
      <c r="X32" s="843"/>
      <c r="Y32" s="843"/>
      <c r="Z32" s="843"/>
      <c r="AA32" s="843">
        <v>11</v>
      </c>
      <c r="AB32" s="843"/>
      <c r="AC32" s="843"/>
      <c r="AD32" s="843"/>
      <c r="AE32" s="844"/>
      <c r="AF32" s="845">
        <v>244</v>
      </c>
      <c r="AG32" s="846"/>
      <c r="AH32" s="846"/>
      <c r="AI32" s="846"/>
      <c r="AJ32" s="847"/>
      <c r="AK32" s="914">
        <v>0</v>
      </c>
      <c r="AL32" s="915"/>
      <c r="AM32" s="915"/>
      <c r="AN32" s="915"/>
      <c r="AO32" s="915"/>
      <c r="AP32" s="915">
        <v>25</v>
      </c>
      <c r="AQ32" s="915"/>
      <c r="AR32" s="915"/>
      <c r="AS32" s="915"/>
      <c r="AT32" s="915"/>
      <c r="AU32" s="915" t="s">
        <v>581</v>
      </c>
      <c r="AV32" s="915"/>
      <c r="AW32" s="915"/>
      <c r="AX32" s="915"/>
      <c r="AY32" s="915"/>
      <c r="AZ32" s="916" t="s">
        <v>582</v>
      </c>
      <c r="BA32" s="916"/>
      <c r="BB32" s="916"/>
      <c r="BC32" s="916"/>
      <c r="BD32" s="916"/>
      <c r="BE32" s="912" t="s">
        <v>405</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406</v>
      </c>
      <c r="C33" s="840"/>
      <c r="D33" s="840"/>
      <c r="E33" s="840"/>
      <c r="F33" s="840"/>
      <c r="G33" s="840"/>
      <c r="H33" s="840"/>
      <c r="I33" s="840"/>
      <c r="J33" s="840"/>
      <c r="K33" s="840"/>
      <c r="L33" s="840"/>
      <c r="M33" s="840"/>
      <c r="N33" s="840"/>
      <c r="O33" s="840"/>
      <c r="P33" s="841"/>
      <c r="Q33" s="842">
        <v>1873</v>
      </c>
      <c r="R33" s="843"/>
      <c r="S33" s="843"/>
      <c r="T33" s="843"/>
      <c r="U33" s="843"/>
      <c r="V33" s="843">
        <v>1745</v>
      </c>
      <c r="W33" s="843"/>
      <c r="X33" s="843"/>
      <c r="Y33" s="843"/>
      <c r="Z33" s="843"/>
      <c r="AA33" s="843">
        <v>128</v>
      </c>
      <c r="AB33" s="843"/>
      <c r="AC33" s="843"/>
      <c r="AD33" s="843"/>
      <c r="AE33" s="844"/>
      <c r="AF33" s="845">
        <v>490</v>
      </c>
      <c r="AG33" s="846"/>
      <c r="AH33" s="846"/>
      <c r="AI33" s="846"/>
      <c r="AJ33" s="847"/>
      <c r="AK33" s="914">
        <v>443</v>
      </c>
      <c r="AL33" s="915"/>
      <c r="AM33" s="915"/>
      <c r="AN33" s="915"/>
      <c r="AO33" s="915"/>
      <c r="AP33" s="915">
        <v>3139</v>
      </c>
      <c r="AQ33" s="915"/>
      <c r="AR33" s="915"/>
      <c r="AS33" s="915"/>
      <c r="AT33" s="915"/>
      <c r="AU33" s="915">
        <v>2000</v>
      </c>
      <c r="AV33" s="915"/>
      <c r="AW33" s="915"/>
      <c r="AX33" s="915"/>
      <c r="AY33" s="915"/>
      <c r="AZ33" s="916" t="s">
        <v>582</v>
      </c>
      <c r="BA33" s="916"/>
      <c r="BB33" s="916"/>
      <c r="BC33" s="916"/>
      <c r="BD33" s="916"/>
      <c r="BE33" s="912" t="s">
        <v>407</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408</v>
      </c>
      <c r="C34" s="840"/>
      <c r="D34" s="840"/>
      <c r="E34" s="840"/>
      <c r="F34" s="840"/>
      <c r="G34" s="840"/>
      <c r="H34" s="840"/>
      <c r="I34" s="840"/>
      <c r="J34" s="840"/>
      <c r="K34" s="840"/>
      <c r="L34" s="840"/>
      <c r="M34" s="840"/>
      <c r="N34" s="840"/>
      <c r="O34" s="840"/>
      <c r="P34" s="841"/>
      <c r="Q34" s="842">
        <v>9</v>
      </c>
      <c r="R34" s="843"/>
      <c r="S34" s="843"/>
      <c r="T34" s="843"/>
      <c r="U34" s="843"/>
      <c r="V34" s="843">
        <v>9</v>
      </c>
      <c r="W34" s="843"/>
      <c r="X34" s="843"/>
      <c r="Y34" s="843"/>
      <c r="Z34" s="843"/>
      <c r="AA34" s="843">
        <v>0</v>
      </c>
      <c r="AB34" s="843"/>
      <c r="AC34" s="843"/>
      <c r="AD34" s="843"/>
      <c r="AE34" s="844"/>
      <c r="AF34" s="845" t="s">
        <v>125</v>
      </c>
      <c r="AG34" s="846"/>
      <c r="AH34" s="846"/>
      <c r="AI34" s="846"/>
      <c r="AJ34" s="847"/>
      <c r="AK34" s="914">
        <v>3</v>
      </c>
      <c r="AL34" s="915"/>
      <c r="AM34" s="915"/>
      <c r="AN34" s="915"/>
      <c r="AO34" s="915"/>
      <c r="AP34" s="915" t="s">
        <v>581</v>
      </c>
      <c r="AQ34" s="915"/>
      <c r="AR34" s="915"/>
      <c r="AS34" s="915"/>
      <c r="AT34" s="915"/>
      <c r="AU34" s="915" t="s">
        <v>581</v>
      </c>
      <c r="AV34" s="915"/>
      <c r="AW34" s="915"/>
      <c r="AX34" s="915"/>
      <c r="AY34" s="915"/>
      <c r="AZ34" s="916" t="s">
        <v>582</v>
      </c>
      <c r="BA34" s="916"/>
      <c r="BB34" s="916"/>
      <c r="BC34" s="916"/>
      <c r="BD34" s="916"/>
      <c r="BE34" s="912" t="s">
        <v>409</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410</v>
      </c>
      <c r="C35" s="840"/>
      <c r="D35" s="840"/>
      <c r="E35" s="840"/>
      <c r="F35" s="840"/>
      <c r="G35" s="840"/>
      <c r="H35" s="840"/>
      <c r="I35" s="840"/>
      <c r="J35" s="840"/>
      <c r="K35" s="840"/>
      <c r="L35" s="840"/>
      <c r="M35" s="840"/>
      <c r="N35" s="840"/>
      <c r="O35" s="840"/>
      <c r="P35" s="841"/>
      <c r="Q35" s="842">
        <v>290</v>
      </c>
      <c r="R35" s="843"/>
      <c r="S35" s="843"/>
      <c r="T35" s="843"/>
      <c r="U35" s="843"/>
      <c r="V35" s="843">
        <v>289</v>
      </c>
      <c r="W35" s="843"/>
      <c r="X35" s="843"/>
      <c r="Y35" s="843"/>
      <c r="Z35" s="843"/>
      <c r="AA35" s="843">
        <v>1</v>
      </c>
      <c r="AB35" s="843"/>
      <c r="AC35" s="843"/>
      <c r="AD35" s="843"/>
      <c r="AE35" s="844"/>
      <c r="AF35" s="845">
        <v>1</v>
      </c>
      <c r="AG35" s="846"/>
      <c r="AH35" s="846"/>
      <c r="AI35" s="846"/>
      <c r="AJ35" s="847"/>
      <c r="AK35" s="914">
        <v>167</v>
      </c>
      <c r="AL35" s="915"/>
      <c r="AM35" s="915"/>
      <c r="AN35" s="915"/>
      <c r="AO35" s="915"/>
      <c r="AP35" s="915">
        <v>1670</v>
      </c>
      <c r="AQ35" s="915"/>
      <c r="AR35" s="915"/>
      <c r="AS35" s="915"/>
      <c r="AT35" s="915"/>
      <c r="AU35" s="915">
        <v>0</v>
      </c>
      <c r="AV35" s="915"/>
      <c r="AW35" s="915"/>
      <c r="AX35" s="915"/>
      <c r="AY35" s="915"/>
      <c r="AZ35" s="916" t="s">
        <v>582</v>
      </c>
      <c r="BA35" s="916"/>
      <c r="BB35" s="916"/>
      <c r="BC35" s="916"/>
      <c r="BD35" s="916"/>
      <c r="BE35" s="912" t="s">
        <v>409</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411</v>
      </c>
      <c r="C36" s="840"/>
      <c r="D36" s="840"/>
      <c r="E36" s="840"/>
      <c r="F36" s="840"/>
      <c r="G36" s="840"/>
      <c r="H36" s="840"/>
      <c r="I36" s="840"/>
      <c r="J36" s="840"/>
      <c r="K36" s="840"/>
      <c r="L36" s="840"/>
      <c r="M36" s="840"/>
      <c r="N36" s="840"/>
      <c r="O36" s="840"/>
      <c r="P36" s="841"/>
      <c r="Q36" s="842">
        <v>334</v>
      </c>
      <c r="R36" s="843"/>
      <c r="S36" s="843"/>
      <c r="T36" s="843"/>
      <c r="U36" s="843"/>
      <c r="V36" s="843">
        <v>333</v>
      </c>
      <c r="W36" s="843"/>
      <c r="X36" s="843"/>
      <c r="Y36" s="843"/>
      <c r="Z36" s="843"/>
      <c r="AA36" s="843">
        <v>1</v>
      </c>
      <c r="AB36" s="843"/>
      <c r="AC36" s="843"/>
      <c r="AD36" s="843"/>
      <c r="AE36" s="844"/>
      <c r="AF36" s="845">
        <v>1</v>
      </c>
      <c r="AG36" s="846"/>
      <c r="AH36" s="846"/>
      <c r="AI36" s="846"/>
      <c r="AJ36" s="847"/>
      <c r="AK36" s="914">
        <v>248</v>
      </c>
      <c r="AL36" s="915"/>
      <c r="AM36" s="915"/>
      <c r="AN36" s="915"/>
      <c r="AO36" s="915"/>
      <c r="AP36" s="915">
        <v>2187</v>
      </c>
      <c r="AQ36" s="915"/>
      <c r="AR36" s="915"/>
      <c r="AS36" s="915"/>
      <c r="AT36" s="915"/>
      <c r="AU36" s="915">
        <v>1576</v>
      </c>
      <c r="AV36" s="915"/>
      <c r="AW36" s="915"/>
      <c r="AX36" s="915"/>
      <c r="AY36" s="915"/>
      <c r="AZ36" s="916" t="s">
        <v>582</v>
      </c>
      <c r="BA36" s="916"/>
      <c r="BB36" s="916"/>
      <c r="BC36" s="916"/>
      <c r="BD36" s="916"/>
      <c r="BE36" s="912" t="s">
        <v>409</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412</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388</v>
      </c>
      <c r="B63" s="874" t="s">
        <v>413</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850</v>
      </c>
      <c r="AG63" s="926"/>
      <c r="AH63" s="926"/>
      <c r="AI63" s="926"/>
      <c r="AJ63" s="927"/>
      <c r="AK63" s="928"/>
      <c r="AL63" s="923"/>
      <c r="AM63" s="923"/>
      <c r="AN63" s="923"/>
      <c r="AO63" s="923"/>
      <c r="AP63" s="926">
        <v>7133</v>
      </c>
      <c r="AQ63" s="926"/>
      <c r="AR63" s="926"/>
      <c r="AS63" s="926"/>
      <c r="AT63" s="926"/>
      <c r="AU63" s="926">
        <v>3576</v>
      </c>
      <c r="AV63" s="926"/>
      <c r="AW63" s="926"/>
      <c r="AX63" s="926"/>
      <c r="AY63" s="926"/>
      <c r="AZ63" s="930"/>
      <c r="BA63" s="930"/>
      <c r="BB63" s="930"/>
      <c r="BC63" s="930"/>
      <c r="BD63" s="930"/>
      <c r="BE63" s="931"/>
      <c r="BF63" s="931"/>
      <c r="BG63" s="931"/>
      <c r="BH63" s="931"/>
      <c r="BI63" s="932"/>
      <c r="BJ63" s="933" t="s">
        <v>125</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415</v>
      </c>
      <c r="B66" s="825"/>
      <c r="C66" s="825"/>
      <c r="D66" s="825"/>
      <c r="E66" s="825"/>
      <c r="F66" s="825"/>
      <c r="G66" s="825"/>
      <c r="H66" s="825"/>
      <c r="I66" s="825"/>
      <c r="J66" s="825"/>
      <c r="K66" s="825"/>
      <c r="L66" s="825"/>
      <c r="M66" s="825"/>
      <c r="N66" s="825"/>
      <c r="O66" s="825"/>
      <c r="P66" s="826"/>
      <c r="Q66" s="801" t="s">
        <v>392</v>
      </c>
      <c r="R66" s="802"/>
      <c r="S66" s="802"/>
      <c r="T66" s="802"/>
      <c r="U66" s="803"/>
      <c r="V66" s="801" t="s">
        <v>393</v>
      </c>
      <c r="W66" s="802"/>
      <c r="X66" s="802"/>
      <c r="Y66" s="802"/>
      <c r="Z66" s="803"/>
      <c r="AA66" s="801" t="s">
        <v>394</v>
      </c>
      <c r="AB66" s="802"/>
      <c r="AC66" s="802"/>
      <c r="AD66" s="802"/>
      <c r="AE66" s="803"/>
      <c r="AF66" s="936" t="s">
        <v>416</v>
      </c>
      <c r="AG66" s="897"/>
      <c r="AH66" s="897"/>
      <c r="AI66" s="897"/>
      <c r="AJ66" s="937"/>
      <c r="AK66" s="801" t="s">
        <v>396</v>
      </c>
      <c r="AL66" s="825"/>
      <c r="AM66" s="825"/>
      <c r="AN66" s="825"/>
      <c r="AO66" s="826"/>
      <c r="AP66" s="801" t="s">
        <v>397</v>
      </c>
      <c r="AQ66" s="802"/>
      <c r="AR66" s="802"/>
      <c r="AS66" s="802"/>
      <c r="AT66" s="803"/>
      <c r="AU66" s="801" t="s">
        <v>417</v>
      </c>
      <c r="AV66" s="802"/>
      <c r="AW66" s="802"/>
      <c r="AX66" s="802"/>
      <c r="AY66" s="803"/>
      <c r="AZ66" s="801" t="s">
        <v>374</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586</v>
      </c>
      <c r="C68" s="954"/>
      <c r="D68" s="954"/>
      <c r="E68" s="954"/>
      <c r="F68" s="954"/>
      <c r="G68" s="954"/>
      <c r="H68" s="954"/>
      <c r="I68" s="954"/>
      <c r="J68" s="954"/>
      <c r="K68" s="954"/>
      <c r="L68" s="954"/>
      <c r="M68" s="954"/>
      <c r="N68" s="954"/>
      <c r="O68" s="954"/>
      <c r="P68" s="955"/>
      <c r="Q68" s="956">
        <v>2150</v>
      </c>
      <c r="R68" s="950"/>
      <c r="S68" s="950"/>
      <c r="T68" s="950"/>
      <c r="U68" s="950"/>
      <c r="V68" s="950">
        <v>2029</v>
      </c>
      <c r="W68" s="950"/>
      <c r="X68" s="950"/>
      <c r="Y68" s="950"/>
      <c r="Z68" s="950"/>
      <c r="AA68" s="950">
        <v>121</v>
      </c>
      <c r="AB68" s="950"/>
      <c r="AC68" s="950"/>
      <c r="AD68" s="950"/>
      <c r="AE68" s="950"/>
      <c r="AF68" s="950">
        <v>116</v>
      </c>
      <c r="AG68" s="950"/>
      <c r="AH68" s="950"/>
      <c r="AI68" s="950"/>
      <c r="AJ68" s="950"/>
      <c r="AK68" s="950" t="s">
        <v>585</v>
      </c>
      <c r="AL68" s="950"/>
      <c r="AM68" s="950"/>
      <c r="AN68" s="950"/>
      <c r="AO68" s="950"/>
      <c r="AP68" s="950" t="s">
        <v>585</v>
      </c>
      <c r="AQ68" s="950"/>
      <c r="AR68" s="950"/>
      <c r="AS68" s="950"/>
      <c r="AT68" s="950"/>
      <c r="AU68" s="950" t="s">
        <v>585</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576</v>
      </c>
      <c r="C69" s="958"/>
      <c r="D69" s="958"/>
      <c r="E69" s="958"/>
      <c r="F69" s="958"/>
      <c r="G69" s="958"/>
      <c r="H69" s="958"/>
      <c r="I69" s="958"/>
      <c r="J69" s="958"/>
      <c r="K69" s="958"/>
      <c r="L69" s="958"/>
      <c r="M69" s="958"/>
      <c r="N69" s="958"/>
      <c r="O69" s="958"/>
      <c r="P69" s="959"/>
      <c r="Q69" s="960">
        <v>6337</v>
      </c>
      <c r="R69" s="915"/>
      <c r="S69" s="915"/>
      <c r="T69" s="915"/>
      <c r="U69" s="915"/>
      <c r="V69" s="915">
        <v>6267</v>
      </c>
      <c r="W69" s="915"/>
      <c r="X69" s="915"/>
      <c r="Y69" s="915"/>
      <c r="Z69" s="915"/>
      <c r="AA69" s="915">
        <v>70</v>
      </c>
      <c r="AB69" s="915"/>
      <c r="AC69" s="915"/>
      <c r="AD69" s="915"/>
      <c r="AE69" s="915"/>
      <c r="AF69" s="915">
        <v>66</v>
      </c>
      <c r="AG69" s="915"/>
      <c r="AH69" s="915"/>
      <c r="AI69" s="915"/>
      <c r="AJ69" s="915"/>
      <c r="AK69" s="915">
        <v>98</v>
      </c>
      <c r="AL69" s="915"/>
      <c r="AM69" s="915"/>
      <c r="AN69" s="915"/>
      <c r="AO69" s="915"/>
      <c r="AP69" s="915">
        <v>2540</v>
      </c>
      <c r="AQ69" s="915"/>
      <c r="AR69" s="915"/>
      <c r="AS69" s="915"/>
      <c r="AT69" s="915"/>
      <c r="AU69" s="915">
        <v>83</v>
      </c>
      <c r="AV69" s="915"/>
      <c r="AW69" s="915"/>
      <c r="AX69" s="915"/>
      <c r="AY69" s="915"/>
      <c r="AZ69" s="961" t="s">
        <v>557</v>
      </c>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577</v>
      </c>
      <c r="C70" s="958"/>
      <c r="D70" s="958"/>
      <c r="E70" s="958"/>
      <c r="F70" s="958"/>
      <c r="G70" s="958"/>
      <c r="H70" s="958"/>
      <c r="I70" s="958"/>
      <c r="J70" s="958"/>
      <c r="K70" s="958"/>
      <c r="L70" s="958"/>
      <c r="M70" s="958"/>
      <c r="N70" s="958"/>
      <c r="O70" s="958"/>
      <c r="P70" s="959"/>
      <c r="Q70" s="960">
        <v>3</v>
      </c>
      <c r="R70" s="915"/>
      <c r="S70" s="915"/>
      <c r="T70" s="915"/>
      <c r="U70" s="915"/>
      <c r="V70" s="915">
        <v>3</v>
      </c>
      <c r="W70" s="915"/>
      <c r="X70" s="915"/>
      <c r="Y70" s="915"/>
      <c r="Z70" s="915"/>
      <c r="AA70" s="915">
        <v>0</v>
      </c>
      <c r="AB70" s="915"/>
      <c r="AC70" s="915"/>
      <c r="AD70" s="915"/>
      <c r="AE70" s="915"/>
      <c r="AF70" s="915">
        <v>0</v>
      </c>
      <c r="AG70" s="915"/>
      <c r="AH70" s="915"/>
      <c r="AI70" s="915"/>
      <c r="AJ70" s="915"/>
      <c r="AK70" s="915">
        <v>1</v>
      </c>
      <c r="AL70" s="915"/>
      <c r="AM70" s="915"/>
      <c r="AN70" s="915"/>
      <c r="AO70" s="915"/>
      <c r="AP70" s="915" t="s">
        <v>587</v>
      </c>
      <c r="AQ70" s="915"/>
      <c r="AR70" s="915"/>
      <c r="AS70" s="915"/>
      <c r="AT70" s="915"/>
      <c r="AU70" s="915" t="s">
        <v>585</v>
      </c>
      <c r="AV70" s="915"/>
      <c r="AW70" s="915"/>
      <c r="AX70" s="915"/>
      <c r="AY70" s="915"/>
      <c r="AZ70" s="961" t="s">
        <v>583</v>
      </c>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578</v>
      </c>
      <c r="C71" s="958"/>
      <c r="D71" s="958"/>
      <c r="E71" s="958"/>
      <c r="F71" s="958"/>
      <c r="G71" s="958"/>
      <c r="H71" s="958"/>
      <c r="I71" s="958"/>
      <c r="J71" s="958"/>
      <c r="K71" s="958"/>
      <c r="L71" s="958"/>
      <c r="M71" s="958"/>
      <c r="N71" s="958"/>
      <c r="O71" s="958"/>
      <c r="P71" s="959"/>
      <c r="Q71" s="960">
        <v>374</v>
      </c>
      <c r="R71" s="915"/>
      <c r="S71" s="915"/>
      <c r="T71" s="915"/>
      <c r="U71" s="915"/>
      <c r="V71" s="915">
        <v>368</v>
      </c>
      <c r="W71" s="915"/>
      <c r="X71" s="915"/>
      <c r="Y71" s="915"/>
      <c r="Z71" s="915"/>
      <c r="AA71" s="915">
        <v>5</v>
      </c>
      <c r="AB71" s="915"/>
      <c r="AC71" s="915"/>
      <c r="AD71" s="915"/>
      <c r="AE71" s="915"/>
      <c r="AF71" s="915">
        <v>5</v>
      </c>
      <c r="AG71" s="915"/>
      <c r="AH71" s="915"/>
      <c r="AI71" s="915"/>
      <c r="AJ71" s="915"/>
      <c r="AK71" s="915">
        <v>67</v>
      </c>
      <c r="AL71" s="915"/>
      <c r="AM71" s="915"/>
      <c r="AN71" s="915"/>
      <c r="AO71" s="915"/>
      <c r="AP71" s="915" t="s">
        <v>587</v>
      </c>
      <c r="AQ71" s="915"/>
      <c r="AR71" s="915"/>
      <c r="AS71" s="915"/>
      <c r="AT71" s="915"/>
      <c r="AU71" s="915" t="s">
        <v>585</v>
      </c>
      <c r="AV71" s="915"/>
      <c r="AW71" s="915"/>
      <c r="AX71" s="915"/>
      <c r="AY71" s="915"/>
      <c r="AZ71" s="961" t="s">
        <v>557</v>
      </c>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578</v>
      </c>
      <c r="C72" s="958"/>
      <c r="D72" s="958"/>
      <c r="E72" s="958"/>
      <c r="F72" s="958"/>
      <c r="G72" s="958"/>
      <c r="H72" s="958"/>
      <c r="I72" s="958"/>
      <c r="J72" s="958"/>
      <c r="K72" s="958"/>
      <c r="L72" s="958"/>
      <c r="M72" s="958"/>
      <c r="N72" s="958"/>
      <c r="O72" s="958"/>
      <c r="P72" s="959"/>
      <c r="Q72" s="960">
        <v>84237</v>
      </c>
      <c r="R72" s="915"/>
      <c r="S72" s="915"/>
      <c r="T72" s="915"/>
      <c r="U72" s="915"/>
      <c r="V72" s="915">
        <v>82099</v>
      </c>
      <c r="W72" s="915"/>
      <c r="X72" s="915"/>
      <c r="Y72" s="915"/>
      <c r="Z72" s="915"/>
      <c r="AA72" s="915">
        <v>2138</v>
      </c>
      <c r="AB72" s="915"/>
      <c r="AC72" s="915"/>
      <c r="AD72" s="915"/>
      <c r="AE72" s="915"/>
      <c r="AF72" s="915">
        <v>2138</v>
      </c>
      <c r="AG72" s="915"/>
      <c r="AH72" s="915"/>
      <c r="AI72" s="915"/>
      <c r="AJ72" s="915"/>
      <c r="AK72" s="915">
        <v>950</v>
      </c>
      <c r="AL72" s="915"/>
      <c r="AM72" s="915"/>
      <c r="AN72" s="915"/>
      <c r="AO72" s="915"/>
      <c r="AP72" s="915" t="s">
        <v>587</v>
      </c>
      <c r="AQ72" s="915"/>
      <c r="AR72" s="915"/>
      <c r="AS72" s="915"/>
      <c r="AT72" s="915"/>
      <c r="AU72" s="915" t="s">
        <v>585</v>
      </c>
      <c r="AV72" s="915"/>
      <c r="AW72" s="915"/>
      <c r="AX72" s="915"/>
      <c r="AY72" s="915"/>
      <c r="AZ72" s="961" t="s">
        <v>584</v>
      </c>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388</v>
      </c>
      <c r="B88" s="874" t="s">
        <v>418</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2325</v>
      </c>
      <c r="AG88" s="926"/>
      <c r="AH88" s="926"/>
      <c r="AI88" s="926"/>
      <c r="AJ88" s="926"/>
      <c r="AK88" s="923"/>
      <c r="AL88" s="923"/>
      <c r="AM88" s="923"/>
      <c r="AN88" s="923"/>
      <c r="AO88" s="923"/>
      <c r="AP88" s="926">
        <v>2540</v>
      </c>
      <c r="AQ88" s="926"/>
      <c r="AR88" s="926"/>
      <c r="AS88" s="926"/>
      <c r="AT88" s="926"/>
      <c r="AU88" s="926">
        <v>83</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74" t="s">
        <v>419</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15</v>
      </c>
      <c r="CS102" s="934"/>
      <c r="CT102" s="934"/>
      <c r="CU102" s="934"/>
      <c r="CV102" s="977"/>
      <c r="CW102" s="976">
        <v>1</v>
      </c>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420</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421</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424</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425</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426</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427</v>
      </c>
      <c r="AB109" s="979"/>
      <c r="AC109" s="979"/>
      <c r="AD109" s="979"/>
      <c r="AE109" s="980"/>
      <c r="AF109" s="978" t="s">
        <v>304</v>
      </c>
      <c r="AG109" s="979"/>
      <c r="AH109" s="979"/>
      <c r="AI109" s="979"/>
      <c r="AJ109" s="980"/>
      <c r="AK109" s="978" t="s">
        <v>303</v>
      </c>
      <c r="AL109" s="979"/>
      <c r="AM109" s="979"/>
      <c r="AN109" s="979"/>
      <c r="AO109" s="980"/>
      <c r="AP109" s="978" t="s">
        <v>428</v>
      </c>
      <c r="AQ109" s="979"/>
      <c r="AR109" s="979"/>
      <c r="AS109" s="979"/>
      <c r="AT109" s="981"/>
      <c r="AU109" s="998" t="s">
        <v>426</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427</v>
      </c>
      <c r="BR109" s="979"/>
      <c r="BS109" s="979"/>
      <c r="BT109" s="979"/>
      <c r="BU109" s="980"/>
      <c r="BV109" s="978" t="s">
        <v>304</v>
      </c>
      <c r="BW109" s="979"/>
      <c r="BX109" s="979"/>
      <c r="BY109" s="979"/>
      <c r="BZ109" s="980"/>
      <c r="CA109" s="978" t="s">
        <v>303</v>
      </c>
      <c r="CB109" s="979"/>
      <c r="CC109" s="979"/>
      <c r="CD109" s="979"/>
      <c r="CE109" s="980"/>
      <c r="CF109" s="999" t="s">
        <v>428</v>
      </c>
      <c r="CG109" s="999"/>
      <c r="CH109" s="999"/>
      <c r="CI109" s="999"/>
      <c r="CJ109" s="999"/>
      <c r="CK109" s="978" t="s">
        <v>429</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427</v>
      </c>
      <c r="DH109" s="979"/>
      <c r="DI109" s="979"/>
      <c r="DJ109" s="979"/>
      <c r="DK109" s="980"/>
      <c r="DL109" s="978" t="s">
        <v>304</v>
      </c>
      <c r="DM109" s="979"/>
      <c r="DN109" s="979"/>
      <c r="DO109" s="979"/>
      <c r="DP109" s="980"/>
      <c r="DQ109" s="978" t="s">
        <v>303</v>
      </c>
      <c r="DR109" s="979"/>
      <c r="DS109" s="979"/>
      <c r="DT109" s="979"/>
      <c r="DU109" s="980"/>
      <c r="DV109" s="978" t="s">
        <v>428</v>
      </c>
      <c r="DW109" s="979"/>
      <c r="DX109" s="979"/>
      <c r="DY109" s="979"/>
      <c r="DZ109" s="981"/>
    </row>
    <row r="110" spans="1:131" s="247" customFormat="1" ht="26.25" customHeight="1" x14ac:dyDescent="0.15">
      <c r="A110" s="982" t="s">
        <v>430</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467919</v>
      </c>
      <c r="AB110" s="986"/>
      <c r="AC110" s="986"/>
      <c r="AD110" s="986"/>
      <c r="AE110" s="987"/>
      <c r="AF110" s="988">
        <v>519035</v>
      </c>
      <c r="AG110" s="986"/>
      <c r="AH110" s="986"/>
      <c r="AI110" s="986"/>
      <c r="AJ110" s="987"/>
      <c r="AK110" s="988">
        <v>594734</v>
      </c>
      <c r="AL110" s="986"/>
      <c r="AM110" s="986"/>
      <c r="AN110" s="986"/>
      <c r="AO110" s="987"/>
      <c r="AP110" s="989">
        <v>21.4</v>
      </c>
      <c r="AQ110" s="990"/>
      <c r="AR110" s="990"/>
      <c r="AS110" s="990"/>
      <c r="AT110" s="991"/>
      <c r="AU110" s="992" t="s">
        <v>72</v>
      </c>
      <c r="AV110" s="993"/>
      <c r="AW110" s="993"/>
      <c r="AX110" s="993"/>
      <c r="AY110" s="993"/>
      <c r="AZ110" s="1034" t="s">
        <v>431</v>
      </c>
      <c r="BA110" s="983"/>
      <c r="BB110" s="983"/>
      <c r="BC110" s="983"/>
      <c r="BD110" s="983"/>
      <c r="BE110" s="983"/>
      <c r="BF110" s="983"/>
      <c r="BG110" s="983"/>
      <c r="BH110" s="983"/>
      <c r="BI110" s="983"/>
      <c r="BJ110" s="983"/>
      <c r="BK110" s="983"/>
      <c r="BL110" s="983"/>
      <c r="BM110" s="983"/>
      <c r="BN110" s="983"/>
      <c r="BO110" s="983"/>
      <c r="BP110" s="984"/>
      <c r="BQ110" s="1020">
        <v>7557099</v>
      </c>
      <c r="BR110" s="1021"/>
      <c r="BS110" s="1021"/>
      <c r="BT110" s="1021"/>
      <c r="BU110" s="1021"/>
      <c r="BV110" s="1021">
        <v>7726229</v>
      </c>
      <c r="BW110" s="1021"/>
      <c r="BX110" s="1021"/>
      <c r="BY110" s="1021"/>
      <c r="BZ110" s="1021"/>
      <c r="CA110" s="1021">
        <v>7865154</v>
      </c>
      <c r="CB110" s="1021"/>
      <c r="CC110" s="1021"/>
      <c r="CD110" s="1021"/>
      <c r="CE110" s="1021"/>
      <c r="CF110" s="1035">
        <v>283.39999999999998</v>
      </c>
      <c r="CG110" s="1036"/>
      <c r="CH110" s="1036"/>
      <c r="CI110" s="1036"/>
      <c r="CJ110" s="1036"/>
      <c r="CK110" s="1037" t="s">
        <v>432</v>
      </c>
      <c r="CL110" s="1038"/>
      <c r="CM110" s="1017" t="s">
        <v>433</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125</v>
      </c>
      <c r="DH110" s="1021"/>
      <c r="DI110" s="1021"/>
      <c r="DJ110" s="1021"/>
      <c r="DK110" s="1021"/>
      <c r="DL110" s="1021" t="s">
        <v>125</v>
      </c>
      <c r="DM110" s="1021"/>
      <c r="DN110" s="1021"/>
      <c r="DO110" s="1021"/>
      <c r="DP110" s="1021"/>
      <c r="DQ110" s="1021" t="s">
        <v>125</v>
      </c>
      <c r="DR110" s="1021"/>
      <c r="DS110" s="1021"/>
      <c r="DT110" s="1021"/>
      <c r="DU110" s="1021"/>
      <c r="DV110" s="1022" t="s">
        <v>434</v>
      </c>
      <c r="DW110" s="1022"/>
      <c r="DX110" s="1022"/>
      <c r="DY110" s="1022"/>
      <c r="DZ110" s="1023"/>
    </row>
    <row r="111" spans="1:131" s="247" customFormat="1" ht="26.25" customHeight="1" x14ac:dyDescent="0.15">
      <c r="A111" s="1024" t="s">
        <v>435</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125</v>
      </c>
      <c r="AB111" s="1028"/>
      <c r="AC111" s="1028"/>
      <c r="AD111" s="1028"/>
      <c r="AE111" s="1029"/>
      <c r="AF111" s="1030" t="s">
        <v>434</v>
      </c>
      <c r="AG111" s="1028"/>
      <c r="AH111" s="1028"/>
      <c r="AI111" s="1028"/>
      <c r="AJ111" s="1029"/>
      <c r="AK111" s="1030" t="s">
        <v>125</v>
      </c>
      <c r="AL111" s="1028"/>
      <c r="AM111" s="1028"/>
      <c r="AN111" s="1028"/>
      <c r="AO111" s="1029"/>
      <c r="AP111" s="1031" t="s">
        <v>125</v>
      </c>
      <c r="AQ111" s="1032"/>
      <c r="AR111" s="1032"/>
      <c r="AS111" s="1032"/>
      <c r="AT111" s="1033"/>
      <c r="AU111" s="994"/>
      <c r="AV111" s="995"/>
      <c r="AW111" s="995"/>
      <c r="AX111" s="995"/>
      <c r="AY111" s="995"/>
      <c r="AZ111" s="1043" t="s">
        <v>436</v>
      </c>
      <c r="BA111" s="1044"/>
      <c r="BB111" s="1044"/>
      <c r="BC111" s="1044"/>
      <c r="BD111" s="1044"/>
      <c r="BE111" s="1044"/>
      <c r="BF111" s="1044"/>
      <c r="BG111" s="1044"/>
      <c r="BH111" s="1044"/>
      <c r="BI111" s="1044"/>
      <c r="BJ111" s="1044"/>
      <c r="BK111" s="1044"/>
      <c r="BL111" s="1044"/>
      <c r="BM111" s="1044"/>
      <c r="BN111" s="1044"/>
      <c r="BO111" s="1044"/>
      <c r="BP111" s="1045"/>
      <c r="BQ111" s="1013">
        <v>110009</v>
      </c>
      <c r="BR111" s="1014"/>
      <c r="BS111" s="1014"/>
      <c r="BT111" s="1014"/>
      <c r="BU111" s="1014"/>
      <c r="BV111" s="1014">
        <v>40000</v>
      </c>
      <c r="BW111" s="1014"/>
      <c r="BX111" s="1014"/>
      <c r="BY111" s="1014"/>
      <c r="BZ111" s="1014"/>
      <c r="CA111" s="1014">
        <v>40002</v>
      </c>
      <c r="CB111" s="1014"/>
      <c r="CC111" s="1014"/>
      <c r="CD111" s="1014"/>
      <c r="CE111" s="1014"/>
      <c r="CF111" s="1008">
        <v>1.4</v>
      </c>
      <c r="CG111" s="1009"/>
      <c r="CH111" s="1009"/>
      <c r="CI111" s="1009"/>
      <c r="CJ111" s="1009"/>
      <c r="CK111" s="1039"/>
      <c r="CL111" s="1040"/>
      <c r="CM111" s="1010" t="s">
        <v>437</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125</v>
      </c>
      <c r="DH111" s="1014"/>
      <c r="DI111" s="1014"/>
      <c r="DJ111" s="1014"/>
      <c r="DK111" s="1014"/>
      <c r="DL111" s="1014" t="s">
        <v>125</v>
      </c>
      <c r="DM111" s="1014"/>
      <c r="DN111" s="1014"/>
      <c r="DO111" s="1014"/>
      <c r="DP111" s="1014"/>
      <c r="DQ111" s="1014" t="s">
        <v>125</v>
      </c>
      <c r="DR111" s="1014"/>
      <c r="DS111" s="1014"/>
      <c r="DT111" s="1014"/>
      <c r="DU111" s="1014"/>
      <c r="DV111" s="1015" t="s">
        <v>125</v>
      </c>
      <c r="DW111" s="1015"/>
      <c r="DX111" s="1015"/>
      <c r="DY111" s="1015"/>
      <c r="DZ111" s="1016"/>
    </row>
    <row r="112" spans="1:131" s="247" customFormat="1" ht="26.25" customHeight="1" x14ac:dyDescent="0.15">
      <c r="A112" s="1046" t="s">
        <v>438</v>
      </c>
      <c r="B112" s="1047"/>
      <c r="C112" s="1044" t="s">
        <v>439</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125</v>
      </c>
      <c r="AB112" s="1053"/>
      <c r="AC112" s="1053"/>
      <c r="AD112" s="1053"/>
      <c r="AE112" s="1054"/>
      <c r="AF112" s="1055" t="s">
        <v>125</v>
      </c>
      <c r="AG112" s="1053"/>
      <c r="AH112" s="1053"/>
      <c r="AI112" s="1053"/>
      <c r="AJ112" s="1054"/>
      <c r="AK112" s="1055" t="s">
        <v>125</v>
      </c>
      <c r="AL112" s="1053"/>
      <c r="AM112" s="1053"/>
      <c r="AN112" s="1053"/>
      <c r="AO112" s="1054"/>
      <c r="AP112" s="1056" t="s">
        <v>125</v>
      </c>
      <c r="AQ112" s="1057"/>
      <c r="AR112" s="1057"/>
      <c r="AS112" s="1057"/>
      <c r="AT112" s="1058"/>
      <c r="AU112" s="994"/>
      <c r="AV112" s="995"/>
      <c r="AW112" s="995"/>
      <c r="AX112" s="995"/>
      <c r="AY112" s="995"/>
      <c r="AZ112" s="1043" t="s">
        <v>440</v>
      </c>
      <c r="BA112" s="1044"/>
      <c r="BB112" s="1044"/>
      <c r="BC112" s="1044"/>
      <c r="BD112" s="1044"/>
      <c r="BE112" s="1044"/>
      <c r="BF112" s="1044"/>
      <c r="BG112" s="1044"/>
      <c r="BH112" s="1044"/>
      <c r="BI112" s="1044"/>
      <c r="BJ112" s="1044"/>
      <c r="BK112" s="1044"/>
      <c r="BL112" s="1044"/>
      <c r="BM112" s="1044"/>
      <c r="BN112" s="1044"/>
      <c r="BO112" s="1044"/>
      <c r="BP112" s="1045"/>
      <c r="BQ112" s="1013">
        <v>6973914</v>
      </c>
      <c r="BR112" s="1014"/>
      <c r="BS112" s="1014"/>
      <c r="BT112" s="1014"/>
      <c r="BU112" s="1014"/>
      <c r="BV112" s="1014">
        <v>7038429</v>
      </c>
      <c r="BW112" s="1014"/>
      <c r="BX112" s="1014"/>
      <c r="BY112" s="1014"/>
      <c r="BZ112" s="1014"/>
      <c r="CA112" s="1014">
        <v>5910000</v>
      </c>
      <c r="CB112" s="1014"/>
      <c r="CC112" s="1014"/>
      <c r="CD112" s="1014"/>
      <c r="CE112" s="1014"/>
      <c r="CF112" s="1008">
        <v>213</v>
      </c>
      <c r="CG112" s="1009"/>
      <c r="CH112" s="1009"/>
      <c r="CI112" s="1009"/>
      <c r="CJ112" s="1009"/>
      <c r="CK112" s="1039"/>
      <c r="CL112" s="1040"/>
      <c r="CM112" s="1010" t="s">
        <v>441</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125</v>
      </c>
      <c r="DH112" s="1014"/>
      <c r="DI112" s="1014"/>
      <c r="DJ112" s="1014"/>
      <c r="DK112" s="1014"/>
      <c r="DL112" s="1014" t="s">
        <v>125</v>
      </c>
      <c r="DM112" s="1014"/>
      <c r="DN112" s="1014"/>
      <c r="DO112" s="1014"/>
      <c r="DP112" s="1014"/>
      <c r="DQ112" s="1014" t="s">
        <v>125</v>
      </c>
      <c r="DR112" s="1014"/>
      <c r="DS112" s="1014"/>
      <c r="DT112" s="1014"/>
      <c r="DU112" s="1014"/>
      <c r="DV112" s="1015" t="s">
        <v>125</v>
      </c>
      <c r="DW112" s="1015"/>
      <c r="DX112" s="1015"/>
      <c r="DY112" s="1015"/>
      <c r="DZ112" s="1016"/>
    </row>
    <row r="113" spans="1:130" s="247" customFormat="1" ht="26.25" customHeight="1" x14ac:dyDescent="0.15">
      <c r="A113" s="1048"/>
      <c r="B113" s="1049"/>
      <c r="C113" s="1044" t="s">
        <v>442</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515515</v>
      </c>
      <c r="AB113" s="1028"/>
      <c r="AC113" s="1028"/>
      <c r="AD113" s="1028"/>
      <c r="AE113" s="1029"/>
      <c r="AF113" s="1030">
        <v>496970</v>
      </c>
      <c r="AG113" s="1028"/>
      <c r="AH113" s="1028"/>
      <c r="AI113" s="1028"/>
      <c r="AJ113" s="1029"/>
      <c r="AK113" s="1030">
        <v>481781</v>
      </c>
      <c r="AL113" s="1028"/>
      <c r="AM113" s="1028"/>
      <c r="AN113" s="1028"/>
      <c r="AO113" s="1029"/>
      <c r="AP113" s="1031">
        <v>17.399999999999999</v>
      </c>
      <c r="AQ113" s="1032"/>
      <c r="AR113" s="1032"/>
      <c r="AS113" s="1032"/>
      <c r="AT113" s="1033"/>
      <c r="AU113" s="994"/>
      <c r="AV113" s="995"/>
      <c r="AW113" s="995"/>
      <c r="AX113" s="995"/>
      <c r="AY113" s="995"/>
      <c r="AZ113" s="1043" t="s">
        <v>443</v>
      </c>
      <c r="BA113" s="1044"/>
      <c r="BB113" s="1044"/>
      <c r="BC113" s="1044"/>
      <c r="BD113" s="1044"/>
      <c r="BE113" s="1044"/>
      <c r="BF113" s="1044"/>
      <c r="BG113" s="1044"/>
      <c r="BH113" s="1044"/>
      <c r="BI113" s="1044"/>
      <c r="BJ113" s="1044"/>
      <c r="BK113" s="1044"/>
      <c r="BL113" s="1044"/>
      <c r="BM113" s="1044"/>
      <c r="BN113" s="1044"/>
      <c r="BO113" s="1044"/>
      <c r="BP113" s="1045"/>
      <c r="BQ113" s="1013">
        <v>71638</v>
      </c>
      <c r="BR113" s="1014"/>
      <c r="BS113" s="1014"/>
      <c r="BT113" s="1014"/>
      <c r="BU113" s="1014"/>
      <c r="BV113" s="1014">
        <v>70259</v>
      </c>
      <c r="BW113" s="1014"/>
      <c r="BX113" s="1014"/>
      <c r="BY113" s="1014"/>
      <c r="BZ113" s="1014"/>
      <c r="CA113" s="1014">
        <v>83008</v>
      </c>
      <c r="CB113" s="1014"/>
      <c r="CC113" s="1014"/>
      <c r="CD113" s="1014"/>
      <c r="CE113" s="1014"/>
      <c r="CF113" s="1008">
        <v>3</v>
      </c>
      <c r="CG113" s="1009"/>
      <c r="CH113" s="1009"/>
      <c r="CI113" s="1009"/>
      <c r="CJ113" s="1009"/>
      <c r="CK113" s="1039"/>
      <c r="CL113" s="1040"/>
      <c r="CM113" s="1010" t="s">
        <v>444</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125</v>
      </c>
      <c r="DH113" s="1053"/>
      <c r="DI113" s="1053"/>
      <c r="DJ113" s="1053"/>
      <c r="DK113" s="1054"/>
      <c r="DL113" s="1055" t="s">
        <v>125</v>
      </c>
      <c r="DM113" s="1053"/>
      <c r="DN113" s="1053"/>
      <c r="DO113" s="1053"/>
      <c r="DP113" s="1054"/>
      <c r="DQ113" s="1055" t="s">
        <v>125</v>
      </c>
      <c r="DR113" s="1053"/>
      <c r="DS113" s="1053"/>
      <c r="DT113" s="1053"/>
      <c r="DU113" s="1054"/>
      <c r="DV113" s="1056" t="s">
        <v>125</v>
      </c>
      <c r="DW113" s="1057"/>
      <c r="DX113" s="1057"/>
      <c r="DY113" s="1057"/>
      <c r="DZ113" s="1058"/>
    </row>
    <row r="114" spans="1:130" s="247" customFormat="1" ht="26.25" customHeight="1" x14ac:dyDescent="0.15">
      <c r="A114" s="1048"/>
      <c r="B114" s="1049"/>
      <c r="C114" s="1044" t="s">
        <v>445</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7273</v>
      </c>
      <c r="AB114" s="1053"/>
      <c r="AC114" s="1053"/>
      <c r="AD114" s="1053"/>
      <c r="AE114" s="1054"/>
      <c r="AF114" s="1055">
        <v>7734</v>
      </c>
      <c r="AG114" s="1053"/>
      <c r="AH114" s="1053"/>
      <c r="AI114" s="1053"/>
      <c r="AJ114" s="1054"/>
      <c r="AK114" s="1055">
        <v>12486</v>
      </c>
      <c r="AL114" s="1053"/>
      <c r="AM114" s="1053"/>
      <c r="AN114" s="1053"/>
      <c r="AO114" s="1054"/>
      <c r="AP114" s="1056">
        <v>0.4</v>
      </c>
      <c r="AQ114" s="1057"/>
      <c r="AR114" s="1057"/>
      <c r="AS114" s="1057"/>
      <c r="AT114" s="1058"/>
      <c r="AU114" s="994"/>
      <c r="AV114" s="995"/>
      <c r="AW114" s="995"/>
      <c r="AX114" s="995"/>
      <c r="AY114" s="995"/>
      <c r="AZ114" s="1043" t="s">
        <v>446</v>
      </c>
      <c r="BA114" s="1044"/>
      <c r="BB114" s="1044"/>
      <c r="BC114" s="1044"/>
      <c r="BD114" s="1044"/>
      <c r="BE114" s="1044"/>
      <c r="BF114" s="1044"/>
      <c r="BG114" s="1044"/>
      <c r="BH114" s="1044"/>
      <c r="BI114" s="1044"/>
      <c r="BJ114" s="1044"/>
      <c r="BK114" s="1044"/>
      <c r="BL114" s="1044"/>
      <c r="BM114" s="1044"/>
      <c r="BN114" s="1044"/>
      <c r="BO114" s="1044"/>
      <c r="BP114" s="1045"/>
      <c r="BQ114" s="1013">
        <v>408617</v>
      </c>
      <c r="BR114" s="1014"/>
      <c r="BS114" s="1014"/>
      <c r="BT114" s="1014"/>
      <c r="BU114" s="1014"/>
      <c r="BV114" s="1014">
        <v>409609</v>
      </c>
      <c r="BW114" s="1014"/>
      <c r="BX114" s="1014"/>
      <c r="BY114" s="1014"/>
      <c r="BZ114" s="1014"/>
      <c r="CA114" s="1014">
        <v>412681</v>
      </c>
      <c r="CB114" s="1014"/>
      <c r="CC114" s="1014"/>
      <c r="CD114" s="1014"/>
      <c r="CE114" s="1014"/>
      <c r="CF114" s="1008">
        <v>14.9</v>
      </c>
      <c r="CG114" s="1009"/>
      <c r="CH114" s="1009"/>
      <c r="CI114" s="1009"/>
      <c r="CJ114" s="1009"/>
      <c r="CK114" s="1039"/>
      <c r="CL114" s="1040"/>
      <c r="CM114" s="1010" t="s">
        <v>447</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125</v>
      </c>
      <c r="DH114" s="1053"/>
      <c r="DI114" s="1053"/>
      <c r="DJ114" s="1053"/>
      <c r="DK114" s="1054"/>
      <c r="DL114" s="1055" t="s">
        <v>125</v>
      </c>
      <c r="DM114" s="1053"/>
      <c r="DN114" s="1053"/>
      <c r="DO114" s="1053"/>
      <c r="DP114" s="1054"/>
      <c r="DQ114" s="1055" t="s">
        <v>125</v>
      </c>
      <c r="DR114" s="1053"/>
      <c r="DS114" s="1053"/>
      <c r="DT114" s="1053"/>
      <c r="DU114" s="1054"/>
      <c r="DV114" s="1056" t="s">
        <v>125</v>
      </c>
      <c r="DW114" s="1057"/>
      <c r="DX114" s="1057"/>
      <c r="DY114" s="1057"/>
      <c r="DZ114" s="1058"/>
    </row>
    <row r="115" spans="1:130" s="247" customFormat="1" ht="26.25" customHeight="1" x14ac:dyDescent="0.15">
      <c r="A115" s="1048"/>
      <c r="B115" s="1049"/>
      <c r="C115" s="1044" t="s">
        <v>448</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125</v>
      </c>
      <c r="AB115" s="1028"/>
      <c r="AC115" s="1028"/>
      <c r="AD115" s="1028"/>
      <c r="AE115" s="1029"/>
      <c r="AF115" s="1030" t="s">
        <v>125</v>
      </c>
      <c r="AG115" s="1028"/>
      <c r="AH115" s="1028"/>
      <c r="AI115" s="1028"/>
      <c r="AJ115" s="1029"/>
      <c r="AK115" s="1030" t="s">
        <v>125</v>
      </c>
      <c r="AL115" s="1028"/>
      <c r="AM115" s="1028"/>
      <c r="AN115" s="1028"/>
      <c r="AO115" s="1029"/>
      <c r="AP115" s="1031" t="s">
        <v>125</v>
      </c>
      <c r="AQ115" s="1032"/>
      <c r="AR115" s="1032"/>
      <c r="AS115" s="1032"/>
      <c r="AT115" s="1033"/>
      <c r="AU115" s="994"/>
      <c r="AV115" s="995"/>
      <c r="AW115" s="995"/>
      <c r="AX115" s="995"/>
      <c r="AY115" s="995"/>
      <c r="AZ115" s="1043" t="s">
        <v>449</v>
      </c>
      <c r="BA115" s="1044"/>
      <c r="BB115" s="1044"/>
      <c r="BC115" s="1044"/>
      <c r="BD115" s="1044"/>
      <c r="BE115" s="1044"/>
      <c r="BF115" s="1044"/>
      <c r="BG115" s="1044"/>
      <c r="BH115" s="1044"/>
      <c r="BI115" s="1044"/>
      <c r="BJ115" s="1044"/>
      <c r="BK115" s="1044"/>
      <c r="BL115" s="1044"/>
      <c r="BM115" s="1044"/>
      <c r="BN115" s="1044"/>
      <c r="BO115" s="1044"/>
      <c r="BP115" s="1045"/>
      <c r="BQ115" s="1013" t="s">
        <v>125</v>
      </c>
      <c r="BR115" s="1014"/>
      <c r="BS115" s="1014"/>
      <c r="BT115" s="1014"/>
      <c r="BU115" s="1014"/>
      <c r="BV115" s="1014" t="s">
        <v>125</v>
      </c>
      <c r="BW115" s="1014"/>
      <c r="BX115" s="1014"/>
      <c r="BY115" s="1014"/>
      <c r="BZ115" s="1014"/>
      <c r="CA115" s="1014" t="s">
        <v>125</v>
      </c>
      <c r="CB115" s="1014"/>
      <c r="CC115" s="1014"/>
      <c r="CD115" s="1014"/>
      <c r="CE115" s="1014"/>
      <c r="CF115" s="1008" t="s">
        <v>125</v>
      </c>
      <c r="CG115" s="1009"/>
      <c r="CH115" s="1009"/>
      <c r="CI115" s="1009"/>
      <c r="CJ115" s="1009"/>
      <c r="CK115" s="1039"/>
      <c r="CL115" s="1040"/>
      <c r="CM115" s="1043" t="s">
        <v>450</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110009</v>
      </c>
      <c r="DH115" s="1053"/>
      <c r="DI115" s="1053"/>
      <c r="DJ115" s="1053"/>
      <c r="DK115" s="1054"/>
      <c r="DL115" s="1055">
        <v>40000</v>
      </c>
      <c r="DM115" s="1053"/>
      <c r="DN115" s="1053"/>
      <c r="DO115" s="1053"/>
      <c r="DP115" s="1054"/>
      <c r="DQ115" s="1055">
        <v>40002</v>
      </c>
      <c r="DR115" s="1053"/>
      <c r="DS115" s="1053"/>
      <c r="DT115" s="1053"/>
      <c r="DU115" s="1054"/>
      <c r="DV115" s="1056">
        <v>1.4</v>
      </c>
      <c r="DW115" s="1057"/>
      <c r="DX115" s="1057"/>
      <c r="DY115" s="1057"/>
      <c r="DZ115" s="1058"/>
    </row>
    <row r="116" spans="1:130" s="247" customFormat="1" ht="26.25" customHeight="1" x14ac:dyDescent="0.15">
      <c r="A116" s="1050"/>
      <c r="B116" s="1051"/>
      <c r="C116" s="1059" t="s">
        <v>451</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125</v>
      </c>
      <c r="AB116" s="1053"/>
      <c r="AC116" s="1053"/>
      <c r="AD116" s="1053"/>
      <c r="AE116" s="1054"/>
      <c r="AF116" s="1055" t="s">
        <v>125</v>
      </c>
      <c r="AG116" s="1053"/>
      <c r="AH116" s="1053"/>
      <c r="AI116" s="1053"/>
      <c r="AJ116" s="1054"/>
      <c r="AK116" s="1055" t="s">
        <v>125</v>
      </c>
      <c r="AL116" s="1053"/>
      <c r="AM116" s="1053"/>
      <c r="AN116" s="1053"/>
      <c r="AO116" s="1054"/>
      <c r="AP116" s="1056" t="s">
        <v>125</v>
      </c>
      <c r="AQ116" s="1057"/>
      <c r="AR116" s="1057"/>
      <c r="AS116" s="1057"/>
      <c r="AT116" s="1058"/>
      <c r="AU116" s="994"/>
      <c r="AV116" s="995"/>
      <c r="AW116" s="995"/>
      <c r="AX116" s="995"/>
      <c r="AY116" s="995"/>
      <c r="AZ116" s="1061" t="s">
        <v>452</v>
      </c>
      <c r="BA116" s="1062"/>
      <c r="BB116" s="1062"/>
      <c r="BC116" s="1062"/>
      <c r="BD116" s="1062"/>
      <c r="BE116" s="1062"/>
      <c r="BF116" s="1062"/>
      <c r="BG116" s="1062"/>
      <c r="BH116" s="1062"/>
      <c r="BI116" s="1062"/>
      <c r="BJ116" s="1062"/>
      <c r="BK116" s="1062"/>
      <c r="BL116" s="1062"/>
      <c r="BM116" s="1062"/>
      <c r="BN116" s="1062"/>
      <c r="BO116" s="1062"/>
      <c r="BP116" s="1063"/>
      <c r="BQ116" s="1013" t="s">
        <v>125</v>
      </c>
      <c r="BR116" s="1014"/>
      <c r="BS116" s="1014"/>
      <c r="BT116" s="1014"/>
      <c r="BU116" s="1014"/>
      <c r="BV116" s="1014" t="s">
        <v>125</v>
      </c>
      <c r="BW116" s="1014"/>
      <c r="BX116" s="1014"/>
      <c r="BY116" s="1014"/>
      <c r="BZ116" s="1014"/>
      <c r="CA116" s="1014" t="s">
        <v>125</v>
      </c>
      <c r="CB116" s="1014"/>
      <c r="CC116" s="1014"/>
      <c r="CD116" s="1014"/>
      <c r="CE116" s="1014"/>
      <c r="CF116" s="1008" t="s">
        <v>125</v>
      </c>
      <c r="CG116" s="1009"/>
      <c r="CH116" s="1009"/>
      <c r="CI116" s="1009"/>
      <c r="CJ116" s="1009"/>
      <c r="CK116" s="1039"/>
      <c r="CL116" s="1040"/>
      <c r="CM116" s="1010" t="s">
        <v>453</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125</v>
      </c>
      <c r="DH116" s="1053"/>
      <c r="DI116" s="1053"/>
      <c r="DJ116" s="1053"/>
      <c r="DK116" s="1054"/>
      <c r="DL116" s="1055" t="s">
        <v>125</v>
      </c>
      <c r="DM116" s="1053"/>
      <c r="DN116" s="1053"/>
      <c r="DO116" s="1053"/>
      <c r="DP116" s="1054"/>
      <c r="DQ116" s="1055" t="s">
        <v>125</v>
      </c>
      <c r="DR116" s="1053"/>
      <c r="DS116" s="1053"/>
      <c r="DT116" s="1053"/>
      <c r="DU116" s="1054"/>
      <c r="DV116" s="1056" t="s">
        <v>125</v>
      </c>
      <c r="DW116" s="1057"/>
      <c r="DX116" s="1057"/>
      <c r="DY116" s="1057"/>
      <c r="DZ116" s="1058"/>
    </row>
    <row r="117" spans="1:130" s="247" customFormat="1" ht="26.25" customHeight="1" x14ac:dyDescent="0.15">
      <c r="A117" s="998" t="s">
        <v>183</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454</v>
      </c>
      <c r="Z117" s="980"/>
      <c r="AA117" s="1070">
        <v>990707</v>
      </c>
      <c r="AB117" s="1071"/>
      <c r="AC117" s="1071"/>
      <c r="AD117" s="1071"/>
      <c r="AE117" s="1072"/>
      <c r="AF117" s="1073">
        <v>1023739</v>
      </c>
      <c r="AG117" s="1071"/>
      <c r="AH117" s="1071"/>
      <c r="AI117" s="1071"/>
      <c r="AJ117" s="1072"/>
      <c r="AK117" s="1073">
        <v>1089001</v>
      </c>
      <c r="AL117" s="1071"/>
      <c r="AM117" s="1071"/>
      <c r="AN117" s="1071"/>
      <c r="AO117" s="1072"/>
      <c r="AP117" s="1074"/>
      <c r="AQ117" s="1075"/>
      <c r="AR117" s="1075"/>
      <c r="AS117" s="1075"/>
      <c r="AT117" s="1076"/>
      <c r="AU117" s="994"/>
      <c r="AV117" s="995"/>
      <c r="AW117" s="995"/>
      <c r="AX117" s="995"/>
      <c r="AY117" s="995"/>
      <c r="AZ117" s="1061" t="s">
        <v>455</v>
      </c>
      <c r="BA117" s="1062"/>
      <c r="BB117" s="1062"/>
      <c r="BC117" s="1062"/>
      <c r="BD117" s="1062"/>
      <c r="BE117" s="1062"/>
      <c r="BF117" s="1062"/>
      <c r="BG117" s="1062"/>
      <c r="BH117" s="1062"/>
      <c r="BI117" s="1062"/>
      <c r="BJ117" s="1062"/>
      <c r="BK117" s="1062"/>
      <c r="BL117" s="1062"/>
      <c r="BM117" s="1062"/>
      <c r="BN117" s="1062"/>
      <c r="BO117" s="1062"/>
      <c r="BP117" s="1063"/>
      <c r="BQ117" s="1013" t="s">
        <v>125</v>
      </c>
      <c r="BR117" s="1014"/>
      <c r="BS117" s="1014"/>
      <c r="BT117" s="1014"/>
      <c r="BU117" s="1014"/>
      <c r="BV117" s="1014" t="s">
        <v>125</v>
      </c>
      <c r="BW117" s="1014"/>
      <c r="BX117" s="1014"/>
      <c r="BY117" s="1014"/>
      <c r="BZ117" s="1014"/>
      <c r="CA117" s="1014" t="s">
        <v>125</v>
      </c>
      <c r="CB117" s="1014"/>
      <c r="CC117" s="1014"/>
      <c r="CD117" s="1014"/>
      <c r="CE117" s="1014"/>
      <c r="CF117" s="1008" t="s">
        <v>125</v>
      </c>
      <c r="CG117" s="1009"/>
      <c r="CH117" s="1009"/>
      <c r="CI117" s="1009"/>
      <c r="CJ117" s="1009"/>
      <c r="CK117" s="1039"/>
      <c r="CL117" s="1040"/>
      <c r="CM117" s="1010" t="s">
        <v>456</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125</v>
      </c>
      <c r="DH117" s="1053"/>
      <c r="DI117" s="1053"/>
      <c r="DJ117" s="1053"/>
      <c r="DK117" s="1054"/>
      <c r="DL117" s="1055" t="s">
        <v>125</v>
      </c>
      <c r="DM117" s="1053"/>
      <c r="DN117" s="1053"/>
      <c r="DO117" s="1053"/>
      <c r="DP117" s="1054"/>
      <c r="DQ117" s="1055" t="s">
        <v>125</v>
      </c>
      <c r="DR117" s="1053"/>
      <c r="DS117" s="1053"/>
      <c r="DT117" s="1053"/>
      <c r="DU117" s="1054"/>
      <c r="DV117" s="1056" t="s">
        <v>125</v>
      </c>
      <c r="DW117" s="1057"/>
      <c r="DX117" s="1057"/>
      <c r="DY117" s="1057"/>
      <c r="DZ117" s="1058"/>
    </row>
    <row r="118" spans="1:130" s="247" customFormat="1" ht="26.25" customHeight="1" x14ac:dyDescent="0.15">
      <c r="A118" s="998" t="s">
        <v>429</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427</v>
      </c>
      <c r="AB118" s="979"/>
      <c r="AC118" s="979"/>
      <c r="AD118" s="979"/>
      <c r="AE118" s="980"/>
      <c r="AF118" s="978" t="s">
        <v>304</v>
      </c>
      <c r="AG118" s="979"/>
      <c r="AH118" s="979"/>
      <c r="AI118" s="979"/>
      <c r="AJ118" s="980"/>
      <c r="AK118" s="978" t="s">
        <v>303</v>
      </c>
      <c r="AL118" s="979"/>
      <c r="AM118" s="979"/>
      <c r="AN118" s="979"/>
      <c r="AO118" s="980"/>
      <c r="AP118" s="1065" t="s">
        <v>428</v>
      </c>
      <c r="AQ118" s="1066"/>
      <c r="AR118" s="1066"/>
      <c r="AS118" s="1066"/>
      <c r="AT118" s="1067"/>
      <c r="AU118" s="994"/>
      <c r="AV118" s="995"/>
      <c r="AW118" s="995"/>
      <c r="AX118" s="995"/>
      <c r="AY118" s="995"/>
      <c r="AZ118" s="1068" t="s">
        <v>457</v>
      </c>
      <c r="BA118" s="1059"/>
      <c r="BB118" s="1059"/>
      <c r="BC118" s="1059"/>
      <c r="BD118" s="1059"/>
      <c r="BE118" s="1059"/>
      <c r="BF118" s="1059"/>
      <c r="BG118" s="1059"/>
      <c r="BH118" s="1059"/>
      <c r="BI118" s="1059"/>
      <c r="BJ118" s="1059"/>
      <c r="BK118" s="1059"/>
      <c r="BL118" s="1059"/>
      <c r="BM118" s="1059"/>
      <c r="BN118" s="1059"/>
      <c r="BO118" s="1059"/>
      <c r="BP118" s="1060"/>
      <c r="BQ118" s="1091" t="s">
        <v>125</v>
      </c>
      <c r="BR118" s="1092"/>
      <c r="BS118" s="1092"/>
      <c r="BT118" s="1092"/>
      <c r="BU118" s="1092"/>
      <c r="BV118" s="1092" t="s">
        <v>125</v>
      </c>
      <c r="BW118" s="1092"/>
      <c r="BX118" s="1092"/>
      <c r="BY118" s="1092"/>
      <c r="BZ118" s="1092"/>
      <c r="CA118" s="1092" t="s">
        <v>125</v>
      </c>
      <c r="CB118" s="1092"/>
      <c r="CC118" s="1092"/>
      <c r="CD118" s="1092"/>
      <c r="CE118" s="1092"/>
      <c r="CF118" s="1008" t="s">
        <v>125</v>
      </c>
      <c r="CG118" s="1009"/>
      <c r="CH118" s="1009"/>
      <c r="CI118" s="1009"/>
      <c r="CJ118" s="1009"/>
      <c r="CK118" s="1039"/>
      <c r="CL118" s="1040"/>
      <c r="CM118" s="1010" t="s">
        <v>458</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125</v>
      </c>
      <c r="DH118" s="1053"/>
      <c r="DI118" s="1053"/>
      <c r="DJ118" s="1053"/>
      <c r="DK118" s="1054"/>
      <c r="DL118" s="1055" t="s">
        <v>125</v>
      </c>
      <c r="DM118" s="1053"/>
      <c r="DN118" s="1053"/>
      <c r="DO118" s="1053"/>
      <c r="DP118" s="1054"/>
      <c r="DQ118" s="1055" t="s">
        <v>125</v>
      </c>
      <c r="DR118" s="1053"/>
      <c r="DS118" s="1053"/>
      <c r="DT118" s="1053"/>
      <c r="DU118" s="1054"/>
      <c r="DV118" s="1056" t="s">
        <v>125</v>
      </c>
      <c r="DW118" s="1057"/>
      <c r="DX118" s="1057"/>
      <c r="DY118" s="1057"/>
      <c r="DZ118" s="1058"/>
    </row>
    <row r="119" spans="1:130" s="247" customFormat="1" ht="26.25" customHeight="1" x14ac:dyDescent="0.15">
      <c r="A119" s="1152" t="s">
        <v>432</v>
      </c>
      <c r="B119" s="1038"/>
      <c r="C119" s="1017" t="s">
        <v>433</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125</v>
      </c>
      <c r="AB119" s="986"/>
      <c r="AC119" s="986"/>
      <c r="AD119" s="986"/>
      <c r="AE119" s="987"/>
      <c r="AF119" s="988" t="s">
        <v>125</v>
      </c>
      <c r="AG119" s="986"/>
      <c r="AH119" s="986"/>
      <c r="AI119" s="986"/>
      <c r="AJ119" s="987"/>
      <c r="AK119" s="988" t="s">
        <v>125</v>
      </c>
      <c r="AL119" s="986"/>
      <c r="AM119" s="986"/>
      <c r="AN119" s="986"/>
      <c r="AO119" s="987"/>
      <c r="AP119" s="989" t="s">
        <v>125</v>
      </c>
      <c r="AQ119" s="990"/>
      <c r="AR119" s="990"/>
      <c r="AS119" s="990"/>
      <c r="AT119" s="991"/>
      <c r="AU119" s="996"/>
      <c r="AV119" s="997"/>
      <c r="AW119" s="997"/>
      <c r="AX119" s="997"/>
      <c r="AY119" s="997"/>
      <c r="AZ119" s="278" t="s">
        <v>183</v>
      </c>
      <c r="BA119" s="278"/>
      <c r="BB119" s="278"/>
      <c r="BC119" s="278"/>
      <c r="BD119" s="278"/>
      <c r="BE119" s="278"/>
      <c r="BF119" s="278"/>
      <c r="BG119" s="278"/>
      <c r="BH119" s="278"/>
      <c r="BI119" s="278"/>
      <c r="BJ119" s="278"/>
      <c r="BK119" s="278"/>
      <c r="BL119" s="278"/>
      <c r="BM119" s="278"/>
      <c r="BN119" s="278"/>
      <c r="BO119" s="1069" t="s">
        <v>459</v>
      </c>
      <c r="BP119" s="1100"/>
      <c r="BQ119" s="1091">
        <v>15121277</v>
      </c>
      <c r="BR119" s="1092"/>
      <c r="BS119" s="1092"/>
      <c r="BT119" s="1092"/>
      <c r="BU119" s="1092"/>
      <c r="BV119" s="1092">
        <v>15284526</v>
      </c>
      <c r="BW119" s="1092"/>
      <c r="BX119" s="1092"/>
      <c r="BY119" s="1092"/>
      <c r="BZ119" s="1092"/>
      <c r="CA119" s="1092">
        <v>14310845</v>
      </c>
      <c r="CB119" s="1092"/>
      <c r="CC119" s="1092"/>
      <c r="CD119" s="1092"/>
      <c r="CE119" s="1092"/>
      <c r="CF119" s="1093"/>
      <c r="CG119" s="1094"/>
      <c r="CH119" s="1094"/>
      <c r="CI119" s="1094"/>
      <c r="CJ119" s="1095"/>
      <c r="CK119" s="1041"/>
      <c r="CL119" s="1042"/>
      <c r="CM119" s="1096" t="s">
        <v>460</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125</v>
      </c>
      <c r="DH119" s="1078"/>
      <c r="DI119" s="1078"/>
      <c r="DJ119" s="1078"/>
      <c r="DK119" s="1079"/>
      <c r="DL119" s="1077" t="s">
        <v>125</v>
      </c>
      <c r="DM119" s="1078"/>
      <c r="DN119" s="1078"/>
      <c r="DO119" s="1078"/>
      <c r="DP119" s="1079"/>
      <c r="DQ119" s="1077" t="s">
        <v>125</v>
      </c>
      <c r="DR119" s="1078"/>
      <c r="DS119" s="1078"/>
      <c r="DT119" s="1078"/>
      <c r="DU119" s="1079"/>
      <c r="DV119" s="1080" t="s">
        <v>125</v>
      </c>
      <c r="DW119" s="1081"/>
      <c r="DX119" s="1081"/>
      <c r="DY119" s="1081"/>
      <c r="DZ119" s="1082"/>
    </row>
    <row r="120" spans="1:130" s="247" customFormat="1" ht="26.25" customHeight="1" x14ac:dyDescent="0.15">
      <c r="A120" s="1153"/>
      <c r="B120" s="1040"/>
      <c r="C120" s="1010" t="s">
        <v>437</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125</v>
      </c>
      <c r="AB120" s="1053"/>
      <c r="AC120" s="1053"/>
      <c r="AD120" s="1053"/>
      <c r="AE120" s="1054"/>
      <c r="AF120" s="1055" t="s">
        <v>125</v>
      </c>
      <c r="AG120" s="1053"/>
      <c r="AH120" s="1053"/>
      <c r="AI120" s="1053"/>
      <c r="AJ120" s="1054"/>
      <c r="AK120" s="1055" t="s">
        <v>125</v>
      </c>
      <c r="AL120" s="1053"/>
      <c r="AM120" s="1053"/>
      <c r="AN120" s="1053"/>
      <c r="AO120" s="1054"/>
      <c r="AP120" s="1056" t="s">
        <v>125</v>
      </c>
      <c r="AQ120" s="1057"/>
      <c r="AR120" s="1057"/>
      <c r="AS120" s="1057"/>
      <c r="AT120" s="1058"/>
      <c r="AU120" s="1083" t="s">
        <v>461</v>
      </c>
      <c r="AV120" s="1084"/>
      <c r="AW120" s="1084"/>
      <c r="AX120" s="1084"/>
      <c r="AY120" s="1085"/>
      <c r="AZ120" s="1034" t="s">
        <v>462</v>
      </c>
      <c r="BA120" s="983"/>
      <c r="BB120" s="983"/>
      <c r="BC120" s="983"/>
      <c r="BD120" s="983"/>
      <c r="BE120" s="983"/>
      <c r="BF120" s="983"/>
      <c r="BG120" s="983"/>
      <c r="BH120" s="983"/>
      <c r="BI120" s="983"/>
      <c r="BJ120" s="983"/>
      <c r="BK120" s="983"/>
      <c r="BL120" s="983"/>
      <c r="BM120" s="983"/>
      <c r="BN120" s="983"/>
      <c r="BO120" s="983"/>
      <c r="BP120" s="984"/>
      <c r="BQ120" s="1020">
        <v>3012472</v>
      </c>
      <c r="BR120" s="1021"/>
      <c r="BS120" s="1021"/>
      <c r="BT120" s="1021"/>
      <c r="BU120" s="1021"/>
      <c r="BV120" s="1021">
        <v>3016926</v>
      </c>
      <c r="BW120" s="1021"/>
      <c r="BX120" s="1021"/>
      <c r="BY120" s="1021"/>
      <c r="BZ120" s="1021"/>
      <c r="CA120" s="1021">
        <v>2817034</v>
      </c>
      <c r="CB120" s="1021"/>
      <c r="CC120" s="1021"/>
      <c r="CD120" s="1021"/>
      <c r="CE120" s="1021"/>
      <c r="CF120" s="1035">
        <v>101.5</v>
      </c>
      <c r="CG120" s="1036"/>
      <c r="CH120" s="1036"/>
      <c r="CI120" s="1036"/>
      <c r="CJ120" s="1036"/>
      <c r="CK120" s="1101" t="s">
        <v>463</v>
      </c>
      <c r="CL120" s="1102"/>
      <c r="CM120" s="1102"/>
      <c r="CN120" s="1102"/>
      <c r="CO120" s="1103"/>
      <c r="CP120" s="1109" t="s">
        <v>406</v>
      </c>
      <c r="CQ120" s="1110"/>
      <c r="CR120" s="1110"/>
      <c r="CS120" s="1110"/>
      <c r="CT120" s="1110"/>
      <c r="CU120" s="1110"/>
      <c r="CV120" s="1110"/>
      <c r="CW120" s="1110"/>
      <c r="CX120" s="1110"/>
      <c r="CY120" s="1110"/>
      <c r="CZ120" s="1110"/>
      <c r="DA120" s="1110"/>
      <c r="DB120" s="1110"/>
      <c r="DC120" s="1110"/>
      <c r="DD120" s="1110"/>
      <c r="DE120" s="1110"/>
      <c r="DF120" s="1111"/>
      <c r="DG120" s="1020">
        <v>3354959</v>
      </c>
      <c r="DH120" s="1021"/>
      <c r="DI120" s="1021"/>
      <c r="DJ120" s="1021"/>
      <c r="DK120" s="1021"/>
      <c r="DL120" s="1021">
        <v>3232432</v>
      </c>
      <c r="DM120" s="1021"/>
      <c r="DN120" s="1021"/>
      <c r="DO120" s="1021"/>
      <c r="DP120" s="1021"/>
      <c r="DQ120" s="1021">
        <v>2203480</v>
      </c>
      <c r="DR120" s="1021"/>
      <c r="DS120" s="1021"/>
      <c r="DT120" s="1021"/>
      <c r="DU120" s="1021"/>
      <c r="DV120" s="1022">
        <v>79.400000000000006</v>
      </c>
      <c r="DW120" s="1022"/>
      <c r="DX120" s="1022"/>
      <c r="DY120" s="1022"/>
      <c r="DZ120" s="1023"/>
    </row>
    <row r="121" spans="1:130" s="247" customFormat="1" ht="26.25" customHeight="1" x14ac:dyDescent="0.15">
      <c r="A121" s="1153"/>
      <c r="B121" s="1040"/>
      <c r="C121" s="1061" t="s">
        <v>464</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125</v>
      </c>
      <c r="AB121" s="1053"/>
      <c r="AC121" s="1053"/>
      <c r="AD121" s="1053"/>
      <c r="AE121" s="1054"/>
      <c r="AF121" s="1055" t="s">
        <v>125</v>
      </c>
      <c r="AG121" s="1053"/>
      <c r="AH121" s="1053"/>
      <c r="AI121" s="1053"/>
      <c r="AJ121" s="1054"/>
      <c r="AK121" s="1055" t="s">
        <v>125</v>
      </c>
      <c r="AL121" s="1053"/>
      <c r="AM121" s="1053"/>
      <c r="AN121" s="1053"/>
      <c r="AO121" s="1054"/>
      <c r="AP121" s="1056" t="s">
        <v>125</v>
      </c>
      <c r="AQ121" s="1057"/>
      <c r="AR121" s="1057"/>
      <c r="AS121" s="1057"/>
      <c r="AT121" s="1058"/>
      <c r="AU121" s="1086"/>
      <c r="AV121" s="1087"/>
      <c r="AW121" s="1087"/>
      <c r="AX121" s="1087"/>
      <c r="AY121" s="1088"/>
      <c r="AZ121" s="1043" t="s">
        <v>465</v>
      </c>
      <c r="BA121" s="1044"/>
      <c r="BB121" s="1044"/>
      <c r="BC121" s="1044"/>
      <c r="BD121" s="1044"/>
      <c r="BE121" s="1044"/>
      <c r="BF121" s="1044"/>
      <c r="BG121" s="1044"/>
      <c r="BH121" s="1044"/>
      <c r="BI121" s="1044"/>
      <c r="BJ121" s="1044"/>
      <c r="BK121" s="1044"/>
      <c r="BL121" s="1044"/>
      <c r="BM121" s="1044"/>
      <c r="BN121" s="1044"/>
      <c r="BO121" s="1044"/>
      <c r="BP121" s="1045"/>
      <c r="BQ121" s="1013">
        <v>43569</v>
      </c>
      <c r="BR121" s="1014"/>
      <c r="BS121" s="1014"/>
      <c r="BT121" s="1014"/>
      <c r="BU121" s="1014"/>
      <c r="BV121" s="1014">
        <v>29033</v>
      </c>
      <c r="BW121" s="1014"/>
      <c r="BX121" s="1014"/>
      <c r="BY121" s="1014"/>
      <c r="BZ121" s="1014"/>
      <c r="CA121" s="1014">
        <v>16973</v>
      </c>
      <c r="CB121" s="1014"/>
      <c r="CC121" s="1014"/>
      <c r="CD121" s="1014"/>
      <c r="CE121" s="1014"/>
      <c r="CF121" s="1008">
        <v>0.6</v>
      </c>
      <c r="CG121" s="1009"/>
      <c r="CH121" s="1009"/>
      <c r="CI121" s="1009"/>
      <c r="CJ121" s="1009"/>
      <c r="CK121" s="1104"/>
      <c r="CL121" s="1105"/>
      <c r="CM121" s="1105"/>
      <c r="CN121" s="1105"/>
      <c r="CO121" s="1106"/>
      <c r="CP121" s="1114" t="s">
        <v>411</v>
      </c>
      <c r="CQ121" s="1115"/>
      <c r="CR121" s="1115"/>
      <c r="CS121" s="1115"/>
      <c r="CT121" s="1115"/>
      <c r="CU121" s="1115"/>
      <c r="CV121" s="1115"/>
      <c r="CW121" s="1115"/>
      <c r="CX121" s="1115"/>
      <c r="CY121" s="1115"/>
      <c r="CZ121" s="1115"/>
      <c r="DA121" s="1115"/>
      <c r="DB121" s="1115"/>
      <c r="DC121" s="1115"/>
      <c r="DD121" s="1115"/>
      <c r="DE121" s="1115"/>
      <c r="DF121" s="1116"/>
      <c r="DG121" s="1013">
        <v>2142110</v>
      </c>
      <c r="DH121" s="1014"/>
      <c r="DI121" s="1014"/>
      <c r="DJ121" s="1014"/>
      <c r="DK121" s="1014"/>
      <c r="DL121" s="1014">
        <v>2208825</v>
      </c>
      <c r="DM121" s="1014"/>
      <c r="DN121" s="1014"/>
      <c r="DO121" s="1014"/>
      <c r="DP121" s="1014"/>
      <c r="DQ121" s="1014">
        <v>2112763</v>
      </c>
      <c r="DR121" s="1014"/>
      <c r="DS121" s="1014"/>
      <c r="DT121" s="1014"/>
      <c r="DU121" s="1014"/>
      <c r="DV121" s="1015">
        <v>76.099999999999994</v>
      </c>
      <c r="DW121" s="1015"/>
      <c r="DX121" s="1015"/>
      <c r="DY121" s="1015"/>
      <c r="DZ121" s="1016"/>
    </row>
    <row r="122" spans="1:130" s="247" customFormat="1" ht="26.25" customHeight="1" x14ac:dyDescent="0.15">
      <c r="A122" s="1153"/>
      <c r="B122" s="1040"/>
      <c r="C122" s="1010" t="s">
        <v>447</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125</v>
      </c>
      <c r="AB122" s="1053"/>
      <c r="AC122" s="1053"/>
      <c r="AD122" s="1053"/>
      <c r="AE122" s="1054"/>
      <c r="AF122" s="1055" t="s">
        <v>125</v>
      </c>
      <c r="AG122" s="1053"/>
      <c r="AH122" s="1053"/>
      <c r="AI122" s="1053"/>
      <c r="AJ122" s="1054"/>
      <c r="AK122" s="1055" t="s">
        <v>125</v>
      </c>
      <c r="AL122" s="1053"/>
      <c r="AM122" s="1053"/>
      <c r="AN122" s="1053"/>
      <c r="AO122" s="1054"/>
      <c r="AP122" s="1056" t="s">
        <v>125</v>
      </c>
      <c r="AQ122" s="1057"/>
      <c r="AR122" s="1057"/>
      <c r="AS122" s="1057"/>
      <c r="AT122" s="1058"/>
      <c r="AU122" s="1086"/>
      <c r="AV122" s="1087"/>
      <c r="AW122" s="1087"/>
      <c r="AX122" s="1087"/>
      <c r="AY122" s="1088"/>
      <c r="AZ122" s="1068" t="s">
        <v>466</v>
      </c>
      <c r="BA122" s="1059"/>
      <c r="BB122" s="1059"/>
      <c r="BC122" s="1059"/>
      <c r="BD122" s="1059"/>
      <c r="BE122" s="1059"/>
      <c r="BF122" s="1059"/>
      <c r="BG122" s="1059"/>
      <c r="BH122" s="1059"/>
      <c r="BI122" s="1059"/>
      <c r="BJ122" s="1059"/>
      <c r="BK122" s="1059"/>
      <c r="BL122" s="1059"/>
      <c r="BM122" s="1059"/>
      <c r="BN122" s="1059"/>
      <c r="BO122" s="1059"/>
      <c r="BP122" s="1060"/>
      <c r="BQ122" s="1091">
        <v>9441623</v>
      </c>
      <c r="BR122" s="1092"/>
      <c r="BS122" s="1092"/>
      <c r="BT122" s="1092"/>
      <c r="BU122" s="1092"/>
      <c r="BV122" s="1092">
        <v>9231758</v>
      </c>
      <c r="BW122" s="1092"/>
      <c r="BX122" s="1092"/>
      <c r="BY122" s="1092"/>
      <c r="BZ122" s="1092"/>
      <c r="CA122" s="1092">
        <v>9010736</v>
      </c>
      <c r="CB122" s="1092"/>
      <c r="CC122" s="1092"/>
      <c r="CD122" s="1092"/>
      <c r="CE122" s="1092"/>
      <c r="CF122" s="1112">
        <v>324.7</v>
      </c>
      <c r="CG122" s="1113"/>
      <c r="CH122" s="1113"/>
      <c r="CI122" s="1113"/>
      <c r="CJ122" s="1113"/>
      <c r="CK122" s="1104"/>
      <c r="CL122" s="1105"/>
      <c r="CM122" s="1105"/>
      <c r="CN122" s="1105"/>
      <c r="CO122" s="1106"/>
      <c r="CP122" s="1114" t="s">
        <v>410</v>
      </c>
      <c r="CQ122" s="1115"/>
      <c r="CR122" s="1115"/>
      <c r="CS122" s="1115"/>
      <c r="CT122" s="1115"/>
      <c r="CU122" s="1115"/>
      <c r="CV122" s="1115"/>
      <c r="CW122" s="1115"/>
      <c r="CX122" s="1115"/>
      <c r="CY122" s="1115"/>
      <c r="CZ122" s="1115"/>
      <c r="DA122" s="1115"/>
      <c r="DB122" s="1115"/>
      <c r="DC122" s="1115"/>
      <c r="DD122" s="1115"/>
      <c r="DE122" s="1115"/>
      <c r="DF122" s="1116"/>
      <c r="DG122" s="1013">
        <v>1475503</v>
      </c>
      <c r="DH122" s="1014"/>
      <c r="DI122" s="1014"/>
      <c r="DJ122" s="1014"/>
      <c r="DK122" s="1014"/>
      <c r="DL122" s="1014">
        <v>1596076</v>
      </c>
      <c r="DM122" s="1014"/>
      <c r="DN122" s="1014"/>
      <c r="DO122" s="1014"/>
      <c r="DP122" s="1014"/>
      <c r="DQ122" s="1014">
        <v>1592917</v>
      </c>
      <c r="DR122" s="1014"/>
      <c r="DS122" s="1014"/>
      <c r="DT122" s="1014"/>
      <c r="DU122" s="1014"/>
      <c r="DV122" s="1015">
        <v>57.4</v>
      </c>
      <c r="DW122" s="1015"/>
      <c r="DX122" s="1015"/>
      <c r="DY122" s="1015"/>
      <c r="DZ122" s="1016"/>
    </row>
    <row r="123" spans="1:130" s="247" customFormat="1" ht="26.25" customHeight="1" x14ac:dyDescent="0.15">
      <c r="A123" s="1153"/>
      <c r="B123" s="1040"/>
      <c r="C123" s="1010" t="s">
        <v>453</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125</v>
      </c>
      <c r="AB123" s="1053"/>
      <c r="AC123" s="1053"/>
      <c r="AD123" s="1053"/>
      <c r="AE123" s="1054"/>
      <c r="AF123" s="1055" t="s">
        <v>125</v>
      </c>
      <c r="AG123" s="1053"/>
      <c r="AH123" s="1053"/>
      <c r="AI123" s="1053"/>
      <c r="AJ123" s="1054"/>
      <c r="AK123" s="1055" t="s">
        <v>125</v>
      </c>
      <c r="AL123" s="1053"/>
      <c r="AM123" s="1053"/>
      <c r="AN123" s="1053"/>
      <c r="AO123" s="1054"/>
      <c r="AP123" s="1056" t="s">
        <v>125</v>
      </c>
      <c r="AQ123" s="1057"/>
      <c r="AR123" s="1057"/>
      <c r="AS123" s="1057"/>
      <c r="AT123" s="1058"/>
      <c r="AU123" s="1089"/>
      <c r="AV123" s="1090"/>
      <c r="AW123" s="1090"/>
      <c r="AX123" s="1090"/>
      <c r="AY123" s="1090"/>
      <c r="AZ123" s="278" t="s">
        <v>183</v>
      </c>
      <c r="BA123" s="278"/>
      <c r="BB123" s="278"/>
      <c r="BC123" s="278"/>
      <c r="BD123" s="278"/>
      <c r="BE123" s="278"/>
      <c r="BF123" s="278"/>
      <c r="BG123" s="278"/>
      <c r="BH123" s="278"/>
      <c r="BI123" s="278"/>
      <c r="BJ123" s="278"/>
      <c r="BK123" s="278"/>
      <c r="BL123" s="278"/>
      <c r="BM123" s="278"/>
      <c r="BN123" s="278"/>
      <c r="BO123" s="1069" t="s">
        <v>467</v>
      </c>
      <c r="BP123" s="1100"/>
      <c r="BQ123" s="1159">
        <v>12497664</v>
      </c>
      <c r="BR123" s="1160"/>
      <c r="BS123" s="1160"/>
      <c r="BT123" s="1160"/>
      <c r="BU123" s="1160"/>
      <c r="BV123" s="1160">
        <v>12277717</v>
      </c>
      <c r="BW123" s="1160"/>
      <c r="BX123" s="1160"/>
      <c r="BY123" s="1160"/>
      <c r="BZ123" s="1160"/>
      <c r="CA123" s="1160">
        <v>11844743</v>
      </c>
      <c r="CB123" s="1160"/>
      <c r="CC123" s="1160"/>
      <c r="CD123" s="1160"/>
      <c r="CE123" s="1160"/>
      <c r="CF123" s="1093"/>
      <c r="CG123" s="1094"/>
      <c r="CH123" s="1094"/>
      <c r="CI123" s="1094"/>
      <c r="CJ123" s="1095"/>
      <c r="CK123" s="1104"/>
      <c r="CL123" s="1105"/>
      <c r="CM123" s="1105"/>
      <c r="CN123" s="1105"/>
      <c r="CO123" s="1106"/>
      <c r="CP123" s="1114" t="s">
        <v>408</v>
      </c>
      <c r="CQ123" s="1115"/>
      <c r="CR123" s="1115"/>
      <c r="CS123" s="1115"/>
      <c r="CT123" s="1115"/>
      <c r="CU123" s="1115"/>
      <c r="CV123" s="1115"/>
      <c r="CW123" s="1115"/>
      <c r="CX123" s="1115"/>
      <c r="CY123" s="1115"/>
      <c r="CZ123" s="1115"/>
      <c r="DA123" s="1115"/>
      <c r="DB123" s="1115"/>
      <c r="DC123" s="1115"/>
      <c r="DD123" s="1115"/>
      <c r="DE123" s="1115"/>
      <c r="DF123" s="1116"/>
      <c r="DG123" s="1052">
        <v>1342</v>
      </c>
      <c r="DH123" s="1053"/>
      <c r="DI123" s="1053"/>
      <c r="DJ123" s="1053"/>
      <c r="DK123" s="1054"/>
      <c r="DL123" s="1055">
        <v>1096</v>
      </c>
      <c r="DM123" s="1053"/>
      <c r="DN123" s="1053"/>
      <c r="DO123" s="1053"/>
      <c r="DP123" s="1054"/>
      <c r="DQ123" s="1055">
        <v>840</v>
      </c>
      <c r="DR123" s="1053"/>
      <c r="DS123" s="1053"/>
      <c r="DT123" s="1053"/>
      <c r="DU123" s="1054"/>
      <c r="DV123" s="1056">
        <v>0</v>
      </c>
      <c r="DW123" s="1057"/>
      <c r="DX123" s="1057"/>
      <c r="DY123" s="1057"/>
      <c r="DZ123" s="1058"/>
    </row>
    <row r="124" spans="1:130" s="247" customFormat="1" ht="26.25" customHeight="1" thickBot="1" x14ac:dyDescent="0.2">
      <c r="A124" s="1153"/>
      <c r="B124" s="1040"/>
      <c r="C124" s="1010" t="s">
        <v>456</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125</v>
      </c>
      <c r="AB124" s="1053"/>
      <c r="AC124" s="1053"/>
      <c r="AD124" s="1053"/>
      <c r="AE124" s="1054"/>
      <c r="AF124" s="1055" t="s">
        <v>125</v>
      </c>
      <c r="AG124" s="1053"/>
      <c r="AH124" s="1053"/>
      <c r="AI124" s="1053"/>
      <c r="AJ124" s="1054"/>
      <c r="AK124" s="1055" t="s">
        <v>125</v>
      </c>
      <c r="AL124" s="1053"/>
      <c r="AM124" s="1053"/>
      <c r="AN124" s="1053"/>
      <c r="AO124" s="1054"/>
      <c r="AP124" s="1056" t="s">
        <v>125</v>
      </c>
      <c r="AQ124" s="1057"/>
      <c r="AR124" s="1057"/>
      <c r="AS124" s="1057"/>
      <c r="AT124" s="1058"/>
      <c r="AU124" s="1155" t="s">
        <v>468</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93.7</v>
      </c>
      <c r="BR124" s="1122"/>
      <c r="BS124" s="1122"/>
      <c r="BT124" s="1122"/>
      <c r="BU124" s="1122"/>
      <c r="BV124" s="1122">
        <v>107.1</v>
      </c>
      <c r="BW124" s="1122"/>
      <c r="BX124" s="1122"/>
      <c r="BY124" s="1122"/>
      <c r="BZ124" s="1122"/>
      <c r="CA124" s="1122">
        <v>88.8</v>
      </c>
      <c r="CB124" s="1122"/>
      <c r="CC124" s="1122"/>
      <c r="CD124" s="1122"/>
      <c r="CE124" s="1122"/>
      <c r="CF124" s="1123"/>
      <c r="CG124" s="1124"/>
      <c r="CH124" s="1124"/>
      <c r="CI124" s="1124"/>
      <c r="CJ124" s="1125"/>
      <c r="CK124" s="1107"/>
      <c r="CL124" s="1107"/>
      <c r="CM124" s="1107"/>
      <c r="CN124" s="1107"/>
      <c r="CO124" s="1108"/>
      <c r="CP124" s="1114" t="s">
        <v>469</v>
      </c>
      <c r="CQ124" s="1115"/>
      <c r="CR124" s="1115"/>
      <c r="CS124" s="1115"/>
      <c r="CT124" s="1115"/>
      <c r="CU124" s="1115"/>
      <c r="CV124" s="1115"/>
      <c r="CW124" s="1115"/>
      <c r="CX124" s="1115"/>
      <c r="CY124" s="1115"/>
      <c r="CZ124" s="1115"/>
      <c r="DA124" s="1115"/>
      <c r="DB124" s="1115"/>
      <c r="DC124" s="1115"/>
      <c r="DD124" s="1115"/>
      <c r="DE124" s="1115"/>
      <c r="DF124" s="1116"/>
      <c r="DG124" s="1099" t="s">
        <v>125</v>
      </c>
      <c r="DH124" s="1078"/>
      <c r="DI124" s="1078"/>
      <c r="DJ124" s="1078"/>
      <c r="DK124" s="1079"/>
      <c r="DL124" s="1077" t="s">
        <v>125</v>
      </c>
      <c r="DM124" s="1078"/>
      <c r="DN124" s="1078"/>
      <c r="DO124" s="1078"/>
      <c r="DP124" s="1079"/>
      <c r="DQ124" s="1077" t="s">
        <v>125</v>
      </c>
      <c r="DR124" s="1078"/>
      <c r="DS124" s="1078"/>
      <c r="DT124" s="1078"/>
      <c r="DU124" s="1079"/>
      <c r="DV124" s="1080" t="s">
        <v>125</v>
      </c>
      <c r="DW124" s="1081"/>
      <c r="DX124" s="1081"/>
      <c r="DY124" s="1081"/>
      <c r="DZ124" s="1082"/>
    </row>
    <row r="125" spans="1:130" s="247" customFormat="1" ht="26.25" customHeight="1" x14ac:dyDescent="0.15">
      <c r="A125" s="1153"/>
      <c r="B125" s="1040"/>
      <c r="C125" s="1010" t="s">
        <v>458</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125</v>
      </c>
      <c r="AB125" s="1053"/>
      <c r="AC125" s="1053"/>
      <c r="AD125" s="1053"/>
      <c r="AE125" s="1054"/>
      <c r="AF125" s="1055" t="s">
        <v>125</v>
      </c>
      <c r="AG125" s="1053"/>
      <c r="AH125" s="1053"/>
      <c r="AI125" s="1053"/>
      <c r="AJ125" s="1054"/>
      <c r="AK125" s="1055" t="s">
        <v>125</v>
      </c>
      <c r="AL125" s="1053"/>
      <c r="AM125" s="1053"/>
      <c r="AN125" s="1053"/>
      <c r="AO125" s="1054"/>
      <c r="AP125" s="1056" t="s">
        <v>125</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470</v>
      </c>
      <c r="CL125" s="1102"/>
      <c r="CM125" s="1102"/>
      <c r="CN125" s="1102"/>
      <c r="CO125" s="1103"/>
      <c r="CP125" s="1034" t="s">
        <v>471</v>
      </c>
      <c r="CQ125" s="983"/>
      <c r="CR125" s="983"/>
      <c r="CS125" s="983"/>
      <c r="CT125" s="983"/>
      <c r="CU125" s="983"/>
      <c r="CV125" s="983"/>
      <c r="CW125" s="983"/>
      <c r="CX125" s="983"/>
      <c r="CY125" s="983"/>
      <c r="CZ125" s="983"/>
      <c r="DA125" s="983"/>
      <c r="DB125" s="983"/>
      <c r="DC125" s="983"/>
      <c r="DD125" s="983"/>
      <c r="DE125" s="983"/>
      <c r="DF125" s="984"/>
      <c r="DG125" s="1020" t="s">
        <v>125</v>
      </c>
      <c r="DH125" s="1021"/>
      <c r="DI125" s="1021"/>
      <c r="DJ125" s="1021"/>
      <c r="DK125" s="1021"/>
      <c r="DL125" s="1021" t="s">
        <v>125</v>
      </c>
      <c r="DM125" s="1021"/>
      <c r="DN125" s="1021"/>
      <c r="DO125" s="1021"/>
      <c r="DP125" s="1021"/>
      <c r="DQ125" s="1021" t="s">
        <v>125</v>
      </c>
      <c r="DR125" s="1021"/>
      <c r="DS125" s="1021"/>
      <c r="DT125" s="1021"/>
      <c r="DU125" s="1021"/>
      <c r="DV125" s="1022" t="s">
        <v>125</v>
      </c>
      <c r="DW125" s="1022"/>
      <c r="DX125" s="1022"/>
      <c r="DY125" s="1022"/>
      <c r="DZ125" s="1023"/>
    </row>
    <row r="126" spans="1:130" s="247" customFormat="1" ht="26.25" customHeight="1" thickBot="1" x14ac:dyDescent="0.2">
      <c r="A126" s="1153"/>
      <c r="B126" s="1040"/>
      <c r="C126" s="1010" t="s">
        <v>460</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125</v>
      </c>
      <c r="AB126" s="1053"/>
      <c r="AC126" s="1053"/>
      <c r="AD126" s="1053"/>
      <c r="AE126" s="1054"/>
      <c r="AF126" s="1055" t="s">
        <v>125</v>
      </c>
      <c r="AG126" s="1053"/>
      <c r="AH126" s="1053"/>
      <c r="AI126" s="1053"/>
      <c r="AJ126" s="1054"/>
      <c r="AK126" s="1055" t="s">
        <v>125</v>
      </c>
      <c r="AL126" s="1053"/>
      <c r="AM126" s="1053"/>
      <c r="AN126" s="1053"/>
      <c r="AO126" s="1054"/>
      <c r="AP126" s="1056" t="s">
        <v>125</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472</v>
      </c>
      <c r="CQ126" s="1044"/>
      <c r="CR126" s="1044"/>
      <c r="CS126" s="1044"/>
      <c r="CT126" s="1044"/>
      <c r="CU126" s="1044"/>
      <c r="CV126" s="1044"/>
      <c r="CW126" s="1044"/>
      <c r="CX126" s="1044"/>
      <c r="CY126" s="1044"/>
      <c r="CZ126" s="1044"/>
      <c r="DA126" s="1044"/>
      <c r="DB126" s="1044"/>
      <c r="DC126" s="1044"/>
      <c r="DD126" s="1044"/>
      <c r="DE126" s="1044"/>
      <c r="DF126" s="1045"/>
      <c r="DG126" s="1013" t="s">
        <v>125</v>
      </c>
      <c r="DH126" s="1014"/>
      <c r="DI126" s="1014"/>
      <c r="DJ126" s="1014"/>
      <c r="DK126" s="1014"/>
      <c r="DL126" s="1014" t="s">
        <v>125</v>
      </c>
      <c r="DM126" s="1014"/>
      <c r="DN126" s="1014"/>
      <c r="DO126" s="1014"/>
      <c r="DP126" s="1014"/>
      <c r="DQ126" s="1014" t="s">
        <v>125</v>
      </c>
      <c r="DR126" s="1014"/>
      <c r="DS126" s="1014"/>
      <c r="DT126" s="1014"/>
      <c r="DU126" s="1014"/>
      <c r="DV126" s="1015" t="s">
        <v>125</v>
      </c>
      <c r="DW126" s="1015"/>
      <c r="DX126" s="1015"/>
      <c r="DY126" s="1015"/>
      <c r="DZ126" s="1016"/>
    </row>
    <row r="127" spans="1:130" s="247" customFormat="1" ht="26.25" customHeight="1" x14ac:dyDescent="0.15">
      <c r="A127" s="1154"/>
      <c r="B127" s="1042"/>
      <c r="C127" s="1096" t="s">
        <v>473</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125</v>
      </c>
      <c r="AB127" s="1053"/>
      <c r="AC127" s="1053"/>
      <c r="AD127" s="1053"/>
      <c r="AE127" s="1054"/>
      <c r="AF127" s="1055" t="s">
        <v>125</v>
      </c>
      <c r="AG127" s="1053"/>
      <c r="AH127" s="1053"/>
      <c r="AI127" s="1053"/>
      <c r="AJ127" s="1054"/>
      <c r="AK127" s="1055" t="s">
        <v>125</v>
      </c>
      <c r="AL127" s="1053"/>
      <c r="AM127" s="1053"/>
      <c r="AN127" s="1053"/>
      <c r="AO127" s="1054"/>
      <c r="AP127" s="1056" t="s">
        <v>125</v>
      </c>
      <c r="AQ127" s="1057"/>
      <c r="AR127" s="1057"/>
      <c r="AS127" s="1057"/>
      <c r="AT127" s="1058"/>
      <c r="AU127" s="283"/>
      <c r="AV127" s="283"/>
      <c r="AW127" s="283"/>
      <c r="AX127" s="1126" t="s">
        <v>474</v>
      </c>
      <c r="AY127" s="1127"/>
      <c r="AZ127" s="1127"/>
      <c r="BA127" s="1127"/>
      <c r="BB127" s="1127"/>
      <c r="BC127" s="1127"/>
      <c r="BD127" s="1127"/>
      <c r="BE127" s="1128"/>
      <c r="BF127" s="1129" t="s">
        <v>475</v>
      </c>
      <c r="BG127" s="1127"/>
      <c r="BH127" s="1127"/>
      <c r="BI127" s="1127"/>
      <c r="BJ127" s="1127"/>
      <c r="BK127" s="1127"/>
      <c r="BL127" s="1128"/>
      <c r="BM127" s="1129" t="s">
        <v>476</v>
      </c>
      <c r="BN127" s="1127"/>
      <c r="BO127" s="1127"/>
      <c r="BP127" s="1127"/>
      <c r="BQ127" s="1127"/>
      <c r="BR127" s="1127"/>
      <c r="BS127" s="1128"/>
      <c r="BT127" s="1129" t="s">
        <v>477</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478</v>
      </c>
      <c r="CQ127" s="1044"/>
      <c r="CR127" s="1044"/>
      <c r="CS127" s="1044"/>
      <c r="CT127" s="1044"/>
      <c r="CU127" s="1044"/>
      <c r="CV127" s="1044"/>
      <c r="CW127" s="1044"/>
      <c r="CX127" s="1044"/>
      <c r="CY127" s="1044"/>
      <c r="CZ127" s="1044"/>
      <c r="DA127" s="1044"/>
      <c r="DB127" s="1044"/>
      <c r="DC127" s="1044"/>
      <c r="DD127" s="1044"/>
      <c r="DE127" s="1044"/>
      <c r="DF127" s="1045"/>
      <c r="DG127" s="1013" t="s">
        <v>125</v>
      </c>
      <c r="DH127" s="1014"/>
      <c r="DI127" s="1014"/>
      <c r="DJ127" s="1014"/>
      <c r="DK127" s="1014"/>
      <c r="DL127" s="1014" t="s">
        <v>125</v>
      </c>
      <c r="DM127" s="1014"/>
      <c r="DN127" s="1014"/>
      <c r="DO127" s="1014"/>
      <c r="DP127" s="1014"/>
      <c r="DQ127" s="1014" t="s">
        <v>125</v>
      </c>
      <c r="DR127" s="1014"/>
      <c r="DS127" s="1014"/>
      <c r="DT127" s="1014"/>
      <c r="DU127" s="1014"/>
      <c r="DV127" s="1015" t="s">
        <v>125</v>
      </c>
      <c r="DW127" s="1015"/>
      <c r="DX127" s="1015"/>
      <c r="DY127" s="1015"/>
      <c r="DZ127" s="1016"/>
    </row>
    <row r="128" spans="1:130" s="247" customFormat="1" ht="26.25" customHeight="1" thickBot="1" x14ac:dyDescent="0.2">
      <c r="A128" s="1137" t="s">
        <v>479</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480</v>
      </c>
      <c r="X128" s="1139"/>
      <c r="Y128" s="1139"/>
      <c r="Z128" s="1140"/>
      <c r="AA128" s="1141">
        <v>7853</v>
      </c>
      <c r="AB128" s="1142"/>
      <c r="AC128" s="1142"/>
      <c r="AD128" s="1142"/>
      <c r="AE128" s="1143"/>
      <c r="AF128" s="1144">
        <v>4815</v>
      </c>
      <c r="AG128" s="1142"/>
      <c r="AH128" s="1142"/>
      <c r="AI128" s="1142"/>
      <c r="AJ128" s="1143"/>
      <c r="AK128" s="1144">
        <v>4362</v>
      </c>
      <c r="AL128" s="1142"/>
      <c r="AM128" s="1142"/>
      <c r="AN128" s="1142"/>
      <c r="AO128" s="1143"/>
      <c r="AP128" s="1145"/>
      <c r="AQ128" s="1146"/>
      <c r="AR128" s="1146"/>
      <c r="AS128" s="1146"/>
      <c r="AT128" s="1147"/>
      <c r="AU128" s="283"/>
      <c r="AV128" s="283"/>
      <c r="AW128" s="283"/>
      <c r="AX128" s="982" t="s">
        <v>481</v>
      </c>
      <c r="AY128" s="983"/>
      <c r="AZ128" s="983"/>
      <c r="BA128" s="983"/>
      <c r="BB128" s="983"/>
      <c r="BC128" s="983"/>
      <c r="BD128" s="983"/>
      <c r="BE128" s="984"/>
      <c r="BF128" s="1148" t="s">
        <v>125</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482</v>
      </c>
      <c r="CQ128" s="1131"/>
      <c r="CR128" s="1131"/>
      <c r="CS128" s="1131"/>
      <c r="CT128" s="1131"/>
      <c r="CU128" s="1131"/>
      <c r="CV128" s="1131"/>
      <c r="CW128" s="1131"/>
      <c r="CX128" s="1131"/>
      <c r="CY128" s="1131"/>
      <c r="CZ128" s="1131"/>
      <c r="DA128" s="1131"/>
      <c r="DB128" s="1131"/>
      <c r="DC128" s="1131"/>
      <c r="DD128" s="1131"/>
      <c r="DE128" s="1131"/>
      <c r="DF128" s="1132"/>
      <c r="DG128" s="1133" t="s">
        <v>125</v>
      </c>
      <c r="DH128" s="1134"/>
      <c r="DI128" s="1134"/>
      <c r="DJ128" s="1134"/>
      <c r="DK128" s="1134"/>
      <c r="DL128" s="1134" t="s">
        <v>125</v>
      </c>
      <c r="DM128" s="1134"/>
      <c r="DN128" s="1134"/>
      <c r="DO128" s="1134"/>
      <c r="DP128" s="1134"/>
      <c r="DQ128" s="1134" t="s">
        <v>125</v>
      </c>
      <c r="DR128" s="1134"/>
      <c r="DS128" s="1134"/>
      <c r="DT128" s="1134"/>
      <c r="DU128" s="1134"/>
      <c r="DV128" s="1135" t="s">
        <v>125</v>
      </c>
      <c r="DW128" s="1135"/>
      <c r="DX128" s="1135"/>
      <c r="DY128" s="1135"/>
      <c r="DZ128" s="1136"/>
    </row>
    <row r="129" spans="1:131" s="247" customFormat="1" ht="26.25" customHeight="1" x14ac:dyDescent="0.15">
      <c r="A129" s="1024" t="s">
        <v>105</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483</v>
      </c>
      <c r="X129" s="1168"/>
      <c r="Y129" s="1168"/>
      <c r="Z129" s="1169"/>
      <c r="AA129" s="1052">
        <v>3505696</v>
      </c>
      <c r="AB129" s="1053"/>
      <c r="AC129" s="1053"/>
      <c r="AD129" s="1053"/>
      <c r="AE129" s="1054"/>
      <c r="AF129" s="1055">
        <v>3549000</v>
      </c>
      <c r="AG129" s="1053"/>
      <c r="AH129" s="1053"/>
      <c r="AI129" s="1053"/>
      <c r="AJ129" s="1054"/>
      <c r="AK129" s="1055">
        <v>3559330</v>
      </c>
      <c r="AL129" s="1053"/>
      <c r="AM129" s="1053"/>
      <c r="AN129" s="1053"/>
      <c r="AO129" s="1054"/>
      <c r="AP129" s="1170"/>
      <c r="AQ129" s="1171"/>
      <c r="AR129" s="1171"/>
      <c r="AS129" s="1171"/>
      <c r="AT129" s="1172"/>
      <c r="AU129" s="285"/>
      <c r="AV129" s="285"/>
      <c r="AW129" s="285"/>
      <c r="AX129" s="1161" t="s">
        <v>484</v>
      </c>
      <c r="AY129" s="1044"/>
      <c r="AZ129" s="1044"/>
      <c r="BA129" s="1044"/>
      <c r="BB129" s="1044"/>
      <c r="BC129" s="1044"/>
      <c r="BD129" s="1044"/>
      <c r="BE129" s="1045"/>
      <c r="BF129" s="1162" t="s">
        <v>125</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485</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486</v>
      </c>
      <c r="X130" s="1168"/>
      <c r="Y130" s="1168"/>
      <c r="Z130" s="1169"/>
      <c r="AA130" s="1052">
        <v>705874</v>
      </c>
      <c r="AB130" s="1053"/>
      <c r="AC130" s="1053"/>
      <c r="AD130" s="1053"/>
      <c r="AE130" s="1054"/>
      <c r="AF130" s="1055">
        <v>743097</v>
      </c>
      <c r="AG130" s="1053"/>
      <c r="AH130" s="1053"/>
      <c r="AI130" s="1053"/>
      <c r="AJ130" s="1054"/>
      <c r="AK130" s="1055">
        <v>784096</v>
      </c>
      <c r="AL130" s="1053"/>
      <c r="AM130" s="1053"/>
      <c r="AN130" s="1053"/>
      <c r="AO130" s="1054"/>
      <c r="AP130" s="1170"/>
      <c r="AQ130" s="1171"/>
      <c r="AR130" s="1171"/>
      <c r="AS130" s="1171"/>
      <c r="AT130" s="1172"/>
      <c r="AU130" s="285"/>
      <c r="AV130" s="285"/>
      <c r="AW130" s="285"/>
      <c r="AX130" s="1161" t="s">
        <v>487</v>
      </c>
      <c r="AY130" s="1044"/>
      <c r="AZ130" s="1044"/>
      <c r="BA130" s="1044"/>
      <c r="BB130" s="1044"/>
      <c r="BC130" s="1044"/>
      <c r="BD130" s="1044"/>
      <c r="BE130" s="1045"/>
      <c r="BF130" s="1198">
        <v>10.1</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488</v>
      </c>
      <c r="X131" s="1206"/>
      <c r="Y131" s="1206"/>
      <c r="Z131" s="1207"/>
      <c r="AA131" s="1099">
        <v>2799822</v>
      </c>
      <c r="AB131" s="1078"/>
      <c r="AC131" s="1078"/>
      <c r="AD131" s="1078"/>
      <c r="AE131" s="1079"/>
      <c r="AF131" s="1077">
        <v>2805903</v>
      </c>
      <c r="AG131" s="1078"/>
      <c r="AH131" s="1078"/>
      <c r="AI131" s="1078"/>
      <c r="AJ131" s="1079"/>
      <c r="AK131" s="1077">
        <v>2775234</v>
      </c>
      <c r="AL131" s="1078"/>
      <c r="AM131" s="1078"/>
      <c r="AN131" s="1078"/>
      <c r="AO131" s="1079"/>
      <c r="AP131" s="1208"/>
      <c r="AQ131" s="1209"/>
      <c r="AR131" s="1209"/>
      <c r="AS131" s="1209"/>
      <c r="AT131" s="1210"/>
      <c r="AU131" s="285"/>
      <c r="AV131" s="285"/>
      <c r="AW131" s="285"/>
      <c r="AX131" s="1180" t="s">
        <v>489</v>
      </c>
      <c r="AY131" s="1131"/>
      <c r="AZ131" s="1131"/>
      <c r="BA131" s="1131"/>
      <c r="BB131" s="1131"/>
      <c r="BC131" s="1131"/>
      <c r="BD131" s="1131"/>
      <c r="BE131" s="1132"/>
      <c r="BF131" s="1181">
        <v>88.8</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490</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491</v>
      </c>
      <c r="W132" s="1191"/>
      <c r="X132" s="1191"/>
      <c r="Y132" s="1191"/>
      <c r="Z132" s="1192"/>
      <c r="AA132" s="1193">
        <v>9.8927717550000001</v>
      </c>
      <c r="AB132" s="1194"/>
      <c r="AC132" s="1194"/>
      <c r="AD132" s="1194"/>
      <c r="AE132" s="1195"/>
      <c r="AF132" s="1196">
        <v>9.8302400330000008</v>
      </c>
      <c r="AG132" s="1194"/>
      <c r="AH132" s="1194"/>
      <c r="AI132" s="1194"/>
      <c r="AJ132" s="1195"/>
      <c r="AK132" s="1196">
        <v>10.829465190000001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492</v>
      </c>
      <c r="W133" s="1174"/>
      <c r="X133" s="1174"/>
      <c r="Y133" s="1174"/>
      <c r="Z133" s="1175"/>
      <c r="AA133" s="1176">
        <v>10.5</v>
      </c>
      <c r="AB133" s="1177"/>
      <c r="AC133" s="1177"/>
      <c r="AD133" s="1177"/>
      <c r="AE133" s="1178"/>
      <c r="AF133" s="1176">
        <v>10</v>
      </c>
      <c r="AG133" s="1177"/>
      <c r="AH133" s="1177"/>
      <c r="AI133" s="1177"/>
      <c r="AJ133" s="1178"/>
      <c r="AK133" s="1176">
        <v>10.1</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caT3XJeXn9qvvbOVn/Z+e/2+TlIr4Kad5Ub8uhxjmnGNP9p0K7VJzp98Pn7nAlp1bmtxlrXuardEmEihGzpWBQ==" saltValue="TkGOFbkUlrs0W0AJUeOHz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9dk2D5nswzreoC4vWWkurfISu1e+murbY/2D+r5SiAo3s99GXialOkHj4MMByWR/DYkQzP2bU5X6sQrCklRLCg==" saltValue="SgsR3ymh3ohRJjyB6tW9HQ=="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NNIFXwzstq57NkJ22UrQ8FK44XuUoBOpOWhXD/l6tK+GYe3E0XGOOkP2ska4CV85TlvpsUBpSxof/O8L/sMXg==" saltValue="QtgrvNFWDpN8dvpN8YT1C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496</v>
      </c>
      <c r="AP7" s="304"/>
      <c r="AQ7" s="305" t="s">
        <v>497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498</v>
      </c>
      <c r="AQ8" s="311" t="s">
        <v>499</v>
      </c>
      <c r="AR8" s="312" t="s">
        <v>500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501</v>
      </c>
      <c r="AL9" s="1217"/>
      <c r="AM9" s="1217"/>
      <c r="AN9" s="1218"/>
      <c r="AO9" s="313">
        <v>902153</v>
      </c>
      <c r="AP9" s="313">
        <v>130861</v>
      </c>
      <c r="AQ9" s="314">
        <v>114878</v>
      </c>
      <c r="AR9" s="315">
        <v>13.9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502</v>
      </c>
      <c r="AL10" s="1217"/>
      <c r="AM10" s="1217"/>
      <c r="AN10" s="1218"/>
      <c r="AO10" s="316">
        <v>170416</v>
      </c>
      <c r="AP10" s="316">
        <v>24719</v>
      </c>
      <c r="AQ10" s="317">
        <v>13315</v>
      </c>
      <c r="AR10" s="318">
        <v>85.6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503</v>
      </c>
      <c r="AL11" s="1217"/>
      <c r="AM11" s="1217"/>
      <c r="AN11" s="1218"/>
      <c r="AO11" s="316">
        <v>97870</v>
      </c>
      <c r="AP11" s="316">
        <v>14196</v>
      </c>
      <c r="AQ11" s="317">
        <v>14277</v>
      </c>
      <c r="AR11" s="318">
        <v>-0.6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504</v>
      </c>
      <c r="AL12" s="1217"/>
      <c r="AM12" s="1217"/>
      <c r="AN12" s="1218"/>
      <c r="AO12" s="316" t="s">
        <v>505</v>
      </c>
      <c r="AP12" s="316" t="s">
        <v>505</v>
      </c>
      <c r="AQ12" s="317">
        <v>1942</v>
      </c>
      <c r="AR12" s="318" t="s">
        <v>505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506</v>
      </c>
      <c r="AL13" s="1217"/>
      <c r="AM13" s="1217"/>
      <c r="AN13" s="1218"/>
      <c r="AO13" s="316" t="s">
        <v>505</v>
      </c>
      <c r="AP13" s="316" t="s">
        <v>505</v>
      </c>
      <c r="AQ13" s="317" t="s">
        <v>505</v>
      </c>
      <c r="AR13" s="318" t="s">
        <v>505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507</v>
      </c>
      <c r="AL14" s="1217"/>
      <c r="AM14" s="1217"/>
      <c r="AN14" s="1218"/>
      <c r="AO14" s="316">
        <v>6465</v>
      </c>
      <c r="AP14" s="316">
        <v>938</v>
      </c>
      <c r="AQ14" s="317">
        <v>4702</v>
      </c>
      <c r="AR14" s="318">
        <v>-80.099999999999994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508</v>
      </c>
      <c r="AL15" s="1217"/>
      <c r="AM15" s="1217"/>
      <c r="AN15" s="1218"/>
      <c r="AO15" s="316">
        <v>61638</v>
      </c>
      <c r="AP15" s="316">
        <v>8941</v>
      </c>
      <c r="AQ15" s="317">
        <v>3059</v>
      </c>
      <c r="AR15" s="318">
        <v>192.3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509</v>
      </c>
      <c r="AL16" s="1220"/>
      <c r="AM16" s="1220"/>
      <c r="AN16" s="1221"/>
      <c r="AO16" s="316">
        <v>-101045</v>
      </c>
      <c r="AP16" s="316">
        <v>-14657</v>
      </c>
      <c r="AQ16" s="317">
        <v>-10160</v>
      </c>
      <c r="AR16" s="318">
        <v>44.3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183</v>
      </c>
      <c r="AL17" s="1220"/>
      <c r="AM17" s="1220"/>
      <c r="AN17" s="1221"/>
      <c r="AO17" s="316">
        <v>1137497</v>
      </c>
      <c r="AP17" s="316">
        <v>164998</v>
      </c>
      <c r="AQ17" s="317">
        <v>142011</v>
      </c>
      <c r="AR17" s="318">
        <v>16.2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511</v>
      </c>
      <c r="AP20" s="324" t="s">
        <v>512</v>
      </c>
      <c r="AQ20" s="325" t="s">
        <v>513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514</v>
      </c>
      <c r="AL21" s="1212"/>
      <c r="AM21" s="1212"/>
      <c r="AN21" s="1213"/>
      <c r="AO21" s="328">
        <v>17.989999999999998</v>
      </c>
      <c r="AP21" s="329">
        <v>13.22</v>
      </c>
      <c r="AQ21" s="330">
        <v>4.7699999999999996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515</v>
      </c>
      <c r="AL22" s="1212"/>
      <c r="AM22" s="1212"/>
      <c r="AN22" s="1213"/>
      <c r="AO22" s="333">
        <v>94.7</v>
      </c>
      <c r="AP22" s="334">
        <v>95.9</v>
      </c>
      <c r="AQ22" s="335">
        <v>-1.2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496</v>
      </c>
      <c r="AP30" s="304"/>
      <c r="AQ30" s="305" t="s">
        <v>497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498</v>
      </c>
      <c r="AQ31" s="311" t="s">
        <v>499</v>
      </c>
      <c r="AR31" s="312" t="s">
        <v>500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519</v>
      </c>
      <c r="AL32" s="1228"/>
      <c r="AM32" s="1228"/>
      <c r="AN32" s="1229"/>
      <c r="AO32" s="343">
        <v>594734</v>
      </c>
      <c r="AP32" s="343">
        <v>86268</v>
      </c>
      <c r="AQ32" s="344">
        <v>72897</v>
      </c>
      <c r="AR32" s="345">
        <v>18.3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520</v>
      </c>
      <c r="AL33" s="1228"/>
      <c r="AM33" s="1228"/>
      <c r="AN33" s="1229"/>
      <c r="AO33" s="343" t="s">
        <v>505</v>
      </c>
      <c r="AP33" s="343" t="s">
        <v>505</v>
      </c>
      <c r="AQ33" s="344" t="s">
        <v>505</v>
      </c>
      <c r="AR33" s="345" t="s">
        <v>505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521</v>
      </c>
      <c r="AL34" s="1228"/>
      <c r="AM34" s="1228"/>
      <c r="AN34" s="1229"/>
      <c r="AO34" s="343" t="s">
        <v>505</v>
      </c>
      <c r="AP34" s="343" t="s">
        <v>505</v>
      </c>
      <c r="AQ34" s="344">
        <v>43</v>
      </c>
      <c r="AR34" s="345" t="s">
        <v>505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522</v>
      </c>
      <c r="AL35" s="1228"/>
      <c r="AM35" s="1228"/>
      <c r="AN35" s="1229"/>
      <c r="AO35" s="343">
        <v>481781</v>
      </c>
      <c r="AP35" s="343">
        <v>69884</v>
      </c>
      <c r="AQ35" s="344">
        <v>23889</v>
      </c>
      <c r="AR35" s="345">
        <v>192.5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523</v>
      </c>
      <c r="AL36" s="1228"/>
      <c r="AM36" s="1228"/>
      <c r="AN36" s="1229"/>
      <c r="AO36" s="343">
        <v>12486</v>
      </c>
      <c r="AP36" s="343">
        <v>1811</v>
      </c>
      <c r="AQ36" s="344">
        <v>3700</v>
      </c>
      <c r="AR36" s="345">
        <v>-51.1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524</v>
      </c>
      <c r="AL37" s="1228"/>
      <c r="AM37" s="1228"/>
      <c r="AN37" s="1229"/>
      <c r="AO37" s="343" t="s">
        <v>505</v>
      </c>
      <c r="AP37" s="343" t="s">
        <v>505</v>
      </c>
      <c r="AQ37" s="344">
        <v>740</v>
      </c>
      <c r="AR37" s="345" t="s">
        <v>505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525</v>
      </c>
      <c r="AL38" s="1231"/>
      <c r="AM38" s="1231"/>
      <c r="AN38" s="1232"/>
      <c r="AO38" s="346" t="s">
        <v>505</v>
      </c>
      <c r="AP38" s="346" t="s">
        <v>505</v>
      </c>
      <c r="AQ38" s="347">
        <v>3</v>
      </c>
      <c r="AR38" s="335" t="s">
        <v>505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526</v>
      </c>
      <c r="AL39" s="1231"/>
      <c r="AM39" s="1231"/>
      <c r="AN39" s="1232"/>
      <c r="AO39" s="343">
        <v>-4362</v>
      </c>
      <c r="AP39" s="343">
        <v>-633</v>
      </c>
      <c r="AQ39" s="344">
        <v>-2140</v>
      </c>
      <c r="AR39" s="345">
        <v>-70.400000000000006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527</v>
      </c>
      <c r="AL40" s="1228"/>
      <c r="AM40" s="1228"/>
      <c r="AN40" s="1229"/>
      <c r="AO40" s="343">
        <v>-784096</v>
      </c>
      <c r="AP40" s="343">
        <v>-113736</v>
      </c>
      <c r="AQ40" s="344">
        <v>-70880</v>
      </c>
      <c r="AR40" s="345">
        <v>60.5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295</v>
      </c>
      <c r="AL41" s="1234"/>
      <c r="AM41" s="1234"/>
      <c r="AN41" s="1235"/>
      <c r="AO41" s="343">
        <v>300543</v>
      </c>
      <c r="AP41" s="343">
        <v>43595</v>
      </c>
      <c r="AQ41" s="344">
        <v>28253</v>
      </c>
      <c r="AR41" s="345">
        <v>54.3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496</v>
      </c>
      <c r="AN49" s="1224" t="s">
        <v>531</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532</v>
      </c>
      <c r="AO50" s="360" t="s">
        <v>533</v>
      </c>
      <c r="AP50" s="361" t="s">
        <v>534</v>
      </c>
      <c r="AQ50" s="362" t="s">
        <v>535</v>
      </c>
      <c r="AR50" s="363" t="s">
        <v>536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537</v>
      </c>
      <c r="AL51" s="356"/>
      <c r="AM51" s="364">
        <v>835117</v>
      </c>
      <c r="AN51" s="365">
        <v>111009</v>
      </c>
      <c r="AO51" s="366">
        <v>-68.599999999999994</v>
      </c>
      <c r="AP51" s="367">
        <v>128611</v>
      </c>
      <c r="AQ51" s="368">
        <v>0.1</v>
      </c>
      <c r="AR51" s="369">
        <v>-68.7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538</v>
      </c>
      <c r="AM52" s="372">
        <v>611130</v>
      </c>
      <c r="AN52" s="373">
        <v>81235</v>
      </c>
      <c r="AO52" s="374">
        <v>16.7</v>
      </c>
      <c r="AP52" s="375">
        <v>61552</v>
      </c>
      <c r="AQ52" s="376">
        <v>-1.9</v>
      </c>
      <c r="AR52" s="377">
        <v>18.600000000000001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539</v>
      </c>
      <c r="AL53" s="356"/>
      <c r="AM53" s="364">
        <v>1636163</v>
      </c>
      <c r="AN53" s="365">
        <v>221163</v>
      </c>
      <c r="AO53" s="366">
        <v>99.2</v>
      </c>
      <c r="AP53" s="367">
        <v>138651</v>
      </c>
      <c r="AQ53" s="368">
        <v>7.8</v>
      </c>
      <c r="AR53" s="369">
        <v>91.4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538</v>
      </c>
      <c r="AM54" s="372">
        <v>296712</v>
      </c>
      <c r="AN54" s="373">
        <v>40107</v>
      </c>
      <c r="AO54" s="374">
        <v>-50.6</v>
      </c>
      <c r="AP54" s="375">
        <v>71211</v>
      </c>
      <c r="AQ54" s="376">
        <v>15.7</v>
      </c>
      <c r="AR54" s="377">
        <v>-66.3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540</v>
      </c>
      <c r="AL55" s="356"/>
      <c r="AM55" s="364">
        <v>755693</v>
      </c>
      <c r="AN55" s="365">
        <v>103990</v>
      </c>
      <c r="AO55" s="366">
        <v>-53</v>
      </c>
      <c r="AP55" s="367">
        <v>122882</v>
      </c>
      <c r="AQ55" s="368">
        <v>-11.4</v>
      </c>
      <c r="AR55" s="369">
        <v>-41.6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538</v>
      </c>
      <c r="AM56" s="372">
        <v>230958</v>
      </c>
      <c r="AN56" s="373">
        <v>31782</v>
      </c>
      <c r="AO56" s="374">
        <v>-20.8</v>
      </c>
      <c r="AP56" s="375">
        <v>65785</v>
      </c>
      <c r="AQ56" s="376">
        <v>-7.6</v>
      </c>
      <c r="AR56" s="377">
        <v>-13.2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541</v>
      </c>
      <c r="AL57" s="356"/>
      <c r="AM57" s="364">
        <v>704880</v>
      </c>
      <c r="AN57" s="365">
        <v>100267</v>
      </c>
      <c r="AO57" s="366">
        <v>-3.6</v>
      </c>
      <c r="AP57" s="367">
        <v>114790</v>
      </c>
      <c r="AQ57" s="368">
        <v>-6.6</v>
      </c>
      <c r="AR57" s="369">
        <v>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538</v>
      </c>
      <c r="AM58" s="372">
        <v>294038</v>
      </c>
      <c r="AN58" s="373">
        <v>41826</v>
      </c>
      <c r="AO58" s="374">
        <v>31.6</v>
      </c>
      <c r="AP58" s="375">
        <v>55601</v>
      </c>
      <c r="AQ58" s="376">
        <v>-15.5</v>
      </c>
      <c r="AR58" s="377">
        <v>47.1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542</v>
      </c>
      <c r="AL59" s="356"/>
      <c r="AM59" s="364">
        <v>969385</v>
      </c>
      <c r="AN59" s="365">
        <v>140613</v>
      </c>
      <c r="AO59" s="366">
        <v>40.200000000000003</v>
      </c>
      <c r="AP59" s="367">
        <v>126262</v>
      </c>
      <c r="AQ59" s="368">
        <v>10</v>
      </c>
      <c r="AR59" s="369">
        <v>30.2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538</v>
      </c>
      <c r="AM60" s="372">
        <v>400223</v>
      </c>
      <c r="AN60" s="373">
        <v>58054</v>
      </c>
      <c r="AO60" s="374">
        <v>38.799999999999997</v>
      </c>
      <c r="AP60" s="375">
        <v>56769</v>
      </c>
      <c r="AQ60" s="376">
        <v>2.1</v>
      </c>
      <c r="AR60" s="377">
        <v>36.700000000000003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543</v>
      </c>
      <c r="AL61" s="378"/>
      <c r="AM61" s="379">
        <v>980248</v>
      </c>
      <c r="AN61" s="380">
        <v>135408</v>
      </c>
      <c r="AO61" s="381">
        <v>2.8</v>
      </c>
      <c r="AP61" s="382">
        <v>126239</v>
      </c>
      <c r="AQ61" s="383">
        <v>0</v>
      </c>
      <c r="AR61" s="369">
        <v>2.8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538</v>
      </c>
      <c r="AM62" s="372">
        <v>366612</v>
      </c>
      <c r="AN62" s="373">
        <v>50601</v>
      </c>
      <c r="AO62" s="374">
        <v>3.1</v>
      </c>
      <c r="AP62" s="375">
        <v>62184</v>
      </c>
      <c r="AQ62" s="376">
        <v>-1.4</v>
      </c>
      <c r="AR62" s="377">
        <v>4.5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lf1k3oUdPd6nzoYZbBiUUjSUNdupABZyrn8r93in/9x+2AO0SWQ1IPVwF58iZG/PemBcB3nVZhJkNpn77s9KDA==" saltValue="ZyPfq6eFoXrlSDJ6vxEYZ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545</v>
      </c>
    </row>
    <row r="120" spans="125:125" ht="13.5" hidden="1" customHeight="1" x14ac:dyDescent="0.15"/>
    <row r="121" spans="125:125" ht="13.5" hidden="1" customHeight="1" x14ac:dyDescent="0.15">
      <c r="DU121" s="291"/>
    </row>
  </sheetData>
  <sheetProtection algorithmName="SHA-512" hashValue="BB3FXffDBRmSkiLY4hHU/9dcR26qjIU2V8HLyJdnaT+kIUgcxpuyROD4DThgci2dDxeYFmcHdxHbxl1rc4RI+g==" saltValue="ZQLJPjSUkORW9fOLOXI93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546</v>
      </c>
    </row>
  </sheetData>
  <sheetProtection algorithmName="SHA-512" hashValue="7K4cMabdZYS7yumSQ63n2f8zvakLxtM3fBZRizoz4C9YUI917pntEO7fqbVnm2GRjBidFjAovS0f97/X+gh9NQ==" saltValue="2jtXYZKu/GLwZPT6mpsHW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36" t="s">
        <v>3</v>
      </c>
      <c r="D47" s="1236"/>
      <c r="E47" s="1237"/>
      <c r="F47" s="11">
        <v>40.61</v>
      </c>
      <c r="G47" s="12">
        <v>43.24</v>
      </c>
      <c r="H47" s="12">
        <v>44.35</v>
      </c>
      <c r="I47" s="12">
        <v>43.83</v>
      </c>
      <c r="J47" s="13">
        <v>39.520000000000003</v>
      </c>
    </row>
    <row r="48" spans="2:10" ht="57.75" customHeight="1" x14ac:dyDescent="0.15">
      <c r="B48" s="14"/>
      <c r="C48" s="1238" t="s">
        <v>4</v>
      </c>
      <c r="D48" s="1238"/>
      <c r="E48" s="1239"/>
      <c r="F48" s="15">
        <v>6.69</v>
      </c>
      <c r="G48" s="16">
        <v>8.1300000000000008</v>
      </c>
      <c r="H48" s="16">
        <v>5.68</v>
      </c>
      <c r="I48" s="16">
        <v>3.72</v>
      </c>
      <c r="J48" s="17">
        <v>4.47</v>
      </c>
    </row>
    <row r="49" spans="2:10" ht="57.75" customHeight="1" thickBot="1" x14ac:dyDescent="0.2">
      <c r="B49" s="18"/>
      <c r="C49" s="1240" t="s">
        <v>5</v>
      </c>
      <c r="D49" s="1240"/>
      <c r="E49" s="1241"/>
      <c r="F49" s="19">
        <v>1.77</v>
      </c>
      <c r="G49" s="20">
        <v>2.38</v>
      </c>
      <c r="H49" s="20" t="s">
        <v>552</v>
      </c>
      <c r="I49" s="20" t="s">
        <v>553</v>
      </c>
      <c r="J49" s="21" t="s">
        <v>554</v>
      </c>
    </row>
    <row r="50" spans="2:10" ht="13.5" customHeight="1" x14ac:dyDescent="0.15"/>
  </sheetData>
  <sheetProtection algorithmName="SHA-512" hashValue="c0FutWxaqHqzPP7bqWMImyCTJX+hEZLnb5xAVkDRmdZrd59+/VUvteSuI4xxG7wDp+bQrkAw8t7o6nwWOFzzIA==" saltValue="nAOdoPWV9jq8WHGwYuxip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