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⑪予算及び決算の回答・公表・照会\・地方公共団体財政状況等（財政状況一覧表）H17～\【R3.9.15】令和元年度財政状況資料集の作成について（2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l="1"/>
  <c r="AF88" i="12"/>
  <c r="AU88" i="12"/>
  <c r="AP88" i="12"/>
  <c r="DB102" i="12" l="1"/>
  <c r="CW102" i="12"/>
  <c r="CR102" i="12"/>
  <c r="AP23" i="12" l="1"/>
  <c r="AA23" i="12"/>
  <c r="V23" i="12"/>
  <c r="Q23"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W36" i="10"/>
  <c r="BW37" i="10" s="1"/>
  <c r="BW38" i="10" s="1"/>
  <c r="BW39" i="10" s="1"/>
  <c r="CO34" i="10" s="1"/>
  <c r="CO35" i="10" s="1"/>
  <c r="CO36" i="10" s="1"/>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<sst xmlns="http://schemas.openxmlformats.org/spreadsheetml/2006/main" count="1141" uniqueCount="615">
  <si>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</si>
  <si>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</si>
  <si>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</si>
  <si>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</si>
  <si>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</si>
  <si>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</si>
  <si>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</si>
  <si>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</si>
  <si>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</si>
  <si>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</si>
  <si>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</si>
  <si>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</si>
  <si>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</si>
  <si>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</si>
  <si>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</si>
  <si>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</si>
  <si>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</si>
  <si>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</si>
  <si>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</si>
  <si>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</si>
  <si>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</si>
  <si>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</si>
  <si>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</si>
  <si>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</si>
  <si>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</si>
  <si>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</si>
  <si>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</si>
  <si>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</si>
  <si>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</si>
  <si>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</si>
  <si>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</si>
  <si>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</si>
  <si>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</si>
  <si>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</si>
  <si>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</si>
  <si>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</si>
  <si>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</si>
  <si>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</si>
  <si>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</si>
  <si>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</si>
  <si>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</si>
  <si>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</si>
  <si>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</si>
  <si>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</si>
  <si>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</si>
  <si>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</si>
  <si>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</si>
  <si>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</si>
  <si>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</si>
  <si>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</si>
  <si>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</si>
  <si>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</si>
  <si>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</si>
  <si>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</si>
  <si>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</si>
  <si>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</si>
  <si>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</si>
  <si>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</si>
  <si>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</si>
  <si>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</si>
  <si>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</si>
  <si>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</si>
  <si>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</si>
  <si>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</si>
  <si>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</si>
  <si>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</si>
  <si>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</si>
  <si>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</si>
  <si>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</si>
  <si>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</si>
  <si>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</si>
  <si>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</si>
  <si>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</si>
  <si>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</si>
  <si>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</si>
  <si>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</si>
  <si>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</si>
  <si>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</si>
  <si>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</si>
  <si>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</si>
  <si>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</si>
  <si>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</si>
  <si>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</si>
  <si>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</si>
  <si>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</si>
  <si>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</si>
  <si>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</si>
  <si>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</si>
  <si>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</si>
  <si>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</si>
  <si>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</si>
  <si>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</si>
  <si>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</si>
  <si>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</si>
  <si>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</si>
  <si>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</si>
  <si>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</si>
  <si>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</si>
  <si>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</si>
  <si>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</si>
  <si>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</si>
  <si>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</si>
  <si>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</si>
  <si>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</si>
  <si>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</si>
  <si>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</si>
  <si>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</si>
  <si>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</si>
  <si>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</si>
  <si>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</si>
  <si>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</si>
  <si>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</si>
  <si>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</si>
  <si>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</si>
  <si>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</si>
  <si>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</si>
  <si>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</si>
  <si>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</si>
  <si>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</si>
  <si>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</si>
  <si>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</si>
  <si>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</si>
  <si>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</si>
  <si>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</si>
  <si>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</si>
  <si>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</si>
  <si>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</si>
  <si>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</si>
  <si>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</si>
  <si>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</si>
  <si>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</si>
  <si>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</si>
  <si>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</si>
  <si>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</si>
  <si>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</si>
  <si>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</si>
  <si>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</si>
  <si>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</si>
  <si>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</si>
  <si>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</si>
  <si>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</si>
  <si>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</si>
  <si>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</si>
  <si>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</si>
  <si>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</si>
  <si>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</si>
  <si>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</si>
  <si>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</si>
  <si>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</si>
  <si>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</si>
  <si>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</si>
  <si>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</si>
  <si>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</si>
  <si>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</si>
  <si>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</si>
  <si>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</si>
  <si>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</si>
  <si>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</si>
  <si>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</si>
  <si>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</si>
  <si>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</si>
  <si>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</si>
  <si>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</si>
  <si>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</si>
  <si>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</si>
  <si>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</si>
  <si>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</si>
  <si>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</si>
  <si>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</si>
  <si>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</si>
  <si>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</si>
  <si>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</si>
  <si>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</si>
  <si>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</si>
  <si>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</si>
  <si>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</si>
  <si>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</si>
  <si>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</si>
  <si>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</si>
  <si>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</si>
  <si>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</si>
  <si>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</si>
  <si>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</si>
  <si>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</si>
  <si>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</si>
  <si>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</si>
  <si>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</si>
  <si>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</si>
  <si>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</si>
  <si>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</si>
  <si>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</si>
  <si>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</si>
  <si>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</si>
  <si>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</si>
  <si>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</si>
  <si>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</si>
  <si>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</si>
  <si>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</si>
  <si>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</si>
  <si>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</si>
  <si>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</si>
  <si>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</si>
  <si>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</si>
  <si>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</si>
  <si>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</si>
  <si>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</si>
  <si>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</si>
  <si>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</si>
  <si>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</si>
  <si>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</si>
  <si>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</si>
  <si>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</si>
  <si>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</si>
  <si>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</si>
  <si>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</si>
  <si>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鳥取県湯梨浜町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</si>
  <si>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</si>
  <si>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</si>
  <si>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</si>
  <si>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</si>
  <si>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</si>
  <si>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</si>
  <si>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</si>
  <si>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</si>
  <si>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</si>
  <si>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</si>
  <si>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</si>
  <si>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</si>
  <si>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</si>
  <si>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</si>
  <si>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</si>
  <si>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</si>
  <si>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</si>
  <si>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</si>
  <si>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</si>
  <si>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</si>
  <si>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</si>
  <si>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</si>
  <si>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</si>
  <si>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</si>
  <si>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</si>
  <si>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</si>
  <si>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</si>
  <si>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</si>
  <si>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</si>
  <si>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</si>
  <si>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</si>
  <si>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</si>
  <si>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</si>
  <si>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</si>
  <si>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</si>
  <si>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</si>
  <si>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</si>
  <si>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</si>
  <si>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</si>
  <si>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</si>
  <si>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</si>
  <si>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</si>
  <si>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</si>
  <si>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</si>
  <si>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</si>
  <si>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</si>
  <si>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</si>
  <si>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</si>
  <si>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</si>
  <si>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</si>
  <si>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</si>
  <si>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</si>
  <si>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</si>
  <si>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</si>
  <si>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</si>
  <si>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</si>
  <si>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</si>
  <si>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</si>
  <si>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</si>
  <si>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</si>
  <si>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</si>
  <si>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</si>
  <si>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</si>
  <si>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</si>
  <si>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</si>
  <si>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</si>
  <si>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</si>
  <si>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</si>
  <si>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</si>
  <si>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</si>
  <si>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</si>
  <si>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</si>
  <si>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</si>
  <si>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</si>
  <si>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</si>
  <si>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</si>
  <si>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</si>
  <si>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</si>
  <si>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</si>
  <si>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</si>
  <si>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</si>
  <si>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</si>
  <si>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</si>
  <si>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</si>
  <si>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</si>
  <si>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</si>
  <si>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</si>
  <si>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</si>
  <si>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</si>
  <si>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</si>
  <si>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</si>
  <si>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</si>
  <si>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</si>
  <si>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</si>
  <si>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</si>
  <si>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</si>
  <si>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</si>
  <si>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</si>
  <si>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</si>
  <si>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</si>
  <si>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</si>
  <si>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</si>
  <si>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</si>
  <si>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</si>
  <si>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</si>
  <si>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</si>
  <si>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</si>
  <si>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</si>
  <si>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</si>
  <si>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</si>
  <si>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</si>
  <si>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</si>
  <si>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</si>
  <si>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</si>
  <si>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</si>
  <si>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</si>
  <si>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</si>
  <si>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</si>
  <si>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</si>
  <si>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</si>
  <si>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</si>
  <si>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</si>
  <si>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</si>
  <si>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</si>
  <si>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</si>
  <si>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</si>
  <si>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</si>
  <si>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</si>
  <si>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</si>
  <si>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</si>
  <si>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</si>
  <si>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</si>
  <si>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</si>
  <si>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</si>
  <si>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</si>
  <si>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</si>
  <si>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</si>
  <si>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</si>
  <si>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</si>
  <si>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</si>
  <si>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</si>
  <si>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</si>
  <si>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</si>
  <si>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</si>
  <si>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</si>
  <si>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</si>
  <si>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</si>
  <si>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</si>
  <si>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</si>
  <si>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</si>
  <si>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</si>
  <si>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</si>
  <si>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</si>
  <si>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鳥取県湯梨浜町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</si>
  <si>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</si>
  <si>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</si>
  <si>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</si>
  <si>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</si>
  <si>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</si>
  <si>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</si>
  <si>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</si>
  <si>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</si>
  <si>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</si>
  <si>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</si>
  <si>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</si>
  <si>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</si>
  <si>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</si>
  <si>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</si>
  <si>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</si>
  <si>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</si>
  <si>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</si>
  <si>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</si>
  <si>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</si>
  <si>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</si>
  <si>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</si>
  <si>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高齢者及び障がい者住宅整備資金貸付事業特別会計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</si>
  <si>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</si>
  <si>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</si>
  <si>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</si>
  <si>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</si>
  <si>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</si>
  <si>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</si>
  <si>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</si>
  <si>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</si>
  <si>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</si>
  <si>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</si>
  <si>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</si>
  <si>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</si>
  <si>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</si>
  <si>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</si>
  <si>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</si>
  <si>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</si>
  <si>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</si>
  <si>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</si>
  <si>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国民宿舎事業特別会計</t>
    <phoneticPr fontId="5"/>
  </si>
  <si>
    <t>法適用企業</t>
    <phoneticPr fontId="5"/>
  </si>
  <si>
    <t>下水道事業特別会計</t>
    <phoneticPr fontId="5"/>
  </si>
  <si>
    <t>-</t>
    <phoneticPr fontId="5"/>
  </si>
  <si>
    <t>法非適用企業</t>
    <phoneticPr fontId="5"/>
  </si>
  <si>
    <t>農業集落排水処理事業特別会計</t>
    <phoneticPr fontId="5"/>
  </si>
  <si>
    <t>-</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</si>
  <si>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</si>
  <si>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</si>
  <si>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</si>
  <si>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</si>
  <si>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</si>
  <si>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</si>
  <si>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</si>
  <si>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</si>
  <si>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</si>
  <si>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</si>
  <si>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</si>
  <si>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</si>
  <si>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</si>
  <si>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</si>
  <si>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</si>
  <si>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</si>
  <si>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</si>
  <si>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</si>
  <si>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</si>
  <si>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</si>
  <si>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</si>
  <si>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</si>
  <si>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</si>
  <si>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</si>
  <si>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</si>
  <si>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</si>
  <si>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</si>
  <si>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</si>
  <si>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</si>
  <si>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</si>
  <si>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</si>
  <si>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</si>
  <si>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</si>
  <si>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</si>
  <si>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</si>
  <si>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</si>
  <si>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</si>
  <si>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</si>
  <si>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</si>
  <si>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</si>
  <si>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</si>
  <si>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</si>
  <si>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</si>
  <si>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</si>
  <si>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</si>
  <si>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</si>
  <si>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</si>
  <si>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</si>
  <si>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</si>
  <si>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</si>
  <si>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</si>
  <si>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</si>
  <si>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</si>
  <si>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</si>
  <si>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</si>
  <si>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</si>
  <si>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</si>
  <si>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</si>
  <si>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</si>
  <si>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</si>
  <si>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</si>
  <si>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</si>
  <si>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</si>
  <si>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</si>
  <si>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</si>
  <si>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</si>
  <si>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</si>
  <si>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</si>
  <si>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</si>
  <si>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</si>
  <si>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</si>
  <si>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</si>
  <si>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</si>
  <si>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</si>
  <si>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</si>
  <si>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</si>
  <si>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</si>
  <si>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</si>
  <si>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</si>
  <si>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</si>
  <si>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</si>
  <si>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</si>
  <si>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</si>
  <si>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</si>
  <si>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</si>
  <si>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</si>
  <si>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</si>
  <si>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</si>
  <si>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</si>
  <si>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</si>
  <si>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</si>
  <si>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</si>
  <si>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</si>
  <si>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</si>
  <si>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</si>
  <si>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</si>
  <si>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</si>
  <si>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</si>
  <si>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</si>
  <si>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</si>
  <si>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</si>
  <si>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</si>
  <si>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</si>
  <si>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</si>
  <si>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</si>
  <si>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</si>
  <si>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</si>
  <si>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</si>
  <si>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</si>
  <si>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</si>
  <si>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</si>
  <si>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</si>
  <si>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</si>
  <si>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</si>
  <si>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</si>
  <si>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</si>
  <si>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</si>
  <si>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</si>
  <si>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</si>
  <si>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</si>
  <si>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</si>
  <si>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</si>
  <si>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</si>
  <si>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</si>
  <si>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</si>
  <si>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</si>
  <si>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</si>
  <si>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</si>
  <si>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</si>
  <si>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</si>
  <si>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</si>
  <si>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</si>
  <si>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</si>
  <si>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</si>
  <si>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</si>
  <si>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</si>
  <si>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</si>
  <si>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</si>
  <si>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</si>
  <si>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</si>
  <si>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</si>
  <si>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</si>
  <si>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</si>
  <si>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</si>
  <si>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</si>
  <si>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</si>
  <si>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</si>
  <si>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</si>
  <si>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</si>
  <si>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</si>
  <si>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</si>
  <si>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0.72</t>
  </si>
  <si>
    <t>水道事業会計</t>
  </si>
  <si>
    <t>一般会計</t>
  </si>
  <si>
    <t>介護保険特別会計</t>
  </si>
  <si>
    <t>国民健康保険事業特別会計</t>
  </si>
  <si>
    <t>温泉事業特別会計</t>
  </si>
  <si>
    <t>国民宿舎事業特別会計</t>
  </si>
  <si>
    <t>▲ 0.03</t>
  </si>
  <si>
    <t>後期高齢者医療特別会計</t>
  </si>
  <si>
    <t>住宅新築資金等貸付事業特別会計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</si>
  <si>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</si>
  <si>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</si>
  <si>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</si>
  <si>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</si>
  <si>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</si>
  <si>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</si>
  <si>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</si>
  <si>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</si>
  <si>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</si>
  <si>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</si>
  <si>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鳥取中部ふるさと広域連合</t>
    <rPh sb="0" eb="2">
      <t>トットリ</t>
    </rPh>
    <rPh sb="2" eb="4">
      <t>チュウブ</t>
    </rPh>
    <rPh sb="8" eb="10">
      <t>コウイキ</t>
    </rPh>
    <rPh sb="10" eb="12">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</si>
  <si>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</si>
  <si>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</si>
  <si>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</si>
  <si>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</si>
  <si>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鳥取県町村総合事務組合</t>
    <rPh sb="0" eb="3">
      <t>トットリケン</t>
    </rPh>
    <rPh sb="3" eb="5">
      <t>チョウソン</t>
    </rPh>
    <rPh sb="5" eb="7">
      <t>ソウゴウ</t>
    </rPh>
    <rPh sb="7" eb="9">
      <t>ジム</t>
    </rPh>
    <rPh sb="9" eb="11">
      <t>クミアイ</t>
    </rPh>
    <phoneticPr fontId="2"/>
  </si>
  <si>
    <t>湯梨浜町土地開発公社</t>
    <rPh sb="0" eb="4">
      <t>ユリハマチョウ</t>
    </rPh>
    <rPh sb="4" eb="6">
      <t>トチ</t>
    </rPh>
    <rPh sb="6" eb="8">
      <t>カイハツ</t>
    </rPh>
    <rPh sb="8" eb="10">
      <t>コウシャ</t>
    </rPh>
    <phoneticPr fontId="2"/>
  </si>
  <si>
    <t>ゆりはま温泉公社</t>
    <rPh sb="4" eb="6">
      <t>オンセン</t>
    </rPh>
    <rPh sb="6" eb="8">
      <t>コウシャ</t>
    </rPh>
    <phoneticPr fontId="2"/>
  </si>
  <si>
    <t>鳥取中央有線放送</t>
    <rPh sb="0" eb="2">
      <t>トットリ</t>
    </rPh>
    <rPh sb="2" eb="4">
      <t>チュウオウ</t>
    </rPh>
    <rPh sb="4" eb="6">
      <t>ユウセン</t>
    </rPh>
    <rPh sb="6" eb="8">
      <t>ホウソウ</t>
    </rPh>
    <phoneticPr fontId="2"/>
  </si>
  <si>
    <t>-</t>
    <phoneticPr fontId="2"/>
  </si>
  <si>
    <t>-</t>
    <phoneticPr fontId="2"/>
  </si>
  <si>
    <t>中部ふるさと市町村圏振興事業特別会計</t>
    <rPh sb="0" eb="2">
      <t>チュウブ</t>
    </rPh>
    <rPh sb="6" eb="9">
      <t>シチョウソン</t>
    </rPh>
    <rPh sb="9" eb="10">
      <t>ケン</t>
    </rPh>
    <rPh sb="10" eb="12">
      <t>シンコウ</t>
    </rPh>
    <rPh sb="12" eb="14">
      <t>ジギョウ</t>
    </rPh>
    <rPh sb="14" eb="16">
      <t>トクベツ</t>
    </rPh>
    <rPh sb="16" eb="18">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</si>
  <si>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</si>
  <si>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</si>
  <si>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</si>
  <si>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</si>
  <si>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</si>
  <si>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</si>
  <si>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</si>
  <si>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</si>
  <si>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</si>
  <si>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</si>
  <si>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</si>
  <si>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</si>
  <si>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</si>
  <si>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平成28年度から繰上償還を実施しており、実質公債費率は減少している。今後は、地方債発行額の抑制に努めるほか、交付税算入率が高い起債を効果的に活用することにより将来負担比率の上昇を抑える。
</t>
    <rPh sb="0" eb="2">
      <t>ヘイセイ</t>
    </rPh>
    <rPh sb="4" eb="6">
      <t>ネンド</t>
    </rPh>
    <rPh sb="8" eb="10">
      <t>クリアゲ</t>
    </rPh>
    <rPh sb="10" eb="12">
      <t>ショウカン</t>
    </rPh>
    <rPh sb="13" eb="15">
      <t>ジッシ</t>
    </rPh>
    <rPh sb="20" eb="22">
      <t>ジッシツ</t>
    </rPh>
    <rPh sb="22" eb="24">
      <t>コウサイ</t>
    </rPh>
    <rPh sb="24" eb="25">
      <t>ヒ</t>
    </rPh>
    <rPh sb="25" eb="26">
      <t>リツ</t>
    </rPh>
    <rPh sb="27" eb="29">
      <t>ゲンショウ</t>
    </rPh>
    <rPh sb="34" eb="36">
      <t>コンゴ</t>
    </rPh>
    <rPh sb="38" eb="41">
      <t>チホウサイ</t>
    </rPh>
    <rPh sb="41" eb="44">
      <t>ハッコウガク</t>
    </rPh>
    <rPh sb="45" eb="47">
      <t>ヨクセイ</t>
    </rPh>
    <rPh sb="48" eb="49">
      <t>ツト</t>
    </rPh>
    <rPh sb="54" eb="57">
      <t>コウフゼイ</t>
    </rPh>
    <rPh sb="57" eb="59">
      <t>サンニュウ</t>
    </rPh>
    <rPh sb="59" eb="60">
      <t>リツ</t>
    </rPh>
    <rPh sb="61" eb="62">
      <t>タカ</t>
    </rPh>
    <rPh sb="63" eb="65">
      <t>キサイ</t>
    </rPh>
    <rPh sb="66" eb="69">
      <t>コウカテキ</t>
    </rPh>
    <rPh sb="70" eb="72">
      <t>カツヨウ</t>
    </rPh>
    <rPh sb="79" eb="81">
      <t>ショウライ</t>
    </rPh>
    <rPh sb="81" eb="83">
      <t>フタン</t>
    </rPh>
    <rPh sb="83" eb="85">
      <t>ヒリツ</t>
    </rPh>
    <rPh sb="86" eb="88">
      <t>ジョウショウ</t>
    </rPh>
    <rPh sb="89" eb="90">
      <t>オサ</t>
    </rPh>
    <phoneticPr fontId="5"/>
  </si>
  <si>
    <t>将来負担比率は、0.1ポイント微減し、有形固定資産減価償却率も減少している。個別施設計画を令和2年度に策定したことから、町の実態に即した施設数（規模）を維持するよう統廃合を進めていくほか、施設の新設・改修費を平準化し、有効な財源を活用しながら施設更新を実施してことで、将来負担比率の抑制に努める。</t>
    <rPh sb="15" eb="17">
      <t>ビゲン</t>
    </rPh>
    <rPh sb="31" eb="33">
      <t>ゲンショウ</t>
    </rPh>
    <rPh sb="45" eb="47">
      <t>レイワ</t>
    </rPh>
    <rPh sb="48" eb="50">
      <t>ネンド</t>
    </rPh>
    <rPh sb="51" eb="53">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</si>
</sst>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CBE5-48DD-A54D-086FDE64CC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47305</c:v>
                </c:pt>
                <c:pt idx="1">
                  <c:v>113208</c:v>
                </c:pt>
                <c:pt idx="2">
                  <c:v>122932</c:v>
                </c:pt>
                <c:pt idx="3">
                  <c:v>178657</c:v>
                </c:pt>
                <c:pt idx="4">
                  <c:v>74424</c:v>
                </c:pt>
              </c:numCache>
            </c:numRef>
          </c:val>
          <c:smooth val="0"/>
          <c:extLst>
            <c:ext xmlns:c16="http://schemas.microsoft.com/office/drawing/2014/chart" uri="{C3380CC4-5D6E-409C-BE32-E72D297353CC}">
              <c16:uniqueId val="{00000001-CBE5-48DD-A54D-086FDE64CC80}"/>
            </c:ext>
          </c:extLst>
        </c:ser>
        <c:dLbls>
          <c:showLegendKey val="0"/>
          <c:showVal val="0"/>
          <c:showCatName val="0"/>
          <c:showSerName val="0"/>
          <c:showPercent val="0"/>
          <c:showBubbleSize val="0"/>
        </c:dLbls>
        <c:marker val="1"/>
        <c:smooth val="0"/>
        <c:axId val="150781104"/>
        <c:axId val="150783456"/>
      </c:lineChart>
      <c:catAx>
        <c:axId val="15078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783456"/>
        <c:crosses val="autoZero"/>
        <c:auto val="1"/>
        <c:lblAlgn val="ctr"/>
        <c:lblOffset val="100"/>
        <c:tickLblSkip val="1"/>
        <c:tickMarkSkip val="1"/>
        <c:noMultiLvlLbl val="0"/>
      </c:catAx>
      <c:valAx>
        <c:axId val="1507834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78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4.7300000000000004</c:v>
                </c:pt>
                <c:pt idx="1">
                  <c:v>5.57</c:v>
                </c:pt>
                <c:pt idx="2">
                  <c:v>4.6500000000000004</c:v>
                </c:pt>
                <c:pt idx="3">
                  <c:v>3.37</c:v>
                </c:pt>
                <c:pt idx="4">
                  <c:v>3.87</c:v>
                </c:pt>
              </c:numCache>
            </c:numRef>
          </c:val>
          <c:extLst>
            <c:ext xmlns:c16="http://schemas.microsoft.com/office/drawing/2014/chart" uri="{C3380CC4-5D6E-409C-BE32-E72D297353CC}">
              <c16:uniqueId val="{00000000-6BF1-4E10-B7C6-9E459B0845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50.51</c:v>
                </c:pt>
                <c:pt idx="1">
                  <c:v>48.89</c:v>
                </c:pt>
                <c:pt idx="2">
                  <c:v>46.7</c:v>
                </c:pt>
                <c:pt idx="3">
                  <c:v>42.39</c:v>
                </c:pt>
                <c:pt idx="4">
                  <c:v>40.57</c:v>
                </c:pt>
              </c:numCache>
            </c:numRef>
          </c:val>
          <c:extLst>
            <c:ext xmlns:c16="http://schemas.microsoft.com/office/drawing/2014/chart" uri="{C3380CC4-5D6E-409C-BE32-E72D297353CC}">
              <c16:uniqueId val="{00000001-6BF1-4E10-B7C6-9E459B08456C}"/>
            </c:ext>
          </c:extLst>
        </c:ser>
        <c:dLbls>
          <c:showLegendKey val="0"/>
          <c:showVal val="0"/>
          <c:showCatName val="0"/>
          <c:showSerName val="0"/>
          <c:showPercent val="0"/>
          <c:showBubbleSize val="0"/>
        </c:dLbls>
        <c:gapWidth val="250"/>
        <c:overlap val="100"/>
        <c:axId val="150776400"/>
        <c:axId val="15077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5.65</c:v>
                </c:pt>
                <c:pt idx="1">
                  <c:v>0.38</c:v>
                </c:pt>
                <c:pt idx="2">
                  <c:v>0.75</c:v>
                </c:pt>
                <c:pt idx="3">
                  <c:v>-0.72</c:v>
                </c:pt>
                <c:pt idx="4">
                  <c:v>2.17</c:v>
                </c:pt>
              </c:numCache>
            </c:numRef>
          </c:val>
          <c:smooth val="0"/>
          <c:extLst>
            <c:ext xmlns:c16="http://schemas.microsoft.com/office/drawing/2014/chart" uri="{C3380CC4-5D6E-409C-BE32-E72D297353CC}">
              <c16:uniqueId val="{00000002-6BF1-4E10-B7C6-9E459B08456C}"/>
            </c:ext>
          </c:extLst>
        </c:ser>
        <c:dLbls>
          <c:showLegendKey val="0"/>
          <c:showVal val="0"/>
          <c:showCatName val="0"/>
          <c:showSerName val="0"/>
          <c:showPercent val="0"/>
          <c:showBubbleSize val="0"/>
        </c:dLbls>
        <c:marker val="1"/>
        <c:smooth val="0"/>
        <c:axId val="150776400"/>
        <c:axId val="150777184"/>
      </c:lineChart>
      <c:catAx>
        <c:axId val="15077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777184"/>
        <c:crosses val="autoZero"/>
        <c:auto val="1"/>
        <c:lblAlgn val="ctr"/>
        <c:lblOffset val="100"/>
        <c:tickLblSkip val="1"/>
        <c:tickMarkSkip val="1"/>
        <c:noMultiLvlLbl val="0"/>
      </c:catAx>
      <c:valAx>
        <c:axId val="15077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7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0.57999999999999996</c:v>
                </c:pt>
                <c:pt idx="8">
                  <c:v>#N/A</c:v>
                </c:pt>
                <c:pt idx="9">
                  <c:v>0</c:v>
                </c:pt>
              </c:numCache>
            </c:numRef>
          </c:val>
          <c:extLst>
            <c:ext xmlns:c16="http://schemas.microsoft.com/office/drawing/2014/chart" uri="{C3380CC4-5D6E-409C-BE32-E72D297353CC}">
              <c16:uniqueId val="{00000000-83E1-4443-A536-C531AFDC66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E1-4443-A536-C531AFDC667E}"/>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E1-4443-A536-C531AFDC667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3E1-4443-A536-C531AFDC667E}"/>
            </c:ext>
          </c:extLst>
        </c:ser>
        <c:ser>
          <c:idx val="4"/>
          <c:order val="4"/>
          <c:tx>
            <c:strRef>
              <c:f>データシート!$A$31</c:f>
              <c:strCache>
                <c:ptCount val="1"/>
                <c:pt idx="0">
                  <c:v>国民宿舎事業特別会計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0.03</c:v>
                </c:pt>
                <c:pt idx="1">
                  <c:v>#N/A</c:v>
                </c:pt>
                <c:pt idx="2">
                  <c:v>#N/A</c:v>
                </c:pt>
                <c:pt idx="3">
                  <c:v>0.39</c:v>
                </c:pt>
                <c:pt idx="4">
                  <c:v>#N/A</c:v>
                </c:pt>
                <c:pt idx="5">
                  <c:v>0.26</c:v>
                </c:pt>
                <c:pt idx="6">
                  <c:v>#N/A</c:v>
                </c:pt>
                <c:pt idx="7">
                  <c:v>0.18</c:v>
                </c:pt>
                <c:pt idx="8">
                  <c:v>#N/A</c:v>
                </c:pt>
                <c:pt idx="9">
                  <c:v>0.06</c:v>
                </c:pt>
              </c:numCache>
            </c:numRef>
          </c:val>
          <c:extLst>
            <c:ext xmlns:c16="http://schemas.microsoft.com/office/drawing/2014/chart" uri="{C3380CC4-5D6E-409C-BE32-E72D297353CC}">
              <c16:uniqueId val="{00000004-83E1-4443-A536-C531AFDC667E}"/>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0.03</c:v>
                </c:pt>
                <c:pt idx="4">
                  <c:v>#N/A</c:v>
                </c:pt>
                <c:pt idx="5">
                  <c:v>0.03</c:v>
                </c:pt>
                <c:pt idx="6">
                  <c:v>#N/A</c:v>
                </c:pt>
                <c:pt idx="7">
                  <c:v>0.03</c:v>
                </c:pt>
                <c:pt idx="8">
                  <c:v>#N/A</c:v>
                </c:pt>
                <c:pt idx="9">
                  <c:v>0.08</c:v>
                </c:pt>
              </c:numCache>
            </c:numRef>
          </c:val>
          <c:extLst>
            <c:ext xmlns:c16="http://schemas.microsoft.com/office/drawing/2014/chart" uri="{C3380CC4-5D6E-409C-BE32-E72D297353CC}">
              <c16:uniqueId val="{00000005-83E1-4443-A536-C531AFDC667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1.03</c:v>
                </c:pt>
                <c:pt idx="2">
                  <c:v>#N/A</c:v>
                </c:pt>
                <c:pt idx="3">
                  <c:v>1.4</c:v>
                </c:pt>
                <c:pt idx="4">
                  <c:v>#N/A</c:v>
                </c:pt>
                <c:pt idx="5">
                  <c:v>0.13</c:v>
                </c:pt>
                <c:pt idx="6">
                  <c:v>#N/A</c:v>
                </c:pt>
                <c:pt idx="7">
                  <c:v>0.04</c:v>
                </c:pt>
                <c:pt idx="8">
                  <c:v>#N/A</c:v>
                </c:pt>
                <c:pt idx="9">
                  <c:v>0.14000000000000001</c:v>
                </c:pt>
              </c:numCache>
            </c:numRef>
          </c:val>
          <c:extLst>
            <c:ext xmlns:c16="http://schemas.microsoft.com/office/drawing/2014/chart" uri="{C3380CC4-5D6E-409C-BE32-E72D297353CC}">
              <c16:uniqueId val="{00000006-83E1-4443-A536-C531AFDC667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1.1499999999999999</c:v>
                </c:pt>
                <c:pt idx="2">
                  <c:v>#N/A</c:v>
                </c:pt>
                <c:pt idx="3">
                  <c:v>2.39</c:v>
                </c:pt>
                <c:pt idx="4">
                  <c:v>#N/A</c:v>
                </c:pt>
                <c:pt idx="5">
                  <c:v>1.1499999999999999</c:v>
                </c:pt>
                <c:pt idx="6">
                  <c:v>#N/A</c:v>
                </c:pt>
                <c:pt idx="7">
                  <c:v>17.72</c:v>
                </c:pt>
                <c:pt idx="8">
                  <c:v>#N/A</c:v>
                </c:pt>
                <c:pt idx="9">
                  <c:v>1.27</c:v>
                </c:pt>
              </c:numCache>
            </c:numRef>
          </c:val>
          <c:extLst>
            <c:ext xmlns:c16="http://schemas.microsoft.com/office/drawing/2014/chart" uri="{C3380CC4-5D6E-409C-BE32-E72D297353CC}">
              <c16:uniqueId val="{00000007-83E1-4443-A536-C531AFDC66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4.7300000000000004</c:v>
                </c:pt>
                <c:pt idx="2">
                  <c:v>#N/A</c:v>
                </c:pt>
                <c:pt idx="3">
                  <c:v>5.57</c:v>
                </c:pt>
                <c:pt idx="4">
                  <c:v>#N/A</c:v>
                </c:pt>
                <c:pt idx="5">
                  <c:v>4.6500000000000004</c:v>
                </c:pt>
                <c:pt idx="6">
                  <c:v>#N/A</c:v>
                </c:pt>
                <c:pt idx="7">
                  <c:v>3.37</c:v>
                </c:pt>
                <c:pt idx="8">
                  <c:v>#N/A</c:v>
                </c:pt>
                <c:pt idx="9">
                  <c:v>3.86</c:v>
                </c:pt>
              </c:numCache>
            </c:numRef>
          </c:val>
          <c:extLst>
            <c:ext xmlns:c16="http://schemas.microsoft.com/office/drawing/2014/chart" uri="{C3380CC4-5D6E-409C-BE32-E72D297353CC}">
              <c16:uniqueId val="{00000008-83E1-4443-A536-C531AFDC66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c:v>
                </c:pt>
                <c:pt idx="2">
                  <c:v>#N/A</c:v>
                </c:pt>
                <c:pt idx="3">
                  <c:v>7.07</c:v>
                </c:pt>
                <c:pt idx="4">
                  <c:v>#N/A</c:v>
                </c:pt>
                <c:pt idx="5">
                  <c:v>7.56</c:v>
                </c:pt>
                <c:pt idx="6">
                  <c:v>#N/A</c:v>
                </c:pt>
                <c:pt idx="7">
                  <c:v>7.29</c:v>
                </c:pt>
                <c:pt idx="8">
                  <c:v>#N/A</c:v>
                </c:pt>
                <c:pt idx="9">
                  <c:v>7.82</c:v>
                </c:pt>
              </c:numCache>
            </c:numRef>
          </c:val>
          <c:extLst>
            <c:ext xmlns:c16="http://schemas.microsoft.com/office/drawing/2014/chart" uri="{C3380CC4-5D6E-409C-BE32-E72D297353CC}">
              <c16:uniqueId val="{00000009-83E1-4443-A536-C531AFDC667E}"/>
            </c:ext>
          </c:extLst>
        </c:ser>
        <c:dLbls>
          <c:showLegendKey val="0"/>
          <c:showVal val="0"/>
          <c:showCatName val="0"/>
          <c:showSerName val="0"/>
          <c:showPercent val="0"/>
          <c:showBubbleSize val="0"/>
        </c:dLbls>
        <c:gapWidth val="150"/>
        <c:overlap val="100"/>
        <c:axId val="152416896"/>
        <c:axId val="152413368"/>
      </c:barChart>
      <c:catAx>
        <c:axId val="1524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413368"/>
        <c:crosses val="autoZero"/>
        <c:auto val="1"/>
        <c:lblAlgn val="ctr"/>
        <c:lblOffset val="100"/>
        <c:tickLblSkip val="1"/>
        <c:tickMarkSkip val="1"/>
        <c:noMultiLvlLbl val="0"/>
      </c:catAx>
      <c:valAx>
        <c:axId val="152413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1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1454</c:v>
                </c:pt>
                <c:pt idx="5">
                  <c:v>1346</c:v>
                </c:pt>
                <c:pt idx="8">
                  <c:v>1313</c:v>
                </c:pt>
                <c:pt idx="11">
                  <c:v>1305</c:v>
                </c:pt>
                <c:pt idx="14">
                  <c:v>1216</c:v>
                </c:pt>
              </c:numCache>
            </c:numRef>
          </c:val>
          <c:extLst>
            <c:ext xmlns:c16="http://schemas.microsoft.com/office/drawing/2014/chart" uri="{C3380CC4-5D6E-409C-BE32-E72D297353CC}">
              <c16:uniqueId val="{00000000-2DEE-489F-B403-9031C3671D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EE-489F-B403-9031C3671D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1</c:v>
                </c:pt>
                <c:pt idx="6">
                  <c:v>1</c:v>
                </c:pt>
                <c:pt idx="9">
                  <c:v>1</c:v>
                </c:pt>
                <c:pt idx="12">
                  <c:v>2</c:v>
                </c:pt>
              </c:numCache>
            </c:numRef>
          </c:val>
          <c:extLst>
            <c:ext xmlns:c16="http://schemas.microsoft.com/office/drawing/2014/chart" uri="{C3380CC4-5D6E-409C-BE32-E72D297353CC}">
              <c16:uniqueId val="{00000002-2DEE-489F-B403-9031C3671D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36</c:v>
                </c:pt>
                <c:pt idx="6">
                  <c:v>35</c:v>
                </c:pt>
                <c:pt idx="9">
                  <c:v>20</c:v>
                </c:pt>
                <c:pt idx="12">
                  <c:v>27</c:v>
                </c:pt>
              </c:numCache>
            </c:numRef>
          </c:val>
          <c:extLst>
            <c:ext xmlns:c16="http://schemas.microsoft.com/office/drawing/2014/chart" uri="{C3380CC4-5D6E-409C-BE32-E72D297353CC}">
              <c16:uniqueId val="{00000003-2DEE-489F-B403-9031C3671D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522</c:v>
                </c:pt>
                <c:pt idx="3">
                  <c:v>645</c:v>
                </c:pt>
                <c:pt idx="6">
                  <c:v>617</c:v>
                </c:pt>
                <c:pt idx="9">
                  <c:v>587</c:v>
                </c:pt>
                <c:pt idx="12">
                  <c:v>562</c:v>
                </c:pt>
              </c:numCache>
            </c:numRef>
          </c:val>
          <c:extLst>
            <c:ext xmlns:c16="http://schemas.microsoft.com/office/drawing/2014/chart" uri="{C3380CC4-5D6E-409C-BE32-E72D297353CC}">
              <c16:uniqueId val="{00000004-2DEE-489F-B403-9031C3671D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EE-489F-B403-9031C3671D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EE-489F-B403-9031C3671D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1583</c:v>
                </c:pt>
                <c:pt idx="3">
                  <c:v>1381</c:v>
                </c:pt>
                <c:pt idx="6">
                  <c:v>1296</c:v>
                </c:pt>
                <c:pt idx="9">
                  <c:v>1259</c:v>
                </c:pt>
                <c:pt idx="12">
                  <c:v>1072</c:v>
                </c:pt>
              </c:numCache>
            </c:numRef>
          </c:val>
          <c:extLst>
            <c:ext xmlns:c16="http://schemas.microsoft.com/office/drawing/2014/chart" uri="{C3380CC4-5D6E-409C-BE32-E72D297353CC}">
              <c16:uniqueId val="{00000007-2DEE-489F-B403-9031C3671D99}"/>
            </c:ext>
          </c:extLst>
        </c:ser>
        <c:dLbls>
          <c:showLegendKey val="0"/>
          <c:showVal val="0"/>
          <c:showCatName val="0"/>
          <c:showSerName val="0"/>
          <c:showPercent val="0"/>
          <c:showBubbleSize val="0"/>
        </c:dLbls>
        <c:gapWidth val="100"/>
        <c:overlap val="100"/>
        <c:axId val="152416112"/>
        <c:axId val="152415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684</c:v>
                </c:pt>
                <c:pt idx="2">
                  <c:v>#N/A</c:v>
                </c:pt>
                <c:pt idx="3">
                  <c:v>#N/A</c:v>
                </c:pt>
                <c:pt idx="4">
                  <c:v>717</c:v>
                </c:pt>
                <c:pt idx="5">
                  <c:v>#N/A</c:v>
                </c:pt>
                <c:pt idx="6">
                  <c:v>#N/A</c:v>
                </c:pt>
                <c:pt idx="7">
                  <c:v>636</c:v>
                </c:pt>
                <c:pt idx="8">
                  <c:v>#N/A</c:v>
                </c:pt>
                <c:pt idx="9">
                  <c:v>#N/A</c:v>
                </c:pt>
                <c:pt idx="10">
                  <c:v>562</c:v>
                </c:pt>
                <c:pt idx="11">
                  <c:v>#N/A</c:v>
                </c:pt>
                <c:pt idx="12">
                  <c:v>#N/A</c:v>
                </c:pt>
                <c:pt idx="13">
                  <c:v>447</c:v>
                </c:pt>
                <c:pt idx="14">
                  <c:v>#N/A</c:v>
                </c:pt>
              </c:numCache>
            </c:numRef>
          </c:val>
          <c:smooth val="0"/>
          <c:extLst>
            <c:ext xmlns:c16="http://schemas.microsoft.com/office/drawing/2014/chart" uri="{C3380CC4-5D6E-409C-BE32-E72D297353CC}">
              <c16:uniqueId val="{00000008-2DEE-489F-B403-9031C3671D99}"/>
            </c:ext>
          </c:extLst>
        </c:ser>
        <c:dLbls>
          <c:showLegendKey val="0"/>
          <c:showVal val="0"/>
          <c:showCatName val="0"/>
          <c:showSerName val="0"/>
          <c:showPercent val="0"/>
          <c:showBubbleSize val="0"/>
        </c:dLbls>
        <c:marker val="1"/>
        <c:smooth val="0"/>
        <c:axId val="152416112"/>
        <c:axId val="152415328"/>
      </c:lineChart>
      <c:catAx>
        <c:axId val="15241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415328"/>
        <c:crosses val="autoZero"/>
        <c:auto val="1"/>
        <c:lblAlgn val="ctr"/>
        <c:lblOffset val="100"/>
        <c:tickLblSkip val="1"/>
        <c:tickMarkSkip val="1"/>
        <c:noMultiLvlLbl val="0"/>
      </c:catAx>
      <c:valAx>
        <c:axId val="15241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1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12910</c:v>
                </c:pt>
                <c:pt idx="5">
                  <c:v>12867</c:v>
                </c:pt>
                <c:pt idx="8">
                  <c:v>13231</c:v>
                </c:pt>
                <c:pt idx="11">
                  <c:v>13189</c:v>
                </c:pt>
                <c:pt idx="14">
                  <c:v>12519</c:v>
                </c:pt>
              </c:numCache>
            </c:numRef>
          </c:val>
          <c:extLst>
            <c:ext xmlns:c16="http://schemas.microsoft.com/office/drawing/2014/chart" uri="{C3380CC4-5D6E-409C-BE32-E72D297353CC}">
              <c16:uniqueId val="{00000000-895C-4D94-A689-39DFC2938E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c:v>
                </c:pt>
                <c:pt idx="5">
                  <c:v>29</c:v>
                </c:pt>
                <c:pt idx="8">
                  <c:v>19</c:v>
                </c:pt>
                <c:pt idx="11">
                  <c:v>11</c:v>
                </c:pt>
                <c:pt idx="14">
                  <c:v>3</c:v>
                </c:pt>
              </c:numCache>
            </c:numRef>
          </c:val>
          <c:extLst>
            <c:ext xmlns:c16="http://schemas.microsoft.com/office/drawing/2014/chart" uri="{C3380CC4-5D6E-409C-BE32-E72D297353CC}">
              <c16:uniqueId val="{00000001-895C-4D94-A689-39DFC2938E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5024</c:v>
                </c:pt>
                <c:pt idx="5">
                  <c:v>4617</c:v>
                </c:pt>
                <c:pt idx="8">
                  <c:v>4551</c:v>
                </c:pt>
                <c:pt idx="11">
                  <c:v>4271</c:v>
                </c:pt>
                <c:pt idx="14">
                  <c:v>4103</c:v>
                </c:pt>
              </c:numCache>
            </c:numRef>
          </c:val>
          <c:extLst>
            <c:ext xmlns:c16="http://schemas.microsoft.com/office/drawing/2014/chart" uri="{C3380CC4-5D6E-409C-BE32-E72D297353CC}">
              <c16:uniqueId val="{00000002-895C-4D94-A689-39DFC2938E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5C-4D94-A689-39DFC2938E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5C-4D94-A689-39DFC2938E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98</c:v>
                </c:pt>
                <c:pt idx="3">
                  <c:v>0</c:v>
                </c:pt>
                <c:pt idx="6">
                  <c:v>0</c:v>
                </c:pt>
                <c:pt idx="9">
                  <c:v>0</c:v>
                </c:pt>
                <c:pt idx="12">
                  <c:v>0</c:v>
                </c:pt>
              </c:numCache>
            </c:numRef>
          </c:val>
          <c:extLst>
            <c:ext xmlns:c16="http://schemas.microsoft.com/office/drawing/2014/chart" uri="{C3380CC4-5D6E-409C-BE32-E72D297353CC}">
              <c16:uniqueId val="{00000005-895C-4D94-A689-39DFC2938E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1188</c:v>
                </c:pt>
                <c:pt idx="3">
                  <c:v>923</c:v>
                </c:pt>
                <c:pt idx="6">
                  <c:v>1048</c:v>
                </c:pt>
                <c:pt idx="9">
                  <c:v>1000</c:v>
                </c:pt>
                <c:pt idx="12">
                  <c:v>933</c:v>
                </c:pt>
              </c:numCache>
            </c:numRef>
          </c:val>
          <c:extLst>
            <c:ext xmlns:c16="http://schemas.microsoft.com/office/drawing/2014/chart" uri="{C3380CC4-5D6E-409C-BE32-E72D297353CC}">
              <c16:uniqueId val="{00000006-895C-4D94-A689-39DFC2938E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315</c:v>
                </c:pt>
                <c:pt idx="3">
                  <c:v>299</c:v>
                </c:pt>
                <c:pt idx="6">
                  <c:v>270</c:v>
                </c:pt>
                <c:pt idx="9">
                  <c:v>274</c:v>
                </c:pt>
                <c:pt idx="12">
                  <c:v>322</c:v>
                </c:pt>
              </c:numCache>
            </c:numRef>
          </c:val>
          <c:extLst>
            <c:ext xmlns:c16="http://schemas.microsoft.com/office/drawing/2014/chart" uri="{C3380CC4-5D6E-409C-BE32-E72D297353CC}">
              <c16:uniqueId val="{00000007-895C-4D94-A689-39DFC2938E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4627</c:v>
                </c:pt>
                <c:pt idx="3">
                  <c:v>4652</c:v>
                </c:pt>
                <c:pt idx="6">
                  <c:v>4674</c:v>
                </c:pt>
                <c:pt idx="9">
                  <c:v>4508</c:v>
                </c:pt>
                <c:pt idx="12">
                  <c:v>4036</c:v>
                </c:pt>
              </c:numCache>
            </c:numRef>
          </c:val>
          <c:extLst>
            <c:ext xmlns:c16="http://schemas.microsoft.com/office/drawing/2014/chart" uri="{C3380CC4-5D6E-409C-BE32-E72D297353CC}">
              <c16:uniqueId val="{00000008-895C-4D94-A689-39DFC2938E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9</c:v>
                </c:pt>
                <c:pt idx="6">
                  <c:v>8</c:v>
                </c:pt>
                <c:pt idx="9">
                  <c:v>7</c:v>
                </c:pt>
                <c:pt idx="12">
                  <c:v>5</c:v>
                </c:pt>
              </c:numCache>
            </c:numRef>
          </c:val>
          <c:extLst>
            <c:ext xmlns:c16="http://schemas.microsoft.com/office/drawing/2014/chart" uri="{C3380CC4-5D6E-409C-BE32-E72D297353CC}">
              <c16:uniqueId val="{00000009-895C-4D94-A689-39DFC2938E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12049</c:v>
                </c:pt>
                <c:pt idx="3">
                  <c:v>12065</c:v>
                </c:pt>
                <c:pt idx="6">
                  <c:v>12264</c:v>
                </c:pt>
                <c:pt idx="9">
                  <c:v>13026</c:v>
                </c:pt>
                <c:pt idx="12">
                  <c:v>12638</c:v>
                </c:pt>
              </c:numCache>
            </c:numRef>
          </c:val>
          <c:extLst>
            <c:ext xmlns:c16="http://schemas.microsoft.com/office/drawing/2014/chart" uri="{C3380CC4-5D6E-409C-BE32-E72D297353CC}">
              <c16:uniqueId val="{0000000A-895C-4D94-A689-39DFC2938E47}"/>
            </c:ext>
          </c:extLst>
        </c:ser>
        <c:dLbls>
          <c:showLegendKey val="0"/>
          <c:showVal val="0"/>
          <c:showCatName val="0"/>
          <c:showSerName val="0"/>
          <c:showPercent val="0"/>
          <c:showBubbleSize val="0"/>
        </c:dLbls>
        <c:gapWidth val="100"/>
        <c:overlap val="100"/>
        <c:axId val="152417680"/>
        <c:axId val="152412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313</c:v>
                </c:pt>
                <c:pt idx="2">
                  <c:v>#N/A</c:v>
                </c:pt>
                <c:pt idx="3">
                  <c:v>#N/A</c:v>
                </c:pt>
                <c:pt idx="4">
                  <c:v>436</c:v>
                </c:pt>
                <c:pt idx="5">
                  <c:v>#N/A</c:v>
                </c:pt>
                <c:pt idx="6">
                  <c:v>#N/A</c:v>
                </c:pt>
                <c:pt idx="7">
                  <c:v>463</c:v>
                </c:pt>
                <c:pt idx="8">
                  <c:v>#N/A</c:v>
                </c:pt>
                <c:pt idx="9">
                  <c:v>#N/A</c:v>
                </c:pt>
                <c:pt idx="10">
                  <c:v>1344</c:v>
                </c:pt>
                <c:pt idx="11">
                  <c:v>#N/A</c:v>
                </c:pt>
                <c:pt idx="12">
                  <c:v>#N/A</c:v>
                </c:pt>
                <c:pt idx="13">
                  <c:v>1308</c:v>
                </c:pt>
                <c:pt idx="14">
                  <c:v>#N/A</c:v>
                </c:pt>
              </c:numCache>
            </c:numRef>
          </c:val>
          <c:smooth val="0"/>
          <c:extLst>
            <c:ext xmlns:c16="http://schemas.microsoft.com/office/drawing/2014/chart" uri="{C3380CC4-5D6E-409C-BE32-E72D297353CC}">
              <c16:uniqueId val="{0000000B-895C-4D94-A689-39DFC2938E47}"/>
            </c:ext>
          </c:extLst>
        </c:ser>
        <c:dLbls>
          <c:showLegendKey val="0"/>
          <c:showVal val="0"/>
          <c:showCatName val="0"/>
          <c:showSerName val="0"/>
          <c:showPercent val="0"/>
          <c:showBubbleSize val="0"/>
        </c:dLbls>
        <c:marker val="1"/>
        <c:smooth val="0"/>
        <c:axId val="152417680"/>
        <c:axId val="152412584"/>
      </c:lineChart>
      <c:catAx>
        <c:axId val="15241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412584"/>
        <c:crosses val="autoZero"/>
        <c:auto val="1"/>
        <c:lblAlgn val="ctr"/>
        <c:lblOffset val="100"/>
        <c:tickLblSkip val="1"/>
        <c:tickMarkSkip val="1"/>
        <c:noMultiLvlLbl val="0"/>
      </c:catAx>
      <c:valAx>
        <c:axId val="152412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1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2861</c:v>
                </c:pt>
                <c:pt idx="1">
                  <c:v>2581</c:v>
                </c:pt>
                <c:pt idx="2">
                  <c:v>2391</c:v>
                </c:pt>
              </c:numCache>
            </c:numRef>
          </c:val>
          <c:extLst>
            <c:ext xmlns:c16="http://schemas.microsoft.com/office/drawing/2014/chart" uri="{C3380CC4-5D6E-409C-BE32-E72D297353CC}">
              <c16:uniqueId val="{00000000-EBFE-43BE-993A-EB6C5D52F5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1148</c:v>
                </c:pt>
                <c:pt idx="1">
                  <c:v>1148</c:v>
                </c:pt>
                <c:pt idx="2">
                  <c:v>1056</c:v>
                </c:pt>
              </c:numCache>
            </c:numRef>
          </c:val>
          <c:extLst>
            <c:ext xmlns:c16="http://schemas.microsoft.com/office/drawing/2014/chart" uri="{C3380CC4-5D6E-409C-BE32-E72D297353CC}">
              <c16:uniqueId val="{00000001-EBFE-43BE-993A-EB6C5D52F5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2160</c:v>
                </c:pt>
                <c:pt idx="1">
                  <c:v>2160</c:v>
                </c:pt>
                <c:pt idx="2">
                  <c:v>2262</c:v>
                </c:pt>
              </c:numCache>
            </c:numRef>
          </c:val>
          <c:extLst>
            <c:ext xmlns:c16="http://schemas.microsoft.com/office/drawing/2014/chart" uri="{C3380CC4-5D6E-409C-BE32-E72D297353CC}">
              <c16:uniqueId val="{00000002-EBFE-43BE-993A-EB6C5D52F58F}"/>
            </c:ext>
          </c:extLst>
        </c:ser>
        <c:dLbls>
          <c:showLegendKey val="0"/>
          <c:showVal val="0"/>
          <c:showCatName val="0"/>
          <c:showSerName val="0"/>
          <c:showPercent val="0"/>
          <c:showBubbleSize val="0"/>
        </c:dLbls>
        <c:gapWidth val="120"/>
        <c:overlap val="100"/>
        <c:axId val="152412192"/>
        <c:axId val="152416504"/>
      </c:barChart>
      <c:catAx>
        <c:axId val="1524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416504"/>
        <c:crosses val="autoZero"/>
        <c:auto val="1"/>
        <c:lblAlgn val="ctr"/>
        <c:lblOffset val="100"/>
        <c:tickLblSkip val="1"/>
        <c:tickMarkSkip val="1"/>
        <c:noMultiLvlLbl val="0"/>
      </c:catAx>
      <c:valAx>
        <c:axId val="152416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41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{5543BA6E-4B26-40FC-A6A1-C9B51BE4D85F}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BC9-444B-8604-E86EB9DF9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{36556AB5-FBA2-438C-ACE7-28D84AD9D373}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C9-444B-8604-E86EB9DF9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{CA149B8B-D8EB-48DE-A2AE-F6B9F7FDC3DF}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C9-444B-8604-E86EB9DF9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{CA87463A-E5E8-4AF8-BCE6-F92CDB980315}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C9-444B-8604-E86EB9DF9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{E3D3FF08-93CA-4CA3-8631-B28BD141AFEE}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C9-444B-8604-E86EB9DF97F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{C9A65536-B270-49CB-8810-F3E5DF29ADDF}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BC9-444B-8604-E86EB9DF97F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{ACB10E8E-2F68-4C4E-A02A-4B242B986FFA}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BC9-444B-8604-E86EB9DF97F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{330BFBA2-97E1-4A4B-9615-853307A50405}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BC9-444B-8604-E86EB9DF97F8}"/>
                </c:ext>
              </c:extLst>
            </c:dLbl>
            <c:dLbl>
              <c:idx val="32"/>
              <c:layout>
                <c:manualLayout>
                  <c:x val="-2.2603554759021004E-2"/>
                  <c:y val="-5.096105924148982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{7896286F-D248-4DB7-B9A9-6951C91009C6}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BC9-444B-8604-E86EB9DF9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57.5</c:v>
                </c:pt>
                <c:pt idx="16">
                  <c:v>61.8</c:v>
                </c:pt>
                <c:pt idx="24">
                  <c:v>63.3</c:v>
                </c:pt>
                <c:pt idx="32">
                  <c:v>59.8</c:v>
                </c:pt>
              </c:numCache>
            </c:numRef>
          </c:xVal>
          <c:yVal>
            <c:numRef>
              <c:f>公会計指標分析・財政指標組合せ分析表!$BP$51:$DC$51</c:f>
              <c:numCache>
                <c:formatCode>#,##0.0;"▲ "#,##0.0</c:formatCode>
                <c:ptCount val="40"/>
                <c:pt idx="0">
                  <c:v>6.3</c:v>
                </c:pt>
                <c:pt idx="8">
                  <c:v>9.1999999999999993</c:v>
                </c:pt>
                <c:pt idx="16">
                  <c:v>9.5</c:v>
                </c:pt>
                <c:pt idx="24">
                  <c:v>28</c:v>
                </c:pt>
                <c:pt idx="32">
                  <c:v>27.9</c:v>
                </c:pt>
              </c:numCache>
            </c:numRef>
          </c:yVal>
          <c:smooth val="0"/>
          <c:extLst>
            <c:ext xmlns:c16="http://schemas.microsoft.com/office/drawing/2014/chart" uri="{C3380CC4-5D6E-409C-BE32-E72D297353CC}">
              <c16:uniqueId val="{00000009-7BC9-444B-8604-E86EB9DF97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{B95182E4-1EBC-4E4C-AEC6-7A84414D5340}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BC9-444B-8604-E86EB9DF97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{33E18D2A-F294-4B79-9340-71572AD63D53}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C9-444B-8604-E86EB9DF9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{61B8836C-C592-48D3-A116-8E44FAC0FBCC}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C9-444B-8604-E86EB9DF9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{F85866BF-1E36-4AFA-89D5-6E84DA1BABFF}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C9-444B-8604-E86EB9DF9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{D1273628-5645-432A-B69C-FB5EF93A05DA}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C9-444B-8604-E86EB9DF97F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{1392F810-9963-43DA-8189-195BFDDC8538}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BC9-444B-8604-E86EB9DF97F8}"/>
                </c:ext>
              </c:extLst>
            </c:dLbl>
            <c:dLbl>
              <c:idx val="16"/>
              <c:layout>
                <c:manualLayout>
                  <c:x val="-4.155739636078553E-2"/>
                  <c:y val="-7.8517024970240573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{50332365-BCA1-47F1-998C-147F90081CB6}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BC9-444B-8604-E86EB9DF97F8}"/>
                </c:ext>
              </c:extLst>
            </c:dLbl>
            <c:dLbl>
              <c:idx val="24"/>
              <c:layout>
                <c:manualLayout>
                  <c:x val="-3.76407748583697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{FF681507-D67A-44AF-A72D-054491BA275C}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BC9-444B-8604-E86EB9DF97F8}"/>
                </c:ext>
              </c:extLst>
            </c:dLbl>
            <c:dLbl>
              <c:idx val="32"/>
              <c:layout>
                <c:manualLayout>
                  <c:x val="-2.652017626143679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{610BAB66-DBF3-4DB1-B125-EE5A6274D6AB}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BC9-444B-8604-E86EB9DF9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7BC9-444B-8604-E86EB9DF97F8}"/>
            </c:ext>
          </c:extLst>
        </c:ser>
        <c:dLbls>
          <c:showLegendKey val="0"/>
          <c:showVal val="1"/>
          <c:showCatName val="0"/>
          <c:showSerName val="0"/>
          <c:showPercent val="0"/>
          <c:showBubbleSize val="0"/>
        </c:dLbls>
        <c:axId val="460157712"/>
        <c:axId val="460158104"/>
      </c:scatterChart>
      <c:valAx>
        <c:axId val="460157712"/>
        <c:scaling>
          <c:orientation val="minMax"/>
          <c:max val="64.09999999999999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158104"/>
        <c:crosses val="autoZero"/>
        <c:crossBetween val="midCat"/>
      </c:valAx>
      <c:valAx>
        <c:axId val="460158104"/>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157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{859B4441-F03A-4775-869E-B607E8606AE5}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C1C-4A73-A344-529A26988B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{2C9BDE88-4605-4621-95BB-85261F27AFED}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1C-4A73-A344-529A26988B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{FFEA1367-49DB-4DEA-A9A1-D91FCE94E4AD}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1C-4A73-A344-529A26988B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{2ADDE37B-BDCB-4F95-81F8-DE7690504B85}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1C-4A73-A344-529A26988B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{E4CF90C0-6A0A-4A67-8CAF-61E2E59F6D24}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1C-4A73-A344-529A26988B1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{702A2746-B38A-4E10-9D0B-3C0FC8179A55}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C1C-4A73-A344-529A26988B1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{A98567F2-D593-4A0D-BE06-C0E44D5DFF08}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C1C-4A73-A344-529A26988B1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{464D5766-E82F-45DF-9DB3-4EA8CCBAD34F}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C1C-4A73-A344-529A26988B1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{00373F7C-5865-4580-A9B2-CA492BEBFA79}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C1C-4A73-A344-529A26988B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14.5</c:v>
                </c:pt>
                <c:pt idx="16">
                  <c:v>14.1</c:v>
                </c:pt>
                <c:pt idx="24">
                  <c:v>13.3</c:v>
                </c:pt>
                <c:pt idx="32">
                  <c:v>11.4</c:v>
                </c:pt>
              </c:numCache>
            </c:numRef>
          </c:xVal>
          <c:yVal>
            <c:numRef>
              <c:f>公会計指標分析・財政指標組合せ分析表!$BP$73:$DC$73</c:f>
              <c:numCache>
                <c:formatCode>#,##0.0;"▲ "#,##0.0</c:formatCode>
                <c:ptCount val="40"/>
                <c:pt idx="0">
                  <c:v>6.3</c:v>
                </c:pt>
                <c:pt idx="8">
                  <c:v>9.1999999999999993</c:v>
                </c:pt>
                <c:pt idx="16">
                  <c:v>9.5</c:v>
                </c:pt>
                <c:pt idx="24">
                  <c:v>28</c:v>
                </c:pt>
                <c:pt idx="32">
                  <c:v>27.9</c:v>
                </c:pt>
              </c:numCache>
            </c:numRef>
          </c:yVal>
          <c:smooth val="0"/>
          <c:extLst>
            <c:ext xmlns:c16="http://schemas.microsoft.com/office/drawing/2014/chart" uri="{C3380CC4-5D6E-409C-BE32-E72D297353CC}">
              <c16:uniqueId val="{00000009-9C1C-4A73-A344-529A26988B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{CA65FEAB-7E77-4ADA-A9BF-654B63D7C8C0}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C1C-4A73-A344-529A26988B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{03FB4E67-3027-403D-8A92-86A4F24B74BF}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1C-4A73-A344-529A26988B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{820D5CBA-E4BC-4D78-B516-C2C2E098EEE7}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1C-4A73-A344-529A26988B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{D5E743C6-0168-4EE5-A27A-3A226A7D4C59}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1C-4A73-A344-529A26988B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{F6E1339B-4E30-404D-ADC9-61132FFF30C0}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1C-4A73-A344-529A26988B1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{7F67F11E-FA4A-4E95-8E02-7647847EC7A7}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C1C-4A73-A344-529A26988B1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{308BCD61-E89B-443E-A5F3-F8679607D502}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C1C-4A73-A344-529A26988B1B}"/>
                </c:ext>
              </c:extLst>
            </c:dLbl>
            <c:dLbl>
              <c:idx val="24"/>
              <c:layout>
                <c:manualLayout>
                  <c:x val="0"/>
                  <c:y val="1.015544140825408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{50E178F7-0058-4153-B974-AB3B52FB1906}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C1C-4A73-A344-529A26988B1B}"/>
                </c:ext>
              </c:extLst>
            </c:dLbl>
            <c:dLbl>
              <c:idx val="32"/>
              <c:layout>
                <c:manualLayout>
                  <c:x val="0"/>
                  <c:y val="-1.015544140825408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{433A151C-35FD-4871-8055-C5B6ABD7B475}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C1C-4A73-A344-529A26988B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9C1C-4A73-A344-529A26988B1B}"/>
            </c:ext>
          </c:extLst>
        </c:ser>
        <c:dLbls>
          <c:showLegendKey val="0"/>
          <c:showVal val="1"/>
          <c:showCatName val="0"/>
          <c:showSerName val="0"/>
          <c:showPercent val="0"/>
          <c:showBubbleSize val="0"/>
        </c:dLbls>
        <c:axId val="460160064"/>
        <c:axId val="460167512"/>
      </c:scatterChart>
      <c:valAx>
        <c:axId val="460160064"/>
        <c:scaling>
          <c:orientation val="minMax"/>
          <c:max val="15.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167512"/>
        <c:crosses val="autoZero"/>
        <c:crossBetween val="midCat"/>
      </c:valAx>
      <c:valAx>
        <c:axId val="460167512"/>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160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・元利償還金は、既往債の償還完了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や繰上償還等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により減少傾向に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・算入公債費等は、合併特例債事業の償還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、既往債の償還完了等により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・実質公債費比率の分子についても既往債の償還完了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及び繰上償還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等により、減少傾向にある。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・将来負担額では、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前年度は、新中学校建設事業により地方債現在高は増となったが、本年度は、平成２７年度から実施している繰上償還等により減となった。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のうち、</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は減債基金、財政調整基金の残高が減少した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・上記の要因により将来負担比率の分子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したが、今後も後世への負担を少しでも軽減するよう、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合併以後の将来負担比率の分子の推移を見図りながら、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新発債の抑制、交付税算入率の高い起債の効果的な利用及び繰上償還の実施等により、公債費の適正化に努める。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・ふるさと納税を原資とするふるさと湯梨浜応援基金の積立額が増加し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た一方、</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歳入予算不足を補うために財政調整基金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及び減債基金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を取崩し全体で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年度からの合併算定替えによる普通交付税の縮減により、歳入不足が生じ、財政調整基金を取り崩して、調整している。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・合併算定替えによる普通交付税が縮減となっていることから、本町の標準財政規模を目安として、歳出の削減に努める。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・ふるさと振興まちづくり基金：地域住民の連帯の強化又は地域の特性を生かしたまちづくりを推進し、もって均衡ある町勢の発展に資する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・ふるさと湯梨浜応援基金　　：教育や子育て支援の向上、次世代に引き継ぐべき地域資源の保全、活用等を図るために寄附金を募り、それを財源に寄附者の湯梨浜町への思いを具体化することによって、多様な人々の参加による個性あふれるふるさとづくりに資す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・定住促進住宅基金　      　：定住促進住宅の大規模修繕その他の整備に必要な経費に充てる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・公共施設等建設基金　　　　：社会福祉施設、社会教育施設、学校、庁舎その他これらに類する施設で町が設置するものの建設事業費に充てる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農業用用排水施設等の維持及び強化に係る活動等を推進す</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費に充てる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・ふるさと湯梨浜応援基金　　：寄附金（ふるさと納税）の実績に基づく増加</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・定住促進住宅基金　      　：将来見込まれる大規模修繕等の費用を備えるための増加</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　　：基金の使途に合致する事業に充当し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たことによる減少</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・ふるさと振興まちづくり基金：合併特例債償還完了に伴い、随時取崩しての活用予定</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・ふるさと湯梨浜応援基金　　：現状と同様、積立てた翌年度に、全額取崩して活用する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・定住促進住宅基金　      　：大規模修繕等の必要性が生じた時に取崩す</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・公共施設等建設基金　　　　：現状維持を目指す</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：基金の使途に合致する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事業に充当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、計画的に取崩す予定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・前年度剰余金は、繰上償還の原資とし積立を実施せず、また合併算定替えによる普通交付税の縮減による歳入予算不足を補うため取り崩したため、減となった。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・当面の間は、積立金の原資としていた決算剰余金を繰上償還に充当するため、減少していく予定だが、大きな歳入不足が生じないよう歳出削減に努める。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・令和元年度においては、歳入不足が生じ、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・大規模建設事業が実施が見込まれていることから、公債費の負担増に備えるため、大きな歳入不足が生じないよう歳出削減に努め、現在残高を維持していく。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回り、全国平均と比べ</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、鳥取県平均と比較すると、</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％も高い結果となった。本町においては、固定資産台帳を整備し、平成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年度に公共施設等総合管理計画を策定し、また施設の種別ごとに作成する個別施設計画</a:t>
          </a:r>
          <a:r>
            <a:rPr kumimoji="1" lang="ja-JP" altLang="en-US" sz="1100">
              <a:solidFill>
                <a:schemeClr val="dk1"/>
              </a:solidFill>
              <a:effectLst/>
              <a:latin typeface="+mn-lt"/>
              <a:ea typeface="+mn-ea"/>
              <a:cs typeface="+mn-cs"/>
            </a:rPr>
            <a:t>を令和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年度に策定した</a:t>
          </a:r>
          <a:r>
            <a:rPr kumimoji="1" lang="ja-JP" altLang="ja-JP" sz="1100">
              <a:solidFill>
                <a:schemeClr val="dk1"/>
              </a:solidFill>
              <a:effectLst/>
              <a:latin typeface="+mn-lt"/>
              <a:ea typeface="+mn-ea"/>
              <a:cs typeface="+mn-cs"/>
            </a:rPr>
            <a:t>。新設・改修費を分散化させ歳出予算の平準化を図りながら施設更新を実施</a:t>
          </a:r>
          <a:r>
            <a:rPr kumimoji="1" lang="ja-JP" altLang="en-US" sz="1100">
              <a:solidFill>
                <a:schemeClr val="dk1"/>
              </a:solidFill>
              <a:effectLst/>
              <a:latin typeface="+mn-lt"/>
              <a:ea typeface="+mn-ea"/>
              <a:cs typeface="+mn-cs"/>
            </a:rPr>
            <a:t>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81" name="楕円 80"/>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82" name="有形固定資産減価償却率該当値テキスト"/>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83" name="楕円 82"/>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31</xdr:row>
      <xdr:rowOff>64770</xdr:rowOff>
    </xdr:to>
    <xdr:cxnSp macro="">
      <xdr:nvCxnSpPr>
        <xdr:cNvPr id="84" name="直線コネクタ 83"/>
        <xdr:cNvCxnSpPr/>
      </xdr:nvCxnSpPr>
      <xdr:spPr>
        <a:xfrm flipV="1">
          <a:off x="4051300" y="6025303"/>
          <a:ext cx="7112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5" name="楕円 84"/>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64770</xdr:rowOff>
    </xdr:to>
    <xdr:cxnSp macro="">
      <xdr:nvCxnSpPr>
        <xdr:cNvPr id="86" name="直線コネクタ 85"/>
        <xdr:cNvCxnSpPr/>
      </xdr:nvCxnSpPr>
      <xdr:spPr>
        <a:xfrm>
          <a:off x="3289300" y="609727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148167</xdr:rowOff>
    </xdr:from>
    <xdr:to>
      <xdr:col>11</xdr:col>
      <xdr:colOff>187325</xdr:colOff>
      <xdr:row>30</xdr:row>
      <xdr:rowOff>78317</xdr:rowOff>
    </xdr:to>
    <xdr:sp macro="" textlink="">
      <xdr:nvSpPr>
        <xdr:cNvPr id="87" name="楕円 86"/>
        <xdr:cNvSpPr/>
      </xdr:nvSpPr>
      <xdr:spPr>
        <a:xfrm>
          <a:off x="2476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27517</xdr:rowOff>
    </xdr:from>
    <xdr:to>
      <xdr:col>15</xdr:col>
      <xdr:colOff>136525</xdr:colOff>
      <xdr:row>31</xdr:row>
      <xdr:rowOff>10795</xdr:rowOff>
    </xdr:to>
    <xdr:cxnSp macro="">
      <xdr:nvCxnSpPr>
        <xdr:cNvPr id="88" name="直線コネクタ 87"/>
        <xdr:cNvCxnSpPr/>
      </xdr:nvCxnSpPr>
      <xdr:spPr>
        <a:xfrm>
          <a:off x="2527300" y="5942542"/>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89" name="楕円 88"/>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30</xdr:row>
      <xdr:rowOff>27517</xdr:rowOff>
    </xdr:to>
    <xdr:cxnSp macro="">
      <xdr:nvCxnSpPr>
        <xdr:cNvPr id="90" name="直線コネクタ 89"/>
        <xdr:cNvCxnSpPr/>
      </xdr:nvCxnSpPr>
      <xdr:spPr>
        <a:xfrm>
          <a:off x="1765300" y="5859780"/>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1"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2"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3"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4"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95" name="n_1main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6"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69444</xdr:rowOff>
    </xdr:from>
    <xdr:ext cx="405111" cy="259045"/>
    <xdr:sp macro="" textlink="">
      <xdr:nvSpPr>
        <xdr:cNvPr id="97" name="n_3mainValue有形固定資産減価償却率"/>
        <xdr:cNvSpPr txBox="1"/>
      </xdr:nvSpPr>
      <xdr:spPr>
        <a:xfrm>
          <a:off x="2324744"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98" name="n_4main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債務償還可能年数は、全国平均を</a:t>
          </a:r>
          <a:r>
            <a:rPr kumimoji="1" lang="en-US" altLang="ja-JP" sz="1100">
              <a:solidFill>
                <a:schemeClr val="dk1"/>
              </a:solidFill>
              <a:effectLst/>
              <a:latin typeface="+mn-lt"/>
              <a:ea typeface="+mn-ea"/>
              <a:cs typeface="+mn-cs"/>
            </a:rPr>
            <a:t>32.8</a:t>
          </a:r>
          <a:r>
            <a:rPr kumimoji="1" lang="ja-JP" altLang="ja-JP" sz="1100">
              <a:solidFill>
                <a:schemeClr val="dk1"/>
              </a:solidFill>
              <a:effectLst/>
              <a:latin typeface="+mn-lt"/>
              <a:ea typeface="+mn-ea"/>
              <a:cs typeface="+mn-cs"/>
            </a:rPr>
            <a:t>％上回り、鳥取県平均を</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％下回った。繰上償還を実施し、地方債現在高を減少させてきた。今後についても、地方債発行額の抑制に努め、地方債現在高を減少させていく。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2423</xdr:rowOff>
    </xdr:from>
    <xdr:to>
      <xdr:col>76</xdr:col>
      <xdr:colOff>73025</xdr:colOff>
      <xdr:row>30</xdr:row>
      <xdr:rowOff>104023</xdr:rowOff>
    </xdr:to>
    <xdr:sp macro="" textlink="">
      <xdr:nvSpPr>
        <xdr:cNvPr id="141" name="楕円 140"/>
        <xdr:cNvSpPr/>
      </xdr:nvSpPr>
      <xdr:spPr>
        <a:xfrm>
          <a:off x="14744700" y="59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152300</xdr:rowOff>
    </xdr:from>
    <xdr:ext cx="469744" cy="259045"/>
    <xdr:sp macro="" textlink="">
      <xdr:nvSpPr>
        <xdr:cNvPr id="142" name="債務償還比率該当値テキスト"/>
        <xdr:cNvSpPr txBox="1"/>
      </xdr:nvSpPr>
      <xdr:spPr>
        <a:xfrm>
          <a:off x="14846300" y="58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142265</xdr:rowOff>
    </xdr:from>
    <xdr:to>
      <xdr:col>72</xdr:col>
      <xdr:colOff>123825</xdr:colOff>
      <xdr:row>30</xdr:row>
      <xdr:rowOff>72415</xdr:rowOff>
    </xdr:to>
    <xdr:sp macro="" textlink="">
      <xdr:nvSpPr>
        <xdr:cNvPr id="143" name="楕円 142"/>
        <xdr:cNvSpPr/>
      </xdr:nvSpPr>
      <xdr:spPr>
        <a:xfrm>
          <a:off x="14033500" y="58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21615</xdr:rowOff>
    </xdr:from>
    <xdr:to>
      <xdr:col>76</xdr:col>
      <xdr:colOff>22225</xdr:colOff>
      <xdr:row>30</xdr:row>
      <xdr:rowOff>53223</xdr:rowOff>
    </xdr:to>
    <xdr:cxnSp macro="">
      <xdr:nvCxnSpPr>
        <xdr:cNvPr id="144" name="直線コネクタ 143"/>
        <xdr:cNvCxnSpPr/>
      </xdr:nvCxnSpPr>
      <xdr:spPr>
        <a:xfrm>
          <a:off x="14084300" y="5936640"/>
          <a:ext cx="711200" cy="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105390</xdr:rowOff>
    </xdr:from>
    <xdr:to>
      <xdr:col>68</xdr:col>
      <xdr:colOff>123825</xdr:colOff>
      <xdr:row>30</xdr:row>
      <xdr:rowOff>35540</xdr:rowOff>
    </xdr:to>
    <xdr:sp macro="" textlink="">
      <xdr:nvSpPr>
        <xdr:cNvPr id="145" name="楕円 144"/>
        <xdr:cNvSpPr/>
      </xdr:nvSpPr>
      <xdr:spPr>
        <a:xfrm>
          <a:off x="13271500" y="58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156190</xdr:rowOff>
    </xdr:from>
    <xdr:to>
      <xdr:col>72</xdr:col>
      <xdr:colOff>73025</xdr:colOff>
      <xdr:row>30</xdr:row>
      <xdr:rowOff>21615</xdr:rowOff>
    </xdr:to>
    <xdr:cxnSp macro="">
      <xdr:nvCxnSpPr>
        <xdr:cNvPr id="146" name="直線コネクタ 145"/>
        <xdr:cNvCxnSpPr/>
      </xdr:nvCxnSpPr>
      <xdr:spPr>
        <a:xfrm>
          <a:off x="13322300" y="5899765"/>
          <a:ext cx="762000" cy="3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97272</xdr:rowOff>
    </xdr:from>
    <xdr:to>
      <xdr:col>64</xdr:col>
      <xdr:colOff>123825</xdr:colOff>
      <xdr:row>30</xdr:row>
      <xdr:rowOff>27422</xdr:rowOff>
    </xdr:to>
    <xdr:sp macro="" textlink="">
      <xdr:nvSpPr>
        <xdr:cNvPr id="147" name="楕円 146"/>
        <xdr:cNvSpPr/>
      </xdr:nvSpPr>
      <xdr:spPr>
        <a:xfrm>
          <a:off x="12509500" y="58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148072</xdr:rowOff>
    </xdr:from>
    <xdr:to>
      <xdr:col>68</xdr:col>
      <xdr:colOff>73025</xdr:colOff>
      <xdr:row>29</xdr:row>
      <xdr:rowOff>156190</xdr:rowOff>
    </xdr:to>
    <xdr:cxnSp macro="">
      <xdr:nvCxnSpPr>
        <xdr:cNvPr id="148" name="直線コネクタ 147"/>
        <xdr:cNvCxnSpPr/>
      </xdr:nvCxnSpPr>
      <xdr:spPr>
        <a:xfrm>
          <a:off x="12560300" y="5891647"/>
          <a:ext cx="762000" cy="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151186</xdr:rowOff>
    </xdr:from>
    <xdr:to>
      <xdr:col>60</xdr:col>
      <xdr:colOff>123825</xdr:colOff>
      <xdr:row>29</xdr:row>
      <xdr:rowOff>81336</xdr:rowOff>
    </xdr:to>
    <xdr:sp macro="" textlink="">
      <xdr:nvSpPr>
        <xdr:cNvPr id="149" name="楕円 148"/>
        <xdr:cNvSpPr/>
      </xdr:nvSpPr>
      <xdr:spPr>
        <a:xfrm>
          <a:off x="11747500" y="572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30536</xdr:rowOff>
    </xdr:from>
    <xdr:to>
      <xdr:col>64</xdr:col>
      <xdr:colOff>73025</xdr:colOff>
      <xdr:row>29</xdr:row>
      <xdr:rowOff>148072</xdr:rowOff>
    </xdr:to>
    <xdr:cxnSp macro="">
      <xdr:nvCxnSpPr>
        <xdr:cNvPr id="150" name="直線コネクタ 149"/>
        <xdr:cNvCxnSpPr/>
      </xdr:nvCxnSpPr>
      <xdr:spPr>
        <a:xfrm>
          <a:off x="11798300" y="5774111"/>
          <a:ext cx="762000" cy="1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3"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4"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63542</xdr:rowOff>
    </xdr:from>
    <xdr:ext cx="469744" cy="259045"/>
    <xdr:sp macro="" textlink="">
      <xdr:nvSpPr>
        <xdr:cNvPr id="155" name="n_1mainValue債務償還比率"/>
        <xdr:cNvSpPr txBox="1"/>
      </xdr:nvSpPr>
      <xdr:spPr>
        <a:xfrm>
          <a:off x="13836727" y="59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26667</xdr:rowOff>
    </xdr:from>
    <xdr:ext cx="469744" cy="259045"/>
    <xdr:sp macro="" textlink="">
      <xdr:nvSpPr>
        <xdr:cNvPr id="156" name="n_2mainValue債務償還比率"/>
        <xdr:cNvSpPr txBox="1"/>
      </xdr:nvSpPr>
      <xdr:spPr>
        <a:xfrm>
          <a:off x="13087427" y="59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43949</xdr:rowOff>
    </xdr:from>
    <xdr:ext cx="469744" cy="259045"/>
    <xdr:sp macro="" textlink="">
      <xdr:nvSpPr>
        <xdr:cNvPr id="157" name="n_3mainValue債務償還比率"/>
        <xdr:cNvSpPr txBox="1"/>
      </xdr:nvSpPr>
      <xdr:spPr>
        <a:xfrm>
          <a:off x="12325427" y="56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97863</xdr:rowOff>
    </xdr:from>
    <xdr:ext cx="469744" cy="259045"/>
    <xdr:sp macro="" textlink="">
      <xdr:nvSpPr>
        <xdr:cNvPr id="158" name="n_4mainValue債務償還比率"/>
        <xdr:cNvSpPr txBox="1"/>
      </xdr:nvSpPr>
      <xdr:spPr>
        <a:xfrm>
          <a:off x="11563427" y="549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道路】&#10;有形固定資産減価償却率該当値テキスト"/>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5" name="楕円 74"/>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34290</xdr:rowOff>
    </xdr:to>
    <xdr:cxnSp macro="">
      <xdr:nvCxnSpPr>
        <xdr:cNvPr id="76" name="直線コネクタ 75"/>
        <xdr:cNvCxnSpPr/>
      </xdr:nvCxnSpPr>
      <xdr:spPr>
        <a:xfrm>
          <a:off x="3797300" y="65284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13335</xdr:rowOff>
    </xdr:to>
    <xdr:cxnSp macro="">
      <xdr:nvCxnSpPr>
        <xdr:cNvPr id="78" name="直線コネクタ 77"/>
        <xdr:cNvCxnSpPr/>
      </xdr:nvCxnSpPr>
      <xdr:spPr>
        <a:xfrm>
          <a:off x="2908300" y="6490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146685</xdr:rowOff>
    </xdr:to>
    <xdr:cxnSp macro="">
      <xdr:nvCxnSpPr>
        <xdr:cNvPr id="80" name="直線コネクタ 79"/>
        <xdr:cNvCxnSpPr/>
      </xdr:nvCxnSpPr>
      <xdr:spPr>
        <a:xfrm>
          <a:off x="2019300" y="64484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104775</xdr:rowOff>
    </xdr:to>
    <xdr:cxnSp macro="">
      <xdr:nvCxnSpPr>
        <xdr:cNvPr id="82" name="直線コネクタ 81"/>
        <xdr:cNvCxnSpPr/>
      </xdr:nvCxnSpPr>
      <xdr:spPr>
        <a:xfrm>
          <a:off x="1130300" y="6372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87"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17162</xdr:rowOff>
    </xdr:from>
    <xdr:ext cx="405111" cy="259045"/>
    <xdr:sp macro="" textlink="">
      <xdr:nvSpPr>
        <xdr:cNvPr id="88" name="n_2mainValue【道路】&#10;有形固定資産減価償却率"/>
        <xdr:cNvSpPr txBox="1"/>
      </xdr:nvSpPr>
      <xdr:spPr>
        <a:xfrm>
          <a:off x="2705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652</xdr:rowOff>
    </xdr:from>
    <xdr:ext cx="405111" cy="259045"/>
    <xdr:sp macro="" textlink="">
      <xdr:nvSpPr>
        <xdr:cNvPr id="89" name="n_3mainValue【道路】&#10;有形固定資産減価償却率"/>
        <xdr:cNvSpPr txBox="1"/>
      </xdr:nvSpPr>
      <xdr:spPr>
        <a:xfrm>
          <a:off x="1816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70088</xdr:rowOff>
    </xdr:from>
    <xdr:to>
      <xdr:col>55</xdr:col>
      <xdr:colOff>50800</xdr:colOff>
      <xdr:row>42</xdr:row>
      <xdr:rowOff>238</xdr:rowOff>
    </xdr:to>
    <xdr:sp macro="" textlink="">
      <xdr:nvSpPr>
        <xdr:cNvPr id="128" name="楕円 127"/>
        <xdr:cNvSpPr/>
      </xdr:nvSpPr>
      <xdr:spPr>
        <a:xfrm>
          <a:off x="10426700" y="70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9" name="【道路】&#10;一人当たり延長該当値テキスト"/>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70196</xdr:rowOff>
    </xdr:from>
    <xdr:to>
      <xdr:col>50</xdr:col>
      <xdr:colOff>165100</xdr:colOff>
      <xdr:row>42</xdr:row>
      <xdr:rowOff>346</xdr:rowOff>
    </xdr:to>
    <xdr:sp macro="" textlink="">
      <xdr:nvSpPr>
        <xdr:cNvPr id="130" name="楕円 129"/>
        <xdr:cNvSpPr/>
      </xdr:nvSpPr>
      <xdr:spPr>
        <a:xfrm>
          <a:off x="9588500" y="70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120888</xdr:rowOff>
    </xdr:from>
    <xdr:to>
      <xdr:col>55</xdr:col>
      <xdr:colOff>0</xdr:colOff>
      <xdr:row>41</xdr:row>
      <xdr:rowOff>120996</xdr:rowOff>
    </xdr:to>
    <xdr:cxnSp macro="">
      <xdr:nvCxnSpPr>
        <xdr:cNvPr id="131" name="直線コネクタ 130"/>
        <xdr:cNvCxnSpPr/>
      </xdr:nvCxnSpPr>
      <xdr:spPr>
        <a:xfrm flipV="1">
          <a:off x="9639300" y="7150338"/>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70262</xdr:rowOff>
    </xdr:from>
    <xdr:to>
      <xdr:col>46</xdr:col>
      <xdr:colOff>38100</xdr:colOff>
      <xdr:row>42</xdr:row>
      <xdr:rowOff>412</xdr:rowOff>
    </xdr:to>
    <xdr:sp macro="" textlink="">
      <xdr:nvSpPr>
        <xdr:cNvPr id="132" name="楕円 131"/>
        <xdr:cNvSpPr/>
      </xdr:nvSpPr>
      <xdr:spPr>
        <a:xfrm>
          <a:off x="8699500" y="70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120996</xdr:rowOff>
    </xdr:from>
    <xdr:to>
      <xdr:col>50</xdr:col>
      <xdr:colOff>114300</xdr:colOff>
      <xdr:row>41</xdr:row>
      <xdr:rowOff>121062</xdr:rowOff>
    </xdr:to>
    <xdr:cxnSp macro="">
      <xdr:nvCxnSpPr>
        <xdr:cNvPr id="133" name="直線コネクタ 132"/>
        <xdr:cNvCxnSpPr/>
      </xdr:nvCxnSpPr>
      <xdr:spPr>
        <a:xfrm flipV="1">
          <a:off x="8750300" y="715044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71826</xdr:rowOff>
    </xdr:from>
    <xdr:to>
      <xdr:col>41</xdr:col>
      <xdr:colOff>101600</xdr:colOff>
      <xdr:row>42</xdr:row>
      <xdr:rowOff>1976</xdr:rowOff>
    </xdr:to>
    <xdr:sp macro="" textlink="">
      <xdr:nvSpPr>
        <xdr:cNvPr id="134" name="楕円 133"/>
        <xdr:cNvSpPr/>
      </xdr:nvSpPr>
      <xdr:spPr>
        <a:xfrm>
          <a:off x="7810500" y="71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121062</xdr:rowOff>
    </xdr:from>
    <xdr:to>
      <xdr:col>45</xdr:col>
      <xdr:colOff>177800</xdr:colOff>
      <xdr:row>41</xdr:row>
      <xdr:rowOff>122626</xdr:rowOff>
    </xdr:to>
    <xdr:cxnSp macro="">
      <xdr:nvCxnSpPr>
        <xdr:cNvPr id="135" name="直線コネクタ 134"/>
        <xdr:cNvCxnSpPr/>
      </xdr:nvCxnSpPr>
      <xdr:spPr>
        <a:xfrm flipV="1">
          <a:off x="7861300" y="7150512"/>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71083</xdr:rowOff>
    </xdr:from>
    <xdr:to>
      <xdr:col>36</xdr:col>
      <xdr:colOff>165100</xdr:colOff>
      <xdr:row>42</xdr:row>
      <xdr:rowOff>1233</xdr:rowOff>
    </xdr:to>
    <xdr:sp macro="" textlink="">
      <xdr:nvSpPr>
        <xdr:cNvPr id="136" name="楕円 135"/>
        <xdr:cNvSpPr/>
      </xdr:nvSpPr>
      <xdr:spPr>
        <a:xfrm>
          <a:off x="6921500" y="71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121883</xdr:rowOff>
    </xdr:from>
    <xdr:to>
      <xdr:col>41</xdr:col>
      <xdr:colOff>50800</xdr:colOff>
      <xdr:row>41</xdr:row>
      <xdr:rowOff>122626</xdr:rowOff>
    </xdr:to>
    <xdr:cxnSp macro="">
      <xdr:nvCxnSpPr>
        <xdr:cNvPr id="137" name="直線コネクタ 136"/>
        <xdr:cNvCxnSpPr/>
      </xdr:nvCxnSpPr>
      <xdr:spPr>
        <a:xfrm>
          <a:off x="6972300" y="7151333"/>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162923</xdr:rowOff>
    </xdr:from>
    <xdr:ext cx="534377" cy="259045"/>
    <xdr:sp macro="" textlink="">
      <xdr:nvSpPr>
        <xdr:cNvPr id="142" name="n_1mainValue【道路】&#10;一人当たり延長"/>
        <xdr:cNvSpPr txBox="1"/>
      </xdr:nvSpPr>
      <xdr:spPr>
        <a:xfrm>
          <a:off x="9359411" y="71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162989</xdr:rowOff>
    </xdr:from>
    <xdr:ext cx="534377" cy="259045"/>
    <xdr:sp macro="" textlink="">
      <xdr:nvSpPr>
        <xdr:cNvPr id="143" name="n_2mainValue【道路】&#10;一人当たり延長"/>
        <xdr:cNvSpPr txBox="1"/>
      </xdr:nvSpPr>
      <xdr:spPr>
        <a:xfrm>
          <a:off x="8483111" y="71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164553</xdr:rowOff>
    </xdr:from>
    <xdr:ext cx="534377" cy="259045"/>
    <xdr:sp macro="" textlink="">
      <xdr:nvSpPr>
        <xdr:cNvPr id="144" name="n_3mainValue【道路】&#10;一人当たり延長"/>
        <xdr:cNvSpPr txBox="1"/>
      </xdr:nvSpPr>
      <xdr:spPr>
        <a:xfrm>
          <a:off x="7594111" y="71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163810</xdr:rowOff>
    </xdr:from>
    <xdr:ext cx="534377" cy="259045"/>
    <xdr:sp macro="" textlink="">
      <xdr:nvSpPr>
        <xdr:cNvPr id="145" name="n_4mainValue【道路】&#10;一人当たり延長"/>
        <xdr:cNvSpPr txBox="1"/>
      </xdr:nvSpPr>
      <xdr:spPr>
        <a:xfrm>
          <a:off x="6705111" y="71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7" name="楕円 186"/>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8" name="【橋りょう・トンネル】&#10;有形固定資産減価償却率該当値テキスト"/>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89" name="楕円 188"/>
        <xdr:cNvSpPr/>
      </xdr:nvSpPr>
      <xdr:spPr>
        <a:xfrm>
          <a:off x="3746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161653</xdr:rowOff>
    </xdr:to>
    <xdr:cxnSp macro="">
      <xdr:nvCxnSpPr>
        <xdr:cNvPr id="190" name="直線コネクタ 189"/>
        <xdr:cNvCxnSpPr/>
      </xdr:nvCxnSpPr>
      <xdr:spPr>
        <a:xfrm flipV="1">
          <a:off x="3797300" y="1040130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1" name="楕円 190"/>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161653</xdr:rowOff>
    </xdr:to>
    <xdr:cxnSp macro="">
      <xdr:nvCxnSpPr>
        <xdr:cNvPr id="192" name="直線コネクタ 191"/>
        <xdr:cNvCxnSpPr/>
      </xdr:nvCxnSpPr>
      <xdr:spPr>
        <a:xfrm>
          <a:off x="2908300" y="104208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3" name="楕円 192"/>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133894</xdr:rowOff>
    </xdr:to>
    <xdr:cxnSp macro="">
      <xdr:nvCxnSpPr>
        <xdr:cNvPr id="194" name="直線コネクタ 193"/>
        <xdr:cNvCxnSpPr/>
      </xdr:nvCxnSpPr>
      <xdr:spPr>
        <a:xfrm>
          <a:off x="2019300" y="103947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5" name="楕円 194"/>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107769</xdr:rowOff>
    </xdr:to>
    <xdr:cxnSp macro="">
      <xdr:nvCxnSpPr>
        <xdr:cNvPr id="196" name="直線コネクタ 195"/>
        <xdr:cNvCxnSpPr/>
      </xdr:nvCxnSpPr>
      <xdr:spPr>
        <a:xfrm>
          <a:off x="1130300" y="1033761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32130</xdr:rowOff>
    </xdr:from>
    <xdr:ext cx="405111" cy="259045"/>
    <xdr:sp macro="" textlink="">
      <xdr:nvSpPr>
        <xdr:cNvPr id="201" name="n_1main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2"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3" name="n_3main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92546</xdr:rowOff>
    </xdr:from>
    <xdr:ext cx="405111" cy="259045"/>
    <xdr:sp macro="" textlink="">
      <xdr:nvSpPr>
        <xdr:cNvPr id="204" name="n_4mainValue【橋りょう・トンネル】&#10;有形固定資産減価償却率"/>
        <xdr:cNvSpPr txBox="1"/>
      </xdr:nvSpPr>
      <xdr:spPr>
        <a:xfrm>
          <a:off x="927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44046</xdr:rowOff>
    </xdr:from>
    <xdr:to>
      <xdr:col>55</xdr:col>
      <xdr:colOff>50800</xdr:colOff>
      <xdr:row>64</xdr:row>
      <xdr:rowOff>145646</xdr:rowOff>
    </xdr:to>
    <xdr:sp macro="" textlink="">
      <xdr:nvSpPr>
        <xdr:cNvPr id="246" name="楕円 245"/>
        <xdr:cNvSpPr/>
      </xdr:nvSpPr>
      <xdr:spPr>
        <a:xfrm>
          <a:off x="10426700" y="11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130423</xdr:rowOff>
    </xdr:from>
    <xdr:ext cx="599010" cy="259045"/>
    <xdr:sp macro="" textlink="">
      <xdr:nvSpPr>
        <xdr:cNvPr id="247" name="【橋りょう・トンネル】&#10;一人当たり有形固定資産（償却資産）額該当値テキスト"/>
        <xdr:cNvSpPr txBox="1"/>
      </xdr:nvSpPr>
      <xdr:spPr>
        <a:xfrm>
          <a:off x="10515600" y="1093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47051</xdr:rowOff>
    </xdr:from>
    <xdr:to>
      <xdr:col>50</xdr:col>
      <xdr:colOff>165100</xdr:colOff>
      <xdr:row>64</xdr:row>
      <xdr:rowOff>148651</xdr:rowOff>
    </xdr:to>
    <xdr:sp macro="" textlink="">
      <xdr:nvSpPr>
        <xdr:cNvPr id="248" name="楕円 247"/>
        <xdr:cNvSpPr/>
      </xdr:nvSpPr>
      <xdr:spPr>
        <a:xfrm>
          <a:off x="9588500" y="1101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94846</xdr:rowOff>
    </xdr:from>
    <xdr:to>
      <xdr:col>55</xdr:col>
      <xdr:colOff>0</xdr:colOff>
      <xdr:row>64</xdr:row>
      <xdr:rowOff>97851</xdr:rowOff>
    </xdr:to>
    <xdr:cxnSp macro="">
      <xdr:nvCxnSpPr>
        <xdr:cNvPr id="249" name="直線コネクタ 248"/>
        <xdr:cNvCxnSpPr/>
      </xdr:nvCxnSpPr>
      <xdr:spPr>
        <a:xfrm flipV="1">
          <a:off x="9639300" y="11067646"/>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47144</xdr:rowOff>
    </xdr:from>
    <xdr:to>
      <xdr:col>46</xdr:col>
      <xdr:colOff>38100</xdr:colOff>
      <xdr:row>64</xdr:row>
      <xdr:rowOff>148744</xdr:rowOff>
    </xdr:to>
    <xdr:sp macro="" textlink="">
      <xdr:nvSpPr>
        <xdr:cNvPr id="250" name="楕円 249"/>
        <xdr:cNvSpPr/>
      </xdr:nvSpPr>
      <xdr:spPr>
        <a:xfrm>
          <a:off x="8699500" y="110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97851</xdr:rowOff>
    </xdr:from>
    <xdr:to>
      <xdr:col>50</xdr:col>
      <xdr:colOff>114300</xdr:colOff>
      <xdr:row>64</xdr:row>
      <xdr:rowOff>97944</xdr:rowOff>
    </xdr:to>
    <xdr:cxnSp macro="">
      <xdr:nvCxnSpPr>
        <xdr:cNvPr id="251" name="直線コネクタ 250"/>
        <xdr:cNvCxnSpPr/>
      </xdr:nvCxnSpPr>
      <xdr:spPr>
        <a:xfrm flipV="1">
          <a:off x="8750300" y="11070651"/>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47245</xdr:rowOff>
    </xdr:from>
    <xdr:to>
      <xdr:col>41</xdr:col>
      <xdr:colOff>101600</xdr:colOff>
      <xdr:row>64</xdr:row>
      <xdr:rowOff>148845</xdr:rowOff>
    </xdr:to>
    <xdr:sp macro="" textlink="">
      <xdr:nvSpPr>
        <xdr:cNvPr id="252" name="楕円 251"/>
        <xdr:cNvSpPr/>
      </xdr:nvSpPr>
      <xdr:spPr>
        <a:xfrm>
          <a:off x="7810500" y="110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97944</xdr:rowOff>
    </xdr:from>
    <xdr:to>
      <xdr:col>45</xdr:col>
      <xdr:colOff>177800</xdr:colOff>
      <xdr:row>64</xdr:row>
      <xdr:rowOff>98045</xdr:rowOff>
    </xdr:to>
    <xdr:cxnSp macro="">
      <xdr:nvCxnSpPr>
        <xdr:cNvPr id="253" name="直線コネクタ 252"/>
        <xdr:cNvCxnSpPr/>
      </xdr:nvCxnSpPr>
      <xdr:spPr>
        <a:xfrm flipV="1">
          <a:off x="7861300" y="11070744"/>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47561</xdr:rowOff>
    </xdr:from>
    <xdr:to>
      <xdr:col>36</xdr:col>
      <xdr:colOff>165100</xdr:colOff>
      <xdr:row>64</xdr:row>
      <xdr:rowOff>149161</xdr:rowOff>
    </xdr:to>
    <xdr:sp macro="" textlink="">
      <xdr:nvSpPr>
        <xdr:cNvPr id="254" name="楕円 253"/>
        <xdr:cNvSpPr/>
      </xdr:nvSpPr>
      <xdr:spPr>
        <a:xfrm>
          <a:off x="6921500" y="110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98045</xdr:rowOff>
    </xdr:from>
    <xdr:to>
      <xdr:col>41</xdr:col>
      <xdr:colOff>50800</xdr:colOff>
      <xdr:row>64</xdr:row>
      <xdr:rowOff>98361</xdr:rowOff>
    </xdr:to>
    <xdr:cxnSp macro="">
      <xdr:nvCxnSpPr>
        <xdr:cNvPr id="255" name="直線コネクタ 254"/>
        <xdr:cNvCxnSpPr/>
      </xdr:nvCxnSpPr>
      <xdr:spPr>
        <a:xfrm flipV="1">
          <a:off x="6972300" y="1107084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139778</xdr:rowOff>
    </xdr:from>
    <xdr:ext cx="599010" cy="259045"/>
    <xdr:sp macro="" textlink="">
      <xdr:nvSpPr>
        <xdr:cNvPr id="260" name="n_1mainValue【橋りょう・トンネル】&#10;一人当たり有形固定資産（償却資産）額"/>
        <xdr:cNvSpPr txBox="1"/>
      </xdr:nvSpPr>
      <xdr:spPr>
        <a:xfrm>
          <a:off x="9327095" y="1111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139871</xdr:rowOff>
    </xdr:from>
    <xdr:ext cx="599010" cy="259045"/>
    <xdr:sp macro="" textlink="">
      <xdr:nvSpPr>
        <xdr:cNvPr id="261" name="n_2mainValue【橋りょう・トンネル】&#10;一人当たり有形固定資産（償却資産）額"/>
        <xdr:cNvSpPr txBox="1"/>
      </xdr:nvSpPr>
      <xdr:spPr>
        <a:xfrm>
          <a:off x="8450795" y="1111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139972</xdr:rowOff>
    </xdr:from>
    <xdr:ext cx="534377" cy="259045"/>
    <xdr:sp macro="" textlink="">
      <xdr:nvSpPr>
        <xdr:cNvPr id="262" name="n_3mainValue【橋りょう・トンネル】&#10;一人当たり有形固定資産（償却資産）額"/>
        <xdr:cNvSpPr txBox="1"/>
      </xdr:nvSpPr>
      <xdr:spPr>
        <a:xfrm>
          <a:off x="7594111" y="111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140288</xdr:rowOff>
    </xdr:from>
    <xdr:ext cx="534377" cy="259045"/>
    <xdr:sp macro="" textlink="">
      <xdr:nvSpPr>
        <xdr:cNvPr id="263" name="n_4mainValue【橋りょう・トンネル】&#10;一人当たり有形固定資産（償却資産）額"/>
        <xdr:cNvSpPr txBox="1"/>
      </xdr:nvSpPr>
      <xdr:spPr>
        <a:xfrm>
          <a:off x="6705111" y="111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34925</xdr:rowOff>
    </xdr:from>
    <xdr:to>
      <xdr:col>24</xdr:col>
      <xdr:colOff>114300</xdr:colOff>
      <xdr:row>85</xdr:row>
      <xdr:rowOff>136525</xdr:rowOff>
    </xdr:to>
    <xdr:sp macro="" textlink="">
      <xdr:nvSpPr>
        <xdr:cNvPr id="304" name="楕円 303"/>
        <xdr:cNvSpPr/>
      </xdr:nvSpPr>
      <xdr:spPr>
        <a:xfrm>
          <a:off x="45847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13352</xdr:rowOff>
    </xdr:from>
    <xdr:ext cx="405111" cy="259045"/>
    <xdr:sp macro="" textlink="">
      <xdr:nvSpPr>
        <xdr:cNvPr id="305" name="【公営住宅】&#10;有形固定資産減価償却率該当値テキスト"/>
        <xdr:cNvSpPr txBox="1"/>
      </xdr:nvSpPr>
      <xdr:spPr>
        <a:xfrm>
          <a:off x="4673600"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19686</xdr:rowOff>
    </xdr:from>
    <xdr:to>
      <xdr:col>20</xdr:col>
      <xdr:colOff>38100</xdr:colOff>
      <xdr:row>85</xdr:row>
      <xdr:rowOff>121286</xdr:rowOff>
    </xdr:to>
    <xdr:sp macro="" textlink="">
      <xdr:nvSpPr>
        <xdr:cNvPr id="306" name="楕円 305"/>
        <xdr:cNvSpPr/>
      </xdr:nvSpPr>
      <xdr:spPr>
        <a:xfrm>
          <a:off x="3746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70486</xdr:rowOff>
    </xdr:from>
    <xdr:to>
      <xdr:col>24</xdr:col>
      <xdr:colOff>63500</xdr:colOff>
      <xdr:row>85</xdr:row>
      <xdr:rowOff>85725</xdr:rowOff>
    </xdr:to>
    <xdr:cxnSp macro="">
      <xdr:nvCxnSpPr>
        <xdr:cNvPr id="307" name="直線コネクタ 306"/>
        <xdr:cNvCxnSpPr/>
      </xdr:nvCxnSpPr>
      <xdr:spPr>
        <a:xfrm>
          <a:off x="3797300" y="1464373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170180</xdr:rowOff>
    </xdr:from>
    <xdr:to>
      <xdr:col>15</xdr:col>
      <xdr:colOff>101600</xdr:colOff>
      <xdr:row>85</xdr:row>
      <xdr:rowOff>100330</xdr:rowOff>
    </xdr:to>
    <xdr:sp macro="" textlink="">
      <xdr:nvSpPr>
        <xdr:cNvPr id="308" name="楕円 307"/>
        <xdr:cNvSpPr/>
      </xdr:nvSpPr>
      <xdr:spPr>
        <a:xfrm>
          <a:off x="2857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70486</xdr:rowOff>
    </xdr:to>
    <xdr:cxnSp macro="">
      <xdr:nvCxnSpPr>
        <xdr:cNvPr id="309" name="直線コネクタ 308"/>
        <xdr:cNvCxnSpPr/>
      </xdr:nvCxnSpPr>
      <xdr:spPr>
        <a:xfrm>
          <a:off x="2908300" y="146227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149225</xdr:rowOff>
    </xdr:from>
    <xdr:to>
      <xdr:col>10</xdr:col>
      <xdr:colOff>165100</xdr:colOff>
      <xdr:row>85</xdr:row>
      <xdr:rowOff>79375</xdr:rowOff>
    </xdr:to>
    <xdr:sp macro="" textlink="">
      <xdr:nvSpPr>
        <xdr:cNvPr id="310" name="楕円 309"/>
        <xdr:cNvSpPr/>
      </xdr:nvSpPr>
      <xdr:spPr>
        <a:xfrm>
          <a:off x="1968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28575</xdr:rowOff>
    </xdr:from>
    <xdr:to>
      <xdr:col>15</xdr:col>
      <xdr:colOff>50800</xdr:colOff>
      <xdr:row>85</xdr:row>
      <xdr:rowOff>49530</xdr:rowOff>
    </xdr:to>
    <xdr:cxnSp macro="">
      <xdr:nvCxnSpPr>
        <xdr:cNvPr id="311" name="直線コネクタ 310"/>
        <xdr:cNvCxnSpPr/>
      </xdr:nvCxnSpPr>
      <xdr:spPr>
        <a:xfrm>
          <a:off x="2019300" y="146018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97789</xdr:rowOff>
    </xdr:from>
    <xdr:to>
      <xdr:col>6</xdr:col>
      <xdr:colOff>38100</xdr:colOff>
      <xdr:row>85</xdr:row>
      <xdr:rowOff>27939</xdr:rowOff>
    </xdr:to>
    <xdr:sp macro="" textlink="">
      <xdr:nvSpPr>
        <xdr:cNvPr id="312" name="楕円 311"/>
        <xdr:cNvSpPr/>
      </xdr:nvSpPr>
      <xdr:spPr>
        <a:xfrm>
          <a:off x="1079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148589</xdr:rowOff>
    </xdr:from>
    <xdr:to>
      <xdr:col>10</xdr:col>
      <xdr:colOff>114300</xdr:colOff>
      <xdr:row>85</xdr:row>
      <xdr:rowOff>28575</xdr:rowOff>
    </xdr:to>
    <xdr:cxnSp macro="">
      <xdr:nvCxnSpPr>
        <xdr:cNvPr id="313" name="直線コネクタ 312"/>
        <xdr:cNvCxnSpPr/>
      </xdr:nvCxnSpPr>
      <xdr:spPr>
        <a:xfrm>
          <a:off x="1130300" y="145503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17" name="n_4ave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112413</xdr:rowOff>
    </xdr:from>
    <xdr:ext cx="405111" cy="259045"/>
    <xdr:sp macro="" textlink="">
      <xdr:nvSpPr>
        <xdr:cNvPr id="318" name="n_1mainValue【公営住宅】&#10;有形固定資産減価償却率"/>
        <xdr:cNvSpPr txBox="1"/>
      </xdr:nvSpPr>
      <xdr:spPr>
        <a:xfrm>
          <a:off x="35820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91457</xdr:rowOff>
    </xdr:from>
    <xdr:ext cx="405111" cy="259045"/>
    <xdr:sp macro="" textlink="">
      <xdr:nvSpPr>
        <xdr:cNvPr id="319" name="n_2mainValue【公営住宅】&#10;有形固定資産減価償却率"/>
        <xdr:cNvSpPr txBox="1"/>
      </xdr:nvSpPr>
      <xdr:spPr>
        <a:xfrm>
          <a:off x="2705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70502</xdr:rowOff>
    </xdr:from>
    <xdr:ext cx="405111" cy="259045"/>
    <xdr:sp macro="" textlink="">
      <xdr:nvSpPr>
        <xdr:cNvPr id="320" name="n_3mainValue【公営住宅】&#10;有形固定資産減価償却率"/>
        <xdr:cNvSpPr txBox="1"/>
      </xdr:nvSpPr>
      <xdr:spPr>
        <a:xfrm>
          <a:off x="1816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19066</xdr:rowOff>
    </xdr:from>
    <xdr:ext cx="405111" cy="259045"/>
    <xdr:sp macro="" textlink="">
      <xdr:nvSpPr>
        <xdr:cNvPr id="321" name="n_4mainValue【公営住宅】&#10;有形固定資産減価償却率"/>
        <xdr:cNvSpPr txBox="1"/>
      </xdr:nvSpPr>
      <xdr:spPr>
        <a:xfrm>
          <a:off x="927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77597</xdr:rowOff>
    </xdr:from>
    <xdr:to>
      <xdr:col>55</xdr:col>
      <xdr:colOff>50800</xdr:colOff>
      <xdr:row>85</xdr:row>
      <xdr:rowOff>7747</xdr:rowOff>
    </xdr:to>
    <xdr:sp macro="" textlink="">
      <xdr:nvSpPr>
        <xdr:cNvPr id="361" name="楕円 360"/>
        <xdr:cNvSpPr/>
      </xdr:nvSpPr>
      <xdr:spPr>
        <a:xfrm>
          <a:off x="104267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56024</xdr:rowOff>
    </xdr:from>
    <xdr:ext cx="469744" cy="259045"/>
    <xdr:sp macro="" textlink="">
      <xdr:nvSpPr>
        <xdr:cNvPr id="362" name="【公営住宅】&#10;一人当たり面積該当値テキスト"/>
        <xdr:cNvSpPr txBox="1"/>
      </xdr:nvSpPr>
      <xdr:spPr>
        <a:xfrm>
          <a:off x="10515600" y="144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80263</xdr:rowOff>
    </xdr:from>
    <xdr:to>
      <xdr:col>50</xdr:col>
      <xdr:colOff>165100</xdr:colOff>
      <xdr:row>85</xdr:row>
      <xdr:rowOff>10413</xdr:rowOff>
    </xdr:to>
    <xdr:sp macro="" textlink="">
      <xdr:nvSpPr>
        <xdr:cNvPr id="363" name="楕円 362"/>
        <xdr:cNvSpPr/>
      </xdr:nvSpPr>
      <xdr:spPr>
        <a:xfrm>
          <a:off x="9588500" y="144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128397</xdr:rowOff>
    </xdr:from>
    <xdr:to>
      <xdr:col>55</xdr:col>
      <xdr:colOff>0</xdr:colOff>
      <xdr:row>84</xdr:row>
      <xdr:rowOff>131063</xdr:rowOff>
    </xdr:to>
    <xdr:cxnSp macro="">
      <xdr:nvCxnSpPr>
        <xdr:cNvPr id="364" name="直線コネクタ 363"/>
        <xdr:cNvCxnSpPr/>
      </xdr:nvCxnSpPr>
      <xdr:spPr>
        <a:xfrm flipV="1">
          <a:off x="9639300" y="1453019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81407</xdr:rowOff>
    </xdr:from>
    <xdr:to>
      <xdr:col>46</xdr:col>
      <xdr:colOff>38100</xdr:colOff>
      <xdr:row>85</xdr:row>
      <xdr:rowOff>11557</xdr:rowOff>
    </xdr:to>
    <xdr:sp macro="" textlink="">
      <xdr:nvSpPr>
        <xdr:cNvPr id="365" name="楕円 364"/>
        <xdr:cNvSpPr/>
      </xdr:nvSpPr>
      <xdr:spPr>
        <a:xfrm>
          <a:off x="8699500" y="144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131063</xdr:rowOff>
    </xdr:from>
    <xdr:to>
      <xdr:col>50</xdr:col>
      <xdr:colOff>114300</xdr:colOff>
      <xdr:row>84</xdr:row>
      <xdr:rowOff>132207</xdr:rowOff>
    </xdr:to>
    <xdr:cxnSp macro="">
      <xdr:nvCxnSpPr>
        <xdr:cNvPr id="366" name="直線コネクタ 365"/>
        <xdr:cNvCxnSpPr/>
      </xdr:nvCxnSpPr>
      <xdr:spPr>
        <a:xfrm flipV="1">
          <a:off x="8750300" y="145328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82169</xdr:rowOff>
    </xdr:from>
    <xdr:to>
      <xdr:col>41</xdr:col>
      <xdr:colOff>101600</xdr:colOff>
      <xdr:row>85</xdr:row>
      <xdr:rowOff>12319</xdr:rowOff>
    </xdr:to>
    <xdr:sp macro="" textlink="">
      <xdr:nvSpPr>
        <xdr:cNvPr id="367" name="楕円 366"/>
        <xdr:cNvSpPr/>
      </xdr:nvSpPr>
      <xdr:spPr>
        <a:xfrm>
          <a:off x="78105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132207</xdr:rowOff>
    </xdr:from>
    <xdr:to>
      <xdr:col>45</xdr:col>
      <xdr:colOff>177800</xdr:colOff>
      <xdr:row>84</xdr:row>
      <xdr:rowOff>132969</xdr:rowOff>
    </xdr:to>
    <xdr:cxnSp macro="">
      <xdr:nvCxnSpPr>
        <xdr:cNvPr id="368" name="直線コネクタ 367"/>
        <xdr:cNvCxnSpPr/>
      </xdr:nvCxnSpPr>
      <xdr:spPr>
        <a:xfrm flipV="1">
          <a:off x="7861300" y="145340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85217</xdr:rowOff>
    </xdr:from>
    <xdr:to>
      <xdr:col>36</xdr:col>
      <xdr:colOff>165100</xdr:colOff>
      <xdr:row>85</xdr:row>
      <xdr:rowOff>15367</xdr:rowOff>
    </xdr:to>
    <xdr:sp macro="" textlink="">
      <xdr:nvSpPr>
        <xdr:cNvPr id="369" name="楕円 368"/>
        <xdr:cNvSpPr/>
      </xdr:nvSpPr>
      <xdr:spPr>
        <a:xfrm>
          <a:off x="6921500" y="144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132969</xdr:rowOff>
    </xdr:from>
    <xdr:to>
      <xdr:col>41</xdr:col>
      <xdr:colOff>50800</xdr:colOff>
      <xdr:row>84</xdr:row>
      <xdr:rowOff>136017</xdr:rowOff>
    </xdr:to>
    <xdr:cxnSp macro="">
      <xdr:nvCxnSpPr>
        <xdr:cNvPr id="370" name="直線コネクタ 369"/>
        <xdr:cNvCxnSpPr/>
      </xdr:nvCxnSpPr>
      <xdr:spPr>
        <a:xfrm flipV="1">
          <a:off x="6972300" y="145347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1540</xdr:rowOff>
    </xdr:from>
    <xdr:ext cx="469744" cy="259045"/>
    <xdr:sp macro="" textlink="">
      <xdr:nvSpPr>
        <xdr:cNvPr id="375" name="n_1mainValue【公営住宅】&#10;一人当たり面積"/>
        <xdr:cNvSpPr txBox="1"/>
      </xdr:nvSpPr>
      <xdr:spPr>
        <a:xfrm>
          <a:off x="9391727" y="1457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2684</xdr:rowOff>
    </xdr:from>
    <xdr:ext cx="469744" cy="259045"/>
    <xdr:sp macro="" textlink="">
      <xdr:nvSpPr>
        <xdr:cNvPr id="376" name="n_2mainValue【公営住宅】&#10;一人当たり面積"/>
        <xdr:cNvSpPr txBox="1"/>
      </xdr:nvSpPr>
      <xdr:spPr>
        <a:xfrm>
          <a:off x="8515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3446</xdr:rowOff>
    </xdr:from>
    <xdr:ext cx="469744" cy="259045"/>
    <xdr:sp macro="" textlink="">
      <xdr:nvSpPr>
        <xdr:cNvPr id="377" name="n_3mainValue【公営住宅】&#10;一人当たり面積"/>
        <xdr:cNvSpPr txBox="1"/>
      </xdr:nvSpPr>
      <xdr:spPr>
        <a:xfrm>
          <a:off x="7626427" y="1457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6494</xdr:rowOff>
    </xdr:from>
    <xdr:ext cx="469744" cy="259045"/>
    <xdr:sp macro="" textlink="">
      <xdr:nvSpPr>
        <xdr:cNvPr id="378" name="n_4mainValue【公営住宅】&#10;一人当たり面積"/>
        <xdr:cNvSpPr txBox="1"/>
      </xdr:nvSpPr>
      <xdr:spPr>
        <a:xfrm>
          <a:off x="6737427" y="1457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402" name="直線コネクタ 401"/>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403" name="【港湾・漁港】&#10;有形固定資産減価償却率最小値テキスト"/>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404" name="直線コネクタ 403"/>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405" name="【港湾・漁港】&#10;有形固定資産減価償却率最大値テキスト"/>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406" name="直線コネクタ 405"/>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407" name="【港湾・漁港】&#10;有形固定資産減価償却率平均値テキスト"/>
        <xdr:cNvSpPr txBox="1"/>
      </xdr:nvSpPr>
      <xdr:spPr>
        <a:xfrm>
          <a:off x="4673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08" name="フローチャート: 判断 407"/>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409" name="フローチャート: 判断 408"/>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410" name="フローチャート: 判断 409"/>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11" name="フローチャート: 判断 410"/>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412" name="フローチャート: 判断 411"/>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418" name="楕円 417"/>
        <xdr:cNvSpPr/>
      </xdr:nvSpPr>
      <xdr:spPr>
        <a:xfrm>
          <a:off x="4584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132097</xdr:rowOff>
    </xdr:from>
    <xdr:ext cx="405111" cy="259045"/>
    <xdr:sp macro="" textlink="">
      <xdr:nvSpPr>
        <xdr:cNvPr id="419" name="【港湾・漁港】&#10;有形固定資産減価償却率該当値テキスト"/>
        <xdr:cNvSpPr txBox="1"/>
      </xdr:nvSpPr>
      <xdr:spPr>
        <a:xfrm>
          <a:off x="4673600"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73025</xdr:rowOff>
    </xdr:from>
    <xdr:to>
      <xdr:col>20</xdr:col>
      <xdr:colOff>38100</xdr:colOff>
      <xdr:row>105</xdr:row>
      <xdr:rowOff>3175</xdr:rowOff>
    </xdr:to>
    <xdr:sp macro="" textlink="">
      <xdr:nvSpPr>
        <xdr:cNvPr id="420" name="楕円 419"/>
        <xdr:cNvSpPr/>
      </xdr:nvSpPr>
      <xdr:spPr>
        <a:xfrm>
          <a:off x="3746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123825</xdr:rowOff>
    </xdr:from>
    <xdr:to>
      <xdr:col>24</xdr:col>
      <xdr:colOff>63500</xdr:colOff>
      <xdr:row>104</xdr:row>
      <xdr:rowOff>160020</xdr:rowOff>
    </xdr:to>
    <xdr:cxnSp macro="">
      <xdr:nvCxnSpPr>
        <xdr:cNvPr id="421" name="直線コネクタ 420"/>
        <xdr:cNvCxnSpPr/>
      </xdr:nvCxnSpPr>
      <xdr:spPr>
        <a:xfrm>
          <a:off x="3797300" y="17954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22" name="楕円 421"/>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123825</xdr:rowOff>
    </xdr:to>
    <xdr:cxnSp macro="">
      <xdr:nvCxnSpPr>
        <xdr:cNvPr id="423" name="直線コネクタ 422"/>
        <xdr:cNvCxnSpPr/>
      </xdr:nvCxnSpPr>
      <xdr:spPr>
        <a:xfrm>
          <a:off x="2908300" y="17918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170180</xdr:rowOff>
    </xdr:from>
    <xdr:to>
      <xdr:col>10</xdr:col>
      <xdr:colOff>165100</xdr:colOff>
      <xdr:row>104</xdr:row>
      <xdr:rowOff>100330</xdr:rowOff>
    </xdr:to>
    <xdr:sp macro="" textlink="">
      <xdr:nvSpPr>
        <xdr:cNvPr id="424" name="楕円 423"/>
        <xdr:cNvSpPr/>
      </xdr:nvSpPr>
      <xdr:spPr>
        <a:xfrm>
          <a:off x="1968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49530</xdr:rowOff>
    </xdr:from>
    <xdr:to>
      <xdr:col>15</xdr:col>
      <xdr:colOff>50800</xdr:colOff>
      <xdr:row>104</xdr:row>
      <xdr:rowOff>87630</xdr:rowOff>
    </xdr:to>
    <xdr:cxnSp macro="">
      <xdr:nvCxnSpPr>
        <xdr:cNvPr id="425" name="直線コネクタ 424"/>
        <xdr:cNvCxnSpPr/>
      </xdr:nvCxnSpPr>
      <xdr:spPr>
        <a:xfrm>
          <a:off x="2019300" y="1788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97789</xdr:rowOff>
    </xdr:from>
    <xdr:to>
      <xdr:col>6</xdr:col>
      <xdr:colOff>38100</xdr:colOff>
      <xdr:row>104</xdr:row>
      <xdr:rowOff>27939</xdr:rowOff>
    </xdr:to>
    <xdr:sp macro="" textlink="">
      <xdr:nvSpPr>
        <xdr:cNvPr id="426" name="楕円 425"/>
        <xdr:cNvSpPr/>
      </xdr:nvSpPr>
      <xdr:spPr>
        <a:xfrm>
          <a:off x="1079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148589</xdr:rowOff>
    </xdr:from>
    <xdr:to>
      <xdr:col>10</xdr:col>
      <xdr:colOff>114300</xdr:colOff>
      <xdr:row>104</xdr:row>
      <xdr:rowOff>49530</xdr:rowOff>
    </xdr:to>
    <xdr:cxnSp macro="">
      <xdr:nvCxnSpPr>
        <xdr:cNvPr id="427" name="直線コネクタ 426"/>
        <xdr:cNvCxnSpPr/>
      </xdr:nvCxnSpPr>
      <xdr:spPr>
        <a:xfrm>
          <a:off x="1130300" y="178079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428" name="n_1aveValue【港湾・漁港】&#10;有形固定資産減価償却率"/>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29" name="n_2aveValue【港湾・漁港】&#10;有形固定資産減価償却率"/>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30" name="n_3aveValue【港湾・漁港】&#10;有形固定資産減価償却率"/>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85741</xdr:rowOff>
    </xdr:from>
    <xdr:ext cx="405111" cy="259045"/>
    <xdr:sp macro="" textlink="">
      <xdr:nvSpPr>
        <xdr:cNvPr id="431" name="n_4aveValue【港湾・漁港】&#10;有形固定資産減価償却率"/>
        <xdr:cNvSpPr txBox="1"/>
      </xdr:nvSpPr>
      <xdr:spPr>
        <a:xfrm>
          <a:off x="927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19702</xdr:rowOff>
    </xdr:from>
    <xdr:ext cx="405111" cy="259045"/>
    <xdr:sp macro="" textlink="">
      <xdr:nvSpPr>
        <xdr:cNvPr id="432" name="n_1mainValue【港湾・漁港】&#10;有形固定資産減価償却率"/>
        <xdr:cNvSpPr txBox="1"/>
      </xdr:nvSpPr>
      <xdr:spPr>
        <a:xfrm>
          <a:off x="35820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3" name="n_2mainValue【港湾・漁港】&#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116857</xdr:rowOff>
    </xdr:from>
    <xdr:ext cx="405111" cy="259045"/>
    <xdr:sp macro="" textlink="">
      <xdr:nvSpPr>
        <xdr:cNvPr id="434" name="n_3mainValue【港湾・漁港】&#10;有形固定資産減価償却率"/>
        <xdr:cNvSpPr txBox="1"/>
      </xdr:nvSpPr>
      <xdr:spPr>
        <a:xfrm>
          <a:off x="1816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44466</xdr:rowOff>
    </xdr:from>
    <xdr:ext cx="405111" cy="259045"/>
    <xdr:sp macro="" textlink="">
      <xdr:nvSpPr>
        <xdr:cNvPr id="435" name="n_4mainValue【港湾・漁港】&#10;有形固定資産減価償却率"/>
        <xdr:cNvSpPr txBox="1"/>
      </xdr:nvSpPr>
      <xdr:spPr>
        <a:xfrm>
          <a:off x="927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57" name="直線コネクタ 456"/>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58" name="【港湾・漁港】&#10;一人当たり有形固定資産（償却資産）額最小値テキスト"/>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59" name="直線コネクタ 458"/>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60" name="【港湾・漁港】&#10;一人当たり有形固定資産（償却資産）額最大値テキスト"/>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61" name="直線コネクタ 460"/>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62" name="【港湾・漁港】&#10;一人当たり有形固定資産（償却資産）額平均値テキスト"/>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63" name="フローチャート: 判断 462"/>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64" name="フローチャート: 判断 463"/>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65" name="フローチャート: 判断 464"/>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66" name="フローチャート: 判断 465"/>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67" name="フローチャート: 判断 466"/>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139847</xdr:rowOff>
    </xdr:from>
    <xdr:to>
      <xdr:col>55</xdr:col>
      <xdr:colOff>50800</xdr:colOff>
      <xdr:row>108</xdr:row>
      <xdr:rowOff>69997</xdr:rowOff>
    </xdr:to>
    <xdr:sp macro="" textlink="">
      <xdr:nvSpPr>
        <xdr:cNvPr id="473" name="楕円 472"/>
        <xdr:cNvSpPr/>
      </xdr:nvSpPr>
      <xdr:spPr>
        <a:xfrm>
          <a:off x="10426700" y="184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54774</xdr:rowOff>
    </xdr:from>
    <xdr:ext cx="599010" cy="259045"/>
    <xdr:sp macro="" textlink="">
      <xdr:nvSpPr>
        <xdr:cNvPr id="474" name="【港湾・漁港】&#10;一人当たり有形固定資産（償却資産）額該当値テキスト"/>
        <xdr:cNvSpPr txBox="1"/>
      </xdr:nvSpPr>
      <xdr:spPr>
        <a:xfrm>
          <a:off x="10515600" y="1839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140340</xdr:rowOff>
    </xdr:from>
    <xdr:to>
      <xdr:col>50</xdr:col>
      <xdr:colOff>165100</xdr:colOff>
      <xdr:row>108</xdr:row>
      <xdr:rowOff>70490</xdr:rowOff>
    </xdr:to>
    <xdr:sp macro="" textlink="">
      <xdr:nvSpPr>
        <xdr:cNvPr id="475" name="楕円 474"/>
        <xdr:cNvSpPr/>
      </xdr:nvSpPr>
      <xdr:spPr>
        <a:xfrm>
          <a:off x="9588500" y="184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19197</xdr:rowOff>
    </xdr:from>
    <xdr:to>
      <xdr:col>55</xdr:col>
      <xdr:colOff>0</xdr:colOff>
      <xdr:row>108</xdr:row>
      <xdr:rowOff>19690</xdr:rowOff>
    </xdr:to>
    <xdr:cxnSp macro="">
      <xdr:nvCxnSpPr>
        <xdr:cNvPr id="476" name="直線コネクタ 475"/>
        <xdr:cNvCxnSpPr/>
      </xdr:nvCxnSpPr>
      <xdr:spPr>
        <a:xfrm flipV="1">
          <a:off x="9639300" y="18535797"/>
          <a:ext cx="8382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140500</xdr:rowOff>
    </xdr:from>
    <xdr:to>
      <xdr:col>46</xdr:col>
      <xdr:colOff>38100</xdr:colOff>
      <xdr:row>108</xdr:row>
      <xdr:rowOff>70650</xdr:rowOff>
    </xdr:to>
    <xdr:sp macro="" textlink="">
      <xdr:nvSpPr>
        <xdr:cNvPr id="477" name="楕円 476"/>
        <xdr:cNvSpPr/>
      </xdr:nvSpPr>
      <xdr:spPr>
        <a:xfrm>
          <a:off x="8699500" y="184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19690</xdr:rowOff>
    </xdr:from>
    <xdr:to>
      <xdr:col>50</xdr:col>
      <xdr:colOff>114300</xdr:colOff>
      <xdr:row>108</xdr:row>
      <xdr:rowOff>19850</xdr:rowOff>
    </xdr:to>
    <xdr:cxnSp macro="">
      <xdr:nvCxnSpPr>
        <xdr:cNvPr id="478" name="直線コネクタ 477"/>
        <xdr:cNvCxnSpPr/>
      </xdr:nvCxnSpPr>
      <xdr:spPr>
        <a:xfrm flipV="1">
          <a:off x="8750300" y="1853629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140674</xdr:rowOff>
    </xdr:from>
    <xdr:to>
      <xdr:col>41</xdr:col>
      <xdr:colOff>101600</xdr:colOff>
      <xdr:row>108</xdr:row>
      <xdr:rowOff>70824</xdr:rowOff>
    </xdr:to>
    <xdr:sp macro="" textlink="">
      <xdr:nvSpPr>
        <xdr:cNvPr id="479" name="楕円 478"/>
        <xdr:cNvSpPr/>
      </xdr:nvSpPr>
      <xdr:spPr>
        <a:xfrm>
          <a:off x="7810500" y="184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19850</xdr:rowOff>
    </xdr:from>
    <xdr:to>
      <xdr:col>45</xdr:col>
      <xdr:colOff>177800</xdr:colOff>
      <xdr:row>108</xdr:row>
      <xdr:rowOff>20024</xdr:rowOff>
    </xdr:to>
    <xdr:cxnSp macro="">
      <xdr:nvCxnSpPr>
        <xdr:cNvPr id="480" name="直線コネクタ 479"/>
        <xdr:cNvCxnSpPr/>
      </xdr:nvCxnSpPr>
      <xdr:spPr>
        <a:xfrm flipV="1">
          <a:off x="7861300" y="18536450"/>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141218</xdr:rowOff>
    </xdr:from>
    <xdr:to>
      <xdr:col>36</xdr:col>
      <xdr:colOff>165100</xdr:colOff>
      <xdr:row>108</xdr:row>
      <xdr:rowOff>71368</xdr:rowOff>
    </xdr:to>
    <xdr:sp macro="" textlink="">
      <xdr:nvSpPr>
        <xdr:cNvPr id="481" name="楕円 480"/>
        <xdr:cNvSpPr/>
      </xdr:nvSpPr>
      <xdr:spPr>
        <a:xfrm>
          <a:off x="6921500" y="184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20024</xdr:rowOff>
    </xdr:from>
    <xdr:to>
      <xdr:col>41</xdr:col>
      <xdr:colOff>50800</xdr:colOff>
      <xdr:row>108</xdr:row>
      <xdr:rowOff>20568</xdr:rowOff>
    </xdr:to>
    <xdr:cxnSp macro="">
      <xdr:nvCxnSpPr>
        <xdr:cNvPr id="482" name="直線コネクタ 481"/>
        <xdr:cNvCxnSpPr/>
      </xdr:nvCxnSpPr>
      <xdr:spPr>
        <a:xfrm flipV="1">
          <a:off x="6972300" y="18536624"/>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83" name="n_1aveValue【港湾・漁港】&#10;一人当たり有形固定資産（償却資産）額"/>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84" name="n_2aveValue【港湾・漁港】&#10;一人当たり有形固定資産（償却資産）額"/>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85" name="n_3aveValue【港湾・漁港】&#10;一人当たり有形固定資産（償却資産）額"/>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86" name="n_4aveValue【港湾・漁港】&#10;一人当たり有形固定資産（償却資産）額"/>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61617</xdr:rowOff>
    </xdr:from>
    <xdr:ext cx="599010" cy="259045"/>
    <xdr:sp macro="" textlink="">
      <xdr:nvSpPr>
        <xdr:cNvPr id="487" name="n_1mainValue【港湾・漁港】&#10;一人当たり有形固定資産（償却資産）額"/>
        <xdr:cNvSpPr txBox="1"/>
      </xdr:nvSpPr>
      <xdr:spPr>
        <a:xfrm>
          <a:off x="9327095" y="185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61777</xdr:rowOff>
    </xdr:from>
    <xdr:ext cx="599010" cy="259045"/>
    <xdr:sp macro="" textlink="">
      <xdr:nvSpPr>
        <xdr:cNvPr id="488" name="n_2mainValue【港湾・漁港】&#10;一人当たり有形固定資産（償却資産）額"/>
        <xdr:cNvSpPr txBox="1"/>
      </xdr:nvSpPr>
      <xdr:spPr>
        <a:xfrm>
          <a:off x="8450795" y="1857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61951</xdr:rowOff>
    </xdr:from>
    <xdr:ext cx="599010" cy="259045"/>
    <xdr:sp macro="" textlink="">
      <xdr:nvSpPr>
        <xdr:cNvPr id="489" name="n_3mainValue【港湾・漁港】&#10;一人当たり有形固定資産（償却資産）額"/>
        <xdr:cNvSpPr txBox="1"/>
      </xdr:nvSpPr>
      <xdr:spPr>
        <a:xfrm>
          <a:off x="7561795" y="1857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62495</xdr:rowOff>
    </xdr:from>
    <xdr:ext cx="599010" cy="259045"/>
    <xdr:sp macro="" textlink="">
      <xdr:nvSpPr>
        <xdr:cNvPr id="490" name="n_4mainValue【港湾・漁港】&#10;一人当たり有形固定資産（償却資産）額"/>
        <xdr:cNvSpPr txBox="1"/>
      </xdr:nvSpPr>
      <xdr:spPr>
        <a:xfrm>
          <a:off x="6672795" y="1857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515" name="直線コネクタ 514"/>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8"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9" name="直線コネクタ 518"/>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520" name="【認定こども園・幼稚園・保育所】&#10;有形固定資産減価償却率平均値テキスト"/>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21" name="フローチャート: 判断 520"/>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522" name="フローチャート: 判断 521"/>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23" name="フローチャート: 判断 522"/>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24" name="フローチャート: 判断 523"/>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5" name="フローチャート: 判断 524"/>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31" name="楕円 530"/>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532" name="【認定こども園・幼稚園・保育所】&#10;有形固定資産減価償却率該当値テキスト"/>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33" name="楕円 532"/>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133350</xdr:rowOff>
    </xdr:to>
    <xdr:cxnSp macro="">
      <xdr:nvCxnSpPr>
        <xdr:cNvPr id="534" name="直線コネクタ 533"/>
        <xdr:cNvCxnSpPr/>
      </xdr:nvCxnSpPr>
      <xdr:spPr>
        <a:xfrm>
          <a:off x="15481300" y="64274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535" name="楕円 534"/>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83820</xdr:rowOff>
    </xdr:to>
    <xdr:cxnSp macro="">
      <xdr:nvCxnSpPr>
        <xdr:cNvPr id="536" name="直線コネクタ 535"/>
        <xdr:cNvCxnSpPr/>
      </xdr:nvCxnSpPr>
      <xdr:spPr>
        <a:xfrm>
          <a:off x="14592300" y="63627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61595</xdr:rowOff>
    </xdr:from>
    <xdr:to>
      <xdr:col>72</xdr:col>
      <xdr:colOff>38100</xdr:colOff>
      <xdr:row>36</xdr:row>
      <xdr:rowOff>163195</xdr:rowOff>
    </xdr:to>
    <xdr:sp macro="" textlink="">
      <xdr:nvSpPr>
        <xdr:cNvPr id="537" name="楕円 536"/>
        <xdr:cNvSpPr/>
      </xdr:nvSpPr>
      <xdr:spPr>
        <a:xfrm>
          <a:off x="13652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112395</xdr:rowOff>
    </xdr:from>
    <xdr:to>
      <xdr:col>76</xdr:col>
      <xdr:colOff>114300</xdr:colOff>
      <xdr:row>37</xdr:row>
      <xdr:rowOff>19050</xdr:rowOff>
    </xdr:to>
    <xdr:cxnSp macro="">
      <xdr:nvCxnSpPr>
        <xdr:cNvPr id="538" name="直線コネクタ 537"/>
        <xdr:cNvCxnSpPr/>
      </xdr:nvCxnSpPr>
      <xdr:spPr>
        <a:xfrm>
          <a:off x="13703300" y="62845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103505</xdr:rowOff>
    </xdr:from>
    <xdr:to>
      <xdr:col>67</xdr:col>
      <xdr:colOff>101600</xdr:colOff>
      <xdr:row>36</xdr:row>
      <xdr:rowOff>33655</xdr:rowOff>
    </xdr:to>
    <xdr:sp macro="" textlink="">
      <xdr:nvSpPr>
        <xdr:cNvPr id="539" name="楕円 538"/>
        <xdr:cNvSpPr/>
      </xdr:nvSpPr>
      <xdr:spPr>
        <a:xfrm>
          <a:off x="12763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154305</xdr:rowOff>
    </xdr:from>
    <xdr:to>
      <xdr:col>71</xdr:col>
      <xdr:colOff>177800</xdr:colOff>
      <xdr:row>36</xdr:row>
      <xdr:rowOff>112395</xdr:rowOff>
    </xdr:to>
    <xdr:cxnSp macro="">
      <xdr:nvCxnSpPr>
        <xdr:cNvPr id="540" name="直線コネクタ 539"/>
        <xdr:cNvCxnSpPr/>
      </xdr:nvCxnSpPr>
      <xdr:spPr>
        <a:xfrm>
          <a:off x="12814300" y="615505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541" name="n_1aveValue【認定こども園・幼稚園・保育所】&#10;有形固定資産減価償却率"/>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542" name="n_2ave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43"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4"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545" name="n_1mainValue【認定こども園・幼稚園・保育所】&#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546" name="n_2mainValue【認定こども園・幼稚園・保育所】&#10;有形固定資産減価償却率"/>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154322</xdr:rowOff>
    </xdr:from>
    <xdr:ext cx="405111" cy="259045"/>
    <xdr:sp macro="" textlink="">
      <xdr:nvSpPr>
        <xdr:cNvPr id="547" name="n_3mainValue【認定こども園・幼稚園・保育所】&#10;有形固定資産減価償却率"/>
        <xdr:cNvSpPr txBox="1"/>
      </xdr:nvSpPr>
      <xdr:spPr>
        <a:xfrm>
          <a:off x="13500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50182</xdr:rowOff>
    </xdr:from>
    <xdr:ext cx="405111" cy="259045"/>
    <xdr:sp macro="" textlink="">
      <xdr:nvSpPr>
        <xdr:cNvPr id="548" name="n_4mainValue【認定こども園・幼稚園・保育所】&#10;有形固定資産減価償却率"/>
        <xdr:cNvSpPr txBox="1"/>
      </xdr:nvSpPr>
      <xdr:spPr>
        <a:xfrm>
          <a:off x="12611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48260</xdr:rowOff>
    </xdr:from>
    <xdr:to>
      <xdr:col>116</xdr:col>
      <xdr:colOff>62864</xdr:colOff>
      <xdr:row>42</xdr:row>
      <xdr:rowOff>5080</xdr:rowOff>
    </xdr:to>
    <xdr:cxnSp macro="">
      <xdr:nvCxnSpPr>
        <xdr:cNvPr id="572" name="直線コネクタ 571"/>
        <xdr:cNvCxnSpPr/>
      </xdr:nvCxnSpPr>
      <xdr:spPr>
        <a:xfrm flipV="1">
          <a:off x="22160864" y="6563360"/>
          <a:ext cx="0" cy="64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8907</xdr:rowOff>
    </xdr:from>
    <xdr:ext cx="469744" cy="259045"/>
    <xdr:sp macro="" textlink="">
      <xdr:nvSpPr>
        <xdr:cNvPr id="573" name="【認定こども園・幼稚園・保育所】&#10;一人当たり面積最小値テキスト"/>
        <xdr:cNvSpPr txBox="1"/>
      </xdr:nvSpPr>
      <xdr:spPr>
        <a:xfrm>
          <a:off x="22199600" y="72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5080</xdr:rowOff>
    </xdr:from>
    <xdr:to>
      <xdr:col>116</xdr:col>
      <xdr:colOff>152400</xdr:colOff>
      <xdr:row>42</xdr:row>
      <xdr:rowOff>5080</xdr:rowOff>
    </xdr:to>
    <xdr:cxnSp macro="">
      <xdr:nvCxnSpPr>
        <xdr:cNvPr id="574" name="直線コネクタ 573"/>
        <xdr:cNvCxnSpPr/>
      </xdr:nvCxnSpPr>
      <xdr:spPr>
        <a:xfrm>
          <a:off x="220726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166387</xdr:rowOff>
    </xdr:from>
    <xdr:ext cx="469744" cy="259045"/>
    <xdr:sp macro="" textlink="">
      <xdr:nvSpPr>
        <xdr:cNvPr id="575" name="【認定こども園・幼稚園・保育所】&#10;一人当たり面積最大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48260</xdr:rowOff>
    </xdr:from>
    <xdr:to>
      <xdr:col>116</xdr:col>
      <xdr:colOff>152400</xdr:colOff>
      <xdr:row>38</xdr:row>
      <xdr:rowOff>48260</xdr:rowOff>
    </xdr:to>
    <xdr:cxnSp macro="">
      <xdr:nvCxnSpPr>
        <xdr:cNvPr id="576" name="直線コネクタ 575"/>
        <xdr:cNvCxnSpPr/>
      </xdr:nvCxnSpPr>
      <xdr:spPr>
        <a:xfrm>
          <a:off x="22072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62247</xdr:rowOff>
    </xdr:from>
    <xdr:ext cx="469744" cy="259045"/>
    <xdr:sp macro="" textlink="">
      <xdr:nvSpPr>
        <xdr:cNvPr id="577" name="【認定こども園・幼稚園・保育所】&#10;一人当たり面積平均値テキスト"/>
        <xdr:cNvSpPr txBox="1"/>
      </xdr:nvSpPr>
      <xdr:spPr>
        <a:xfrm>
          <a:off x="22199600" y="6920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83820</xdr:rowOff>
    </xdr:from>
    <xdr:to>
      <xdr:col>116</xdr:col>
      <xdr:colOff>114300</xdr:colOff>
      <xdr:row>41</xdr:row>
      <xdr:rowOff>13970</xdr:rowOff>
    </xdr:to>
    <xdr:sp macro="" textlink="">
      <xdr:nvSpPr>
        <xdr:cNvPr id="578" name="フローチャート: 判断 577"/>
        <xdr:cNvSpPr/>
      </xdr:nvSpPr>
      <xdr:spPr>
        <a:xfrm>
          <a:off x="22110700" y="69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91440</xdr:rowOff>
    </xdr:from>
    <xdr:to>
      <xdr:col>112</xdr:col>
      <xdr:colOff>38100</xdr:colOff>
      <xdr:row>41</xdr:row>
      <xdr:rowOff>21590</xdr:rowOff>
    </xdr:to>
    <xdr:sp macro="" textlink="">
      <xdr:nvSpPr>
        <xdr:cNvPr id="579" name="フローチャート: 判断 578"/>
        <xdr:cNvSpPr/>
      </xdr:nvSpPr>
      <xdr:spPr>
        <a:xfrm>
          <a:off x="21272500" y="694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78740</xdr:rowOff>
    </xdr:from>
    <xdr:to>
      <xdr:col>107</xdr:col>
      <xdr:colOff>101600</xdr:colOff>
      <xdr:row>41</xdr:row>
      <xdr:rowOff>8890</xdr:rowOff>
    </xdr:to>
    <xdr:sp macro="" textlink="">
      <xdr:nvSpPr>
        <xdr:cNvPr id="580" name="フローチャート: 判断 579"/>
        <xdr:cNvSpPr/>
      </xdr:nvSpPr>
      <xdr:spPr>
        <a:xfrm>
          <a:off x="20383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73660</xdr:rowOff>
    </xdr:from>
    <xdr:to>
      <xdr:col>102</xdr:col>
      <xdr:colOff>165100</xdr:colOff>
      <xdr:row>41</xdr:row>
      <xdr:rowOff>3810</xdr:rowOff>
    </xdr:to>
    <xdr:sp macro="" textlink="">
      <xdr:nvSpPr>
        <xdr:cNvPr id="581" name="フローチャート: 判断 580"/>
        <xdr:cNvSpPr/>
      </xdr:nvSpPr>
      <xdr:spPr>
        <a:xfrm>
          <a:off x="19494500" y="693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43180</xdr:rowOff>
    </xdr:from>
    <xdr:to>
      <xdr:col>98</xdr:col>
      <xdr:colOff>38100</xdr:colOff>
      <xdr:row>40</xdr:row>
      <xdr:rowOff>144780</xdr:rowOff>
    </xdr:to>
    <xdr:sp macro="" textlink="">
      <xdr:nvSpPr>
        <xdr:cNvPr id="582" name="フローチャート: 判断 581"/>
        <xdr:cNvSpPr/>
      </xdr:nvSpPr>
      <xdr:spPr>
        <a:xfrm>
          <a:off x="18605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588" name="楕円 587"/>
        <xdr:cNvSpPr/>
      </xdr:nvSpPr>
      <xdr:spPr>
        <a:xfrm>
          <a:off x="22110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15257</xdr:rowOff>
    </xdr:from>
    <xdr:ext cx="469744" cy="259045"/>
    <xdr:sp macro="" textlink="">
      <xdr:nvSpPr>
        <xdr:cNvPr id="589" name="【認定こども園・幼稚園・保育所】&#10;一人当たり面積該当値テキスト"/>
        <xdr:cNvSpPr txBox="1"/>
      </xdr:nvSpPr>
      <xdr:spPr>
        <a:xfrm>
          <a:off x="22199600"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163830</xdr:rowOff>
    </xdr:from>
    <xdr:to>
      <xdr:col>112</xdr:col>
      <xdr:colOff>38100</xdr:colOff>
      <xdr:row>39</xdr:row>
      <xdr:rowOff>93980</xdr:rowOff>
    </xdr:to>
    <xdr:sp macro="" textlink="">
      <xdr:nvSpPr>
        <xdr:cNvPr id="590" name="楕円 589"/>
        <xdr:cNvSpPr/>
      </xdr:nvSpPr>
      <xdr:spPr>
        <a:xfrm>
          <a:off x="2127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43180</xdr:rowOff>
    </xdr:from>
    <xdr:to>
      <xdr:col>116</xdr:col>
      <xdr:colOff>63500</xdr:colOff>
      <xdr:row>39</xdr:row>
      <xdr:rowOff>43180</xdr:rowOff>
    </xdr:to>
    <xdr:cxnSp macro="">
      <xdr:nvCxnSpPr>
        <xdr:cNvPr id="591" name="直線コネクタ 590"/>
        <xdr:cNvCxnSpPr/>
      </xdr:nvCxnSpPr>
      <xdr:spPr>
        <a:xfrm>
          <a:off x="21323300" y="6729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163830</xdr:rowOff>
    </xdr:from>
    <xdr:to>
      <xdr:col>107</xdr:col>
      <xdr:colOff>101600</xdr:colOff>
      <xdr:row>39</xdr:row>
      <xdr:rowOff>93980</xdr:rowOff>
    </xdr:to>
    <xdr:sp macro="" textlink="">
      <xdr:nvSpPr>
        <xdr:cNvPr id="592" name="楕円 591"/>
        <xdr:cNvSpPr/>
      </xdr:nvSpPr>
      <xdr:spPr>
        <a:xfrm>
          <a:off x="2038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43180</xdr:rowOff>
    </xdr:from>
    <xdr:to>
      <xdr:col>111</xdr:col>
      <xdr:colOff>177800</xdr:colOff>
      <xdr:row>39</xdr:row>
      <xdr:rowOff>43180</xdr:rowOff>
    </xdr:to>
    <xdr:cxnSp macro="">
      <xdr:nvCxnSpPr>
        <xdr:cNvPr id="593" name="直線コネクタ 592"/>
        <xdr:cNvCxnSpPr/>
      </xdr:nvCxnSpPr>
      <xdr:spPr>
        <a:xfrm>
          <a:off x="20434300" y="6729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82550</xdr:rowOff>
    </xdr:from>
    <xdr:to>
      <xdr:col>102</xdr:col>
      <xdr:colOff>165100</xdr:colOff>
      <xdr:row>39</xdr:row>
      <xdr:rowOff>12700</xdr:rowOff>
    </xdr:to>
    <xdr:sp macro="" textlink="">
      <xdr:nvSpPr>
        <xdr:cNvPr id="594" name="楕円 593"/>
        <xdr:cNvSpPr/>
      </xdr:nvSpPr>
      <xdr:spPr>
        <a:xfrm>
          <a:off x="19494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133350</xdr:rowOff>
    </xdr:from>
    <xdr:to>
      <xdr:col>107</xdr:col>
      <xdr:colOff>50800</xdr:colOff>
      <xdr:row>39</xdr:row>
      <xdr:rowOff>43180</xdr:rowOff>
    </xdr:to>
    <xdr:cxnSp macro="">
      <xdr:nvCxnSpPr>
        <xdr:cNvPr id="595" name="直線コネクタ 594"/>
        <xdr:cNvCxnSpPr/>
      </xdr:nvCxnSpPr>
      <xdr:spPr>
        <a:xfrm>
          <a:off x="19545300" y="664845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74930</xdr:rowOff>
    </xdr:from>
    <xdr:to>
      <xdr:col>98</xdr:col>
      <xdr:colOff>38100</xdr:colOff>
      <xdr:row>34</xdr:row>
      <xdr:rowOff>5080</xdr:rowOff>
    </xdr:to>
    <xdr:sp macro="" textlink="">
      <xdr:nvSpPr>
        <xdr:cNvPr id="596" name="楕円 595"/>
        <xdr:cNvSpPr/>
      </xdr:nvSpPr>
      <xdr:spPr>
        <a:xfrm>
          <a:off x="18605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125730</xdr:rowOff>
    </xdr:from>
    <xdr:to>
      <xdr:col>102</xdr:col>
      <xdr:colOff>114300</xdr:colOff>
      <xdr:row>38</xdr:row>
      <xdr:rowOff>133350</xdr:rowOff>
    </xdr:to>
    <xdr:cxnSp macro="">
      <xdr:nvCxnSpPr>
        <xdr:cNvPr id="597" name="直線コネクタ 596"/>
        <xdr:cNvCxnSpPr/>
      </xdr:nvCxnSpPr>
      <xdr:spPr>
        <a:xfrm>
          <a:off x="18656300" y="578358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12717</xdr:rowOff>
    </xdr:from>
    <xdr:ext cx="469744" cy="259045"/>
    <xdr:sp macro="" textlink="">
      <xdr:nvSpPr>
        <xdr:cNvPr id="598" name="n_1aveValue【認定こども園・幼稚園・保育所】&#10;一人当たり面積"/>
        <xdr:cNvSpPr txBox="1"/>
      </xdr:nvSpPr>
      <xdr:spPr>
        <a:xfrm>
          <a:off x="21075727"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xdr:rowOff>
    </xdr:from>
    <xdr:ext cx="469744" cy="259045"/>
    <xdr:sp macro="" textlink="">
      <xdr:nvSpPr>
        <xdr:cNvPr id="599" name="n_2aveValue【認定こども園・幼稚園・保育所】&#10;一人当たり面積"/>
        <xdr:cNvSpPr txBox="1"/>
      </xdr:nvSpPr>
      <xdr:spPr>
        <a:xfrm>
          <a:off x="20199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166387</xdr:rowOff>
    </xdr:from>
    <xdr:ext cx="469744" cy="259045"/>
    <xdr:sp macro="" textlink="">
      <xdr:nvSpPr>
        <xdr:cNvPr id="600" name="n_3aveValue【認定こども園・幼稚園・保育所】&#10;一人当たり面積"/>
        <xdr:cNvSpPr txBox="1"/>
      </xdr:nvSpPr>
      <xdr:spPr>
        <a:xfrm>
          <a:off x="19310427" y="70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135907</xdr:rowOff>
    </xdr:from>
    <xdr:ext cx="469744" cy="259045"/>
    <xdr:sp macro="" textlink="">
      <xdr:nvSpPr>
        <xdr:cNvPr id="601" name="n_4aveValue【認定こども園・幼稚園・保育所】&#10;一人当たり面積"/>
        <xdr:cNvSpPr txBox="1"/>
      </xdr:nvSpPr>
      <xdr:spPr>
        <a:xfrm>
          <a:off x="18421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110507</xdr:rowOff>
    </xdr:from>
    <xdr:ext cx="469744" cy="259045"/>
    <xdr:sp macro="" textlink="">
      <xdr:nvSpPr>
        <xdr:cNvPr id="602" name="n_1mainValue【認定こども園・幼稚園・保育所】&#10;一人当たり面積"/>
        <xdr:cNvSpPr txBox="1"/>
      </xdr:nvSpPr>
      <xdr:spPr>
        <a:xfrm>
          <a:off x="210757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110507</xdr:rowOff>
    </xdr:from>
    <xdr:ext cx="469744" cy="259045"/>
    <xdr:sp macro="" textlink="">
      <xdr:nvSpPr>
        <xdr:cNvPr id="603" name="n_2mainValue【認定こども園・幼稚園・保育所】&#10;一人当たり面積"/>
        <xdr:cNvSpPr txBox="1"/>
      </xdr:nvSpPr>
      <xdr:spPr>
        <a:xfrm>
          <a:off x="201994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29227</xdr:rowOff>
    </xdr:from>
    <xdr:ext cx="469744" cy="259045"/>
    <xdr:sp macro="" textlink="">
      <xdr:nvSpPr>
        <xdr:cNvPr id="604" name="n_3mainValue【認定こども園・幼稚園・保育所】&#10;一人当たり面積"/>
        <xdr:cNvSpPr txBox="1"/>
      </xdr:nvSpPr>
      <xdr:spPr>
        <a:xfrm>
          <a:off x="19310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21607</xdr:rowOff>
    </xdr:from>
    <xdr:ext cx="469744" cy="259045"/>
    <xdr:sp macro="" textlink="">
      <xdr:nvSpPr>
        <xdr:cNvPr id="605" name="n_4mainValue【認定こども園・幼稚園・保育所】&#10;一人当たり面積"/>
        <xdr:cNvSpPr txBox="1"/>
      </xdr:nvSpPr>
      <xdr:spPr>
        <a:xfrm>
          <a:off x="18421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630" name="直線コネクタ 629"/>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31"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32" name="直線コネクタ 631"/>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33"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34" name="直線コネクタ 633"/>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635"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36" name="フローチャート: 判断 635"/>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7" name="フローチャート: 判断 636"/>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38" name="フローチャート: 判断 637"/>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9" name="フローチャート: 判断 638"/>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40" name="フローチャート: 判断 639"/>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128270</xdr:rowOff>
    </xdr:from>
    <xdr:to>
      <xdr:col>85</xdr:col>
      <xdr:colOff>177800</xdr:colOff>
      <xdr:row>57</xdr:row>
      <xdr:rowOff>58420</xdr:rowOff>
    </xdr:to>
    <xdr:sp macro="" textlink="">
      <xdr:nvSpPr>
        <xdr:cNvPr id="646" name="楕円 645"/>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43197</xdr:rowOff>
    </xdr:from>
    <xdr:ext cx="405111" cy="259045"/>
    <xdr:sp macro="" textlink="">
      <xdr:nvSpPr>
        <xdr:cNvPr id="647" name="【学校施設】&#10;有形固定資産減価償却率該当値テキスト"/>
        <xdr:cNvSpPr txBox="1"/>
      </xdr:nvSpPr>
      <xdr:spPr>
        <a:xfrm>
          <a:off x="16357600" y="964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648" name="楕円 647"/>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xdr:rowOff>
    </xdr:from>
    <xdr:to>
      <xdr:col>85</xdr:col>
      <xdr:colOff>127000</xdr:colOff>
      <xdr:row>58</xdr:row>
      <xdr:rowOff>99060</xdr:rowOff>
    </xdr:to>
    <xdr:cxnSp macro="">
      <xdr:nvCxnSpPr>
        <xdr:cNvPr id="649" name="直線コネクタ 648"/>
        <xdr:cNvCxnSpPr/>
      </xdr:nvCxnSpPr>
      <xdr:spPr>
        <a:xfrm flipV="1">
          <a:off x="15481300" y="978027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33020</xdr:rowOff>
    </xdr:from>
    <xdr:to>
      <xdr:col>76</xdr:col>
      <xdr:colOff>165100</xdr:colOff>
      <xdr:row>58</xdr:row>
      <xdr:rowOff>134620</xdr:rowOff>
    </xdr:to>
    <xdr:sp macro="" textlink="">
      <xdr:nvSpPr>
        <xdr:cNvPr id="650" name="楕円 649"/>
        <xdr:cNvSpPr/>
      </xdr:nvSpPr>
      <xdr:spPr>
        <a:xfrm>
          <a:off x="14541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83820</xdr:rowOff>
    </xdr:from>
    <xdr:to>
      <xdr:col>81</xdr:col>
      <xdr:colOff>50800</xdr:colOff>
      <xdr:row>58</xdr:row>
      <xdr:rowOff>99060</xdr:rowOff>
    </xdr:to>
    <xdr:cxnSp macro="">
      <xdr:nvCxnSpPr>
        <xdr:cNvPr id="651" name="直線コネクタ 650"/>
        <xdr:cNvCxnSpPr/>
      </xdr:nvCxnSpPr>
      <xdr:spPr>
        <a:xfrm>
          <a:off x="14592300" y="10027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52" name="楕円 651"/>
        <xdr:cNvSpPr/>
      </xdr:nvSpPr>
      <xdr:spPr>
        <a:xfrm>
          <a:off x="13652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72390</xdr:rowOff>
    </xdr:from>
    <xdr:to>
      <xdr:col>76</xdr:col>
      <xdr:colOff>114300</xdr:colOff>
      <xdr:row>58</xdr:row>
      <xdr:rowOff>83820</xdr:rowOff>
    </xdr:to>
    <xdr:cxnSp macro="">
      <xdr:nvCxnSpPr>
        <xdr:cNvPr id="653" name="直線コネクタ 652"/>
        <xdr:cNvCxnSpPr/>
      </xdr:nvCxnSpPr>
      <xdr:spPr>
        <a:xfrm>
          <a:off x="13703300" y="10016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27305</xdr:rowOff>
    </xdr:from>
    <xdr:to>
      <xdr:col>67</xdr:col>
      <xdr:colOff>101600</xdr:colOff>
      <xdr:row>59</xdr:row>
      <xdr:rowOff>128905</xdr:rowOff>
    </xdr:to>
    <xdr:sp macro="" textlink="">
      <xdr:nvSpPr>
        <xdr:cNvPr id="654" name="楕円 653"/>
        <xdr:cNvSpPr/>
      </xdr:nvSpPr>
      <xdr:spPr>
        <a:xfrm>
          <a:off x="12763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72390</xdr:rowOff>
    </xdr:from>
    <xdr:to>
      <xdr:col>71</xdr:col>
      <xdr:colOff>177800</xdr:colOff>
      <xdr:row>59</xdr:row>
      <xdr:rowOff>78105</xdr:rowOff>
    </xdr:to>
    <xdr:cxnSp macro="">
      <xdr:nvCxnSpPr>
        <xdr:cNvPr id="655" name="直線コネクタ 654"/>
        <xdr:cNvCxnSpPr/>
      </xdr:nvCxnSpPr>
      <xdr:spPr>
        <a:xfrm flipV="1">
          <a:off x="12814300" y="100164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56"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57"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58"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659" name="n_4aveValue【学校施設】&#10;有形固定資産減価償却率"/>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660" name="n_1mainValue【学校施設】&#10;有形固定資産減価償却率"/>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151147</xdr:rowOff>
    </xdr:from>
    <xdr:ext cx="405111" cy="259045"/>
    <xdr:sp macro="" textlink="">
      <xdr:nvSpPr>
        <xdr:cNvPr id="661" name="n_2mainValue【学校施設】&#10;有形固定資産減価償却率"/>
        <xdr:cNvSpPr txBox="1"/>
      </xdr:nvSpPr>
      <xdr:spPr>
        <a:xfrm>
          <a:off x="14389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662" name="n_3mainValue【学校施設】&#10;有形固定資産減価償却率"/>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145432</xdr:rowOff>
    </xdr:from>
    <xdr:ext cx="405111" cy="259045"/>
    <xdr:sp macro="" textlink="">
      <xdr:nvSpPr>
        <xdr:cNvPr id="663" name="n_4mainValue【学校施設】&#10;有形固定資産減価償却率"/>
        <xdr:cNvSpPr txBox="1"/>
      </xdr:nvSpPr>
      <xdr:spPr>
        <a:xfrm>
          <a:off x="12611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86" name="直線コネクタ 685"/>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87"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88" name="直線コネクタ 687"/>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89"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90" name="直線コネクタ 689"/>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91"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92" name="フローチャート: 判断 691"/>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93" name="フローチャート: 判断 692"/>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94" name="フローチャート: 判断 693"/>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95" name="フローチャート: 判断 694"/>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96" name="フローチャート: 判断 695"/>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99161</xdr:rowOff>
    </xdr:from>
    <xdr:to>
      <xdr:col>116</xdr:col>
      <xdr:colOff>114300</xdr:colOff>
      <xdr:row>60</xdr:row>
      <xdr:rowOff>29311</xdr:rowOff>
    </xdr:to>
    <xdr:sp macro="" textlink="">
      <xdr:nvSpPr>
        <xdr:cNvPr id="702" name="楕円 701"/>
        <xdr:cNvSpPr/>
      </xdr:nvSpPr>
      <xdr:spPr>
        <a:xfrm>
          <a:off x="22110700" y="102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122038</xdr:rowOff>
    </xdr:from>
    <xdr:ext cx="469744" cy="259045"/>
    <xdr:sp macro="" textlink="">
      <xdr:nvSpPr>
        <xdr:cNvPr id="703" name="【学校施設】&#10;一人当たり面積該当値テキスト"/>
        <xdr:cNvSpPr txBox="1"/>
      </xdr:nvSpPr>
      <xdr:spPr>
        <a:xfrm>
          <a:off x="22199600" y="100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5893</xdr:rowOff>
    </xdr:from>
    <xdr:to>
      <xdr:col>112</xdr:col>
      <xdr:colOff>38100</xdr:colOff>
      <xdr:row>61</xdr:row>
      <xdr:rowOff>107493</xdr:rowOff>
    </xdr:to>
    <xdr:sp macro="" textlink="">
      <xdr:nvSpPr>
        <xdr:cNvPr id="704" name="楕円 703"/>
        <xdr:cNvSpPr/>
      </xdr:nvSpPr>
      <xdr:spPr>
        <a:xfrm>
          <a:off x="21272500" y="104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149961</xdr:rowOff>
    </xdr:from>
    <xdr:to>
      <xdr:col>116</xdr:col>
      <xdr:colOff>63500</xdr:colOff>
      <xdr:row>61</xdr:row>
      <xdr:rowOff>56693</xdr:rowOff>
    </xdr:to>
    <xdr:cxnSp macro="">
      <xdr:nvCxnSpPr>
        <xdr:cNvPr id="705" name="直線コネクタ 704"/>
        <xdr:cNvCxnSpPr/>
      </xdr:nvCxnSpPr>
      <xdr:spPr>
        <a:xfrm flipV="1">
          <a:off x="21323300" y="10265511"/>
          <a:ext cx="838200" cy="2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xdr:rowOff>
    </xdr:from>
    <xdr:to>
      <xdr:col>107</xdr:col>
      <xdr:colOff>101600</xdr:colOff>
      <xdr:row>61</xdr:row>
      <xdr:rowOff>112522</xdr:rowOff>
    </xdr:to>
    <xdr:sp macro="" textlink="">
      <xdr:nvSpPr>
        <xdr:cNvPr id="706" name="楕円 705"/>
        <xdr:cNvSpPr/>
      </xdr:nvSpPr>
      <xdr:spPr>
        <a:xfrm>
          <a:off x="20383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56693</xdr:rowOff>
    </xdr:from>
    <xdr:to>
      <xdr:col>111</xdr:col>
      <xdr:colOff>177800</xdr:colOff>
      <xdr:row>61</xdr:row>
      <xdr:rowOff>61722</xdr:rowOff>
    </xdr:to>
    <xdr:cxnSp macro="">
      <xdr:nvCxnSpPr>
        <xdr:cNvPr id="707" name="直線コネクタ 706"/>
        <xdr:cNvCxnSpPr/>
      </xdr:nvCxnSpPr>
      <xdr:spPr>
        <a:xfrm flipV="1">
          <a:off x="20434300" y="1051514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90475</xdr:rowOff>
    </xdr:from>
    <xdr:to>
      <xdr:col>102</xdr:col>
      <xdr:colOff>165100</xdr:colOff>
      <xdr:row>60</xdr:row>
      <xdr:rowOff>20625</xdr:rowOff>
    </xdr:to>
    <xdr:sp macro="" textlink="">
      <xdr:nvSpPr>
        <xdr:cNvPr id="708" name="楕円 707"/>
        <xdr:cNvSpPr/>
      </xdr:nvSpPr>
      <xdr:spPr>
        <a:xfrm>
          <a:off x="19494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141275</xdr:rowOff>
    </xdr:from>
    <xdr:to>
      <xdr:col>107</xdr:col>
      <xdr:colOff>50800</xdr:colOff>
      <xdr:row>61</xdr:row>
      <xdr:rowOff>61722</xdr:rowOff>
    </xdr:to>
    <xdr:cxnSp macro="">
      <xdr:nvCxnSpPr>
        <xdr:cNvPr id="709" name="直線コネクタ 708"/>
        <xdr:cNvCxnSpPr/>
      </xdr:nvCxnSpPr>
      <xdr:spPr>
        <a:xfrm>
          <a:off x="19545300" y="10256825"/>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47041</xdr:rowOff>
    </xdr:from>
    <xdr:to>
      <xdr:col>98</xdr:col>
      <xdr:colOff>38100</xdr:colOff>
      <xdr:row>64</xdr:row>
      <xdr:rowOff>148641</xdr:rowOff>
    </xdr:to>
    <xdr:sp macro="" textlink="">
      <xdr:nvSpPr>
        <xdr:cNvPr id="710" name="楕円 709"/>
        <xdr:cNvSpPr/>
      </xdr:nvSpPr>
      <xdr:spPr>
        <a:xfrm>
          <a:off x="18605500" y="1101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141275</xdr:rowOff>
    </xdr:from>
    <xdr:to>
      <xdr:col>102</xdr:col>
      <xdr:colOff>114300</xdr:colOff>
      <xdr:row>64</xdr:row>
      <xdr:rowOff>97841</xdr:rowOff>
    </xdr:to>
    <xdr:cxnSp macro="">
      <xdr:nvCxnSpPr>
        <xdr:cNvPr id="711" name="直線コネクタ 710"/>
        <xdr:cNvCxnSpPr/>
      </xdr:nvCxnSpPr>
      <xdr:spPr>
        <a:xfrm flipV="1">
          <a:off x="18656300" y="10256825"/>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712"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713"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714"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715"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124020</xdr:rowOff>
    </xdr:from>
    <xdr:ext cx="469744" cy="259045"/>
    <xdr:sp macro="" textlink="">
      <xdr:nvSpPr>
        <xdr:cNvPr id="716" name="n_1mainValue【学校施設】&#10;一人当たり面積"/>
        <xdr:cNvSpPr txBox="1"/>
      </xdr:nvSpPr>
      <xdr:spPr>
        <a:xfrm>
          <a:off x="21075727" y="1023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129049</xdr:rowOff>
    </xdr:from>
    <xdr:ext cx="469744" cy="259045"/>
    <xdr:sp macro="" textlink="">
      <xdr:nvSpPr>
        <xdr:cNvPr id="717" name="n_2mainValue【学校施設】&#10;一人当たり面積"/>
        <xdr:cNvSpPr txBox="1"/>
      </xdr:nvSpPr>
      <xdr:spPr>
        <a:xfrm>
          <a:off x="20199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37152</xdr:rowOff>
    </xdr:from>
    <xdr:ext cx="469744" cy="259045"/>
    <xdr:sp macro="" textlink="">
      <xdr:nvSpPr>
        <xdr:cNvPr id="718" name="n_3mainValue【学校施設】&#10;一人当たり面積"/>
        <xdr:cNvSpPr txBox="1"/>
      </xdr:nvSpPr>
      <xdr:spPr>
        <a:xfrm>
          <a:off x="193104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139768</xdr:rowOff>
    </xdr:from>
    <xdr:ext cx="469744" cy="259045"/>
    <xdr:sp macro="" textlink="">
      <xdr:nvSpPr>
        <xdr:cNvPr id="719" name="n_4mainValue【学校施設】&#10;一人当たり面積"/>
        <xdr:cNvSpPr txBox="1"/>
      </xdr:nvSpPr>
      <xdr:spPr>
        <a:xfrm>
          <a:off x="18421427" y="1111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745" name="直線コネクタ 744"/>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48"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49" name="直線コネクタ 748"/>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750"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51" name="フローチャート: 判断 750"/>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52" name="フローチャート: 判断 751"/>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53" name="フローチャート: 判断 752"/>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54" name="フローチャート: 判断 753"/>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755" name="フローチャート: 判断 754"/>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148952</xdr:rowOff>
    </xdr:from>
    <xdr:to>
      <xdr:col>85</xdr:col>
      <xdr:colOff>177800</xdr:colOff>
      <xdr:row>85</xdr:row>
      <xdr:rowOff>79102</xdr:rowOff>
    </xdr:to>
    <xdr:sp macro="" textlink="">
      <xdr:nvSpPr>
        <xdr:cNvPr id="761" name="楕円 760"/>
        <xdr:cNvSpPr/>
      </xdr:nvSpPr>
      <xdr:spPr>
        <a:xfrm>
          <a:off x="162687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127379</xdr:rowOff>
    </xdr:from>
    <xdr:ext cx="405111" cy="259045"/>
    <xdr:sp macro="" textlink="">
      <xdr:nvSpPr>
        <xdr:cNvPr id="762" name="【児童館】&#10;有形固定資産減価償却率該当値テキスト"/>
        <xdr:cNvSpPr txBox="1"/>
      </xdr:nvSpPr>
      <xdr:spPr>
        <a:xfrm>
          <a:off x="16357600"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121194</xdr:rowOff>
    </xdr:from>
    <xdr:to>
      <xdr:col>81</xdr:col>
      <xdr:colOff>101600</xdr:colOff>
      <xdr:row>85</xdr:row>
      <xdr:rowOff>51344</xdr:rowOff>
    </xdr:to>
    <xdr:sp macro="" textlink="">
      <xdr:nvSpPr>
        <xdr:cNvPr id="763" name="楕円 762"/>
        <xdr:cNvSpPr/>
      </xdr:nvSpPr>
      <xdr:spPr>
        <a:xfrm>
          <a:off x="1543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xdr:rowOff>
    </xdr:from>
    <xdr:to>
      <xdr:col>85</xdr:col>
      <xdr:colOff>127000</xdr:colOff>
      <xdr:row>85</xdr:row>
      <xdr:rowOff>28302</xdr:rowOff>
    </xdr:to>
    <xdr:cxnSp macro="">
      <xdr:nvCxnSpPr>
        <xdr:cNvPr id="764" name="直線コネクタ 763"/>
        <xdr:cNvCxnSpPr/>
      </xdr:nvCxnSpPr>
      <xdr:spPr>
        <a:xfrm>
          <a:off x="15481300" y="1457379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85271</xdr:rowOff>
    </xdr:from>
    <xdr:to>
      <xdr:col>76</xdr:col>
      <xdr:colOff>165100</xdr:colOff>
      <xdr:row>85</xdr:row>
      <xdr:rowOff>15421</xdr:rowOff>
    </xdr:to>
    <xdr:sp macro="" textlink="">
      <xdr:nvSpPr>
        <xdr:cNvPr id="765" name="楕円 764"/>
        <xdr:cNvSpPr/>
      </xdr:nvSpPr>
      <xdr:spPr>
        <a:xfrm>
          <a:off x="14541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85</xdr:row>
      <xdr:rowOff>544</xdr:rowOff>
    </xdr:to>
    <xdr:cxnSp macro="">
      <xdr:nvCxnSpPr>
        <xdr:cNvPr id="766" name="直線コネクタ 765"/>
        <xdr:cNvCxnSpPr/>
      </xdr:nvCxnSpPr>
      <xdr:spPr>
        <a:xfrm>
          <a:off x="14592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65677</xdr:rowOff>
    </xdr:from>
    <xdr:to>
      <xdr:col>72</xdr:col>
      <xdr:colOff>38100</xdr:colOff>
      <xdr:row>83</xdr:row>
      <xdr:rowOff>167277</xdr:rowOff>
    </xdr:to>
    <xdr:sp macro="" textlink="">
      <xdr:nvSpPr>
        <xdr:cNvPr id="767" name="楕円 766"/>
        <xdr:cNvSpPr/>
      </xdr:nvSpPr>
      <xdr:spPr>
        <a:xfrm>
          <a:off x="13652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116477</xdr:rowOff>
    </xdr:from>
    <xdr:to>
      <xdr:col>76</xdr:col>
      <xdr:colOff>114300</xdr:colOff>
      <xdr:row>84</xdr:row>
      <xdr:rowOff>136071</xdr:rowOff>
    </xdr:to>
    <xdr:cxnSp macro="">
      <xdr:nvCxnSpPr>
        <xdr:cNvPr id="768" name="直線コネクタ 767"/>
        <xdr:cNvCxnSpPr/>
      </xdr:nvCxnSpPr>
      <xdr:spPr>
        <a:xfrm>
          <a:off x="13703300" y="14346827"/>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90170</xdr:rowOff>
    </xdr:from>
    <xdr:to>
      <xdr:col>67</xdr:col>
      <xdr:colOff>101600</xdr:colOff>
      <xdr:row>85</xdr:row>
      <xdr:rowOff>20320</xdr:rowOff>
    </xdr:to>
    <xdr:sp macro="" textlink="">
      <xdr:nvSpPr>
        <xdr:cNvPr id="769" name="楕円 768"/>
        <xdr:cNvSpPr/>
      </xdr:nvSpPr>
      <xdr:spPr>
        <a:xfrm>
          <a:off x="12763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116477</xdr:rowOff>
    </xdr:from>
    <xdr:to>
      <xdr:col>71</xdr:col>
      <xdr:colOff>177800</xdr:colOff>
      <xdr:row>84</xdr:row>
      <xdr:rowOff>140970</xdr:rowOff>
    </xdr:to>
    <xdr:cxnSp macro="">
      <xdr:nvCxnSpPr>
        <xdr:cNvPr id="770" name="直線コネクタ 769"/>
        <xdr:cNvCxnSpPr/>
      </xdr:nvCxnSpPr>
      <xdr:spPr>
        <a:xfrm flipV="1">
          <a:off x="12814300" y="1434682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771"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772"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773"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774"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42471</xdr:rowOff>
    </xdr:from>
    <xdr:ext cx="405111" cy="259045"/>
    <xdr:sp macro="" textlink="">
      <xdr:nvSpPr>
        <xdr:cNvPr id="775" name="n_1mainValue【児童館】&#10;有形固定資産減価償却率"/>
        <xdr:cNvSpPr txBox="1"/>
      </xdr:nvSpPr>
      <xdr:spPr>
        <a:xfrm>
          <a:off x="15266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31948</xdr:rowOff>
    </xdr:from>
    <xdr:ext cx="405111" cy="259045"/>
    <xdr:sp macro="" textlink="">
      <xdr:nvSpPr>
        <xdr:cNvPr id="776" name="n_2mainValue【児童館】&#10;有形固定資産減価償却率"/>
        <xdr:cNvSpPr txBox="1"/>
      </xdr:nvSpPr>
      <xdr:spPr>
        <a:xfrm>
          <a:off x="14389744" y="14262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158404</xdr:rowOff>
    </xdr:from>
    <xdr:ext cx="405111" cy="259045"/>
    <xdr:sp macro="" textlink="">
      <xdr:nvSpPr>
        <xdr:cNvPr id="777" name="n_3mainValue【児童館】&#10;有形固定資産減価償却率"/>
        <xdr:cNvSpPr txBox="1"/>
      </xdr:nvSpPr>
      <xdr:spPr>
        <a:xfrm>
          <a:off x="13500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11447</xdr:rowOff>
    </xdr:from>
    <xdr:ext cx="405111" cy="259045"/>
    <xdr:sp macro="" textlink="">
      <xdr:nvSpPr>
        <xdr:cNvPr id="778" name="n_4mainValue【児童館】&#10;有形固定資産減価償却率"/>
        <xdr:cNvSpPr txBox="1"/>
      </xdr:nvSpPr>
      <xdr:spPr>
        <a:xfrm>
          <a:off x="12611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800" name="直線コネクタ 799"/>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1"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2" name="直線コネクタ 80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3"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4" name="直線コネクタ 80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805"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06" name="フローチャート: 判断 80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807" name="フローチャート: 判断 806"/>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808" name="フローチャート: 判断 807"/>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809" name="フローチャート: 判断 808"/>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810" name="フローチャート: 判断 809"/>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816" name="楕円 815"/>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817" name="【児童館】&#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818" name="楕円 817"/>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819" name="直線コネクタ 818"/>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820" name="楕円 819"/>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821" name="直線コネクタ 820"/>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822" name="楕円 821"/>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85</xdr:row>
      <xdr:rowOff>159258</xdr:rowOff>
    </xdr:to>
    <xdr:cxnSp macro="">
      <xdr:nvCxnSpPr>
        <xdr:cNvPr id="823" name="直線コネクタ 822"/>
        <xdr:cNvCxnSpPr/>
      </xdr:nvCxnSpPr>
      <xdr:spPr>
        <a:xfrm>
          <a:off x="19545300" y="14535913"/>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53594</xdr:rowOff>
    </xdr:from>
    <xdr:to>
      <xdr:col>98</xdr:col>
      <xdr:colOff>38100</xdr:colOff>
      <xdr:row>85</xdr:row>
      <xdr:rowOff>155194</xdr:rowOff>
    </xdr:to>
    <xdr:sp macro="" textlink="">
      <xdr:nvSpPr>
        <xdr:cNvPr id="824" name="楕円 823"/>
        <xdr:cNvSpPr/>
      </xdr:nvSpPr>
      <xdr:spPr>
        <a:xfrm>
          <a:off x="18605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85</xdr:row>
      <xdr:rowOff>104394</xdr:rowOff>
    </xdr:to>
    <xdr:cxnSp macro="">
      <xdr:nvCxnSpPr>
        <xdr:cNvPr id="825" name="直線コネクタ 824"/>
        <xdr:cNvCxnSpPr/>
      </xdr:nvCxnSpPr>
      <xdr:spPr>
        <a:xfrm flipV="1">
          <a:off x="18656300" y="14535913"/>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826"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827"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828"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829"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830"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831" name="n_2mainValue【児童館】&#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29990</xdr:rowOff>
    </xdr:from>
    <xdr:ext cx="469744" cy="259045"/>
    <xdr:sp macro="" textlink="">
      <xdr:nvSpPr>
        <xdr:cNvPr id="832" name="n_3mainValue【児童館】&#10;一人当たり面積"/>
        <xdr:cNvSpPr txBox="1"/>
      </xdr:nvSpPr>
      <xdr:spPr>
        <a:xfrm>
          <a:off x="19310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833" name="n_4mainValue【児童館】&#10;一人当たり面積"/>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859" name="直線コネクタ 858"/>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862"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863" name="直線コネクタ 862"/>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864"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865" name="フローチャート: 判断 864"/>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866" name="フローチャート: 判断 865"/>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867" name="フローチャート: 判断 866"/>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68" name="フローチャート: 判断 867"/>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869" name="フローチャート: 判断 868"/>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875" name="楕円 874"/>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876" name="【公民館】&#10;有形固定資産減価償却率該当値テキスト"/>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10705</xdr:rowOff>
    </xdr:from>
    <xdr:to>
      <xdr:col>81</xdr:col>
      <xdr:colOff>101600</xdr:colOff>
      <xdr:row>107</xdr:row>
      <xdr:rowOff>112305</xdr:rowOff>
    </xdr:to>
    <xdr:sp macro="" textlink="">
      <xdr:nvSpPr>
        <xdr:cNvPr id="877" name="楕円 876"/>
        <xdr:cNvSpPr/>
      </xdr:nvSpPr>
      <xdr:spPr>
        <a:xfrm>
          <a:off x="15430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35379</xdr:rowOff>
    </xdr:from>
    <xdr:to>
      <xdr:col>85</xdr:col>
      <xdr:colOff>127000</xdr:colOff>
      <xdr:row>107</xdr:row>
      <xdr:rowOff>61505</xdr:rowOff>
    </xdr:to>
    <xdr:cxnSp macro="">
      <xdr:nvCxnSpPr>
        <xdr:cNvPr id="878" name="直線コネクタ 877"/>
        <xdr:cNvCxnSpPr/>
      </xdr:nvCxnSpPr>
      <xdr:spPr>
        <a:xfrm flipV="1">
          <a:off x="15481300" y="1838052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147864</xdr:rowOff>
    </xdr:from>
    <xdr:to>
      <xdr:col>76</xdr:col>
      <xdr:colOff>165100</xdr:colOff>
      <xdr:row>107</xdr:row>
      <xdr:rowOff>78014</xdr:rowOff>
    </xdr:to>
    <xdr:sp macro="" textlink="">
      <xdr:nvSpPr>
        <xdr:cNvPr id="879" name="楕円 878"/>
        <xdr:cNvSpPr/>
      </xdr:nvSpPr>
      <xdr:spPr>
        <a:xfrm>
          <a:off x="14541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27214</xdr:rowOff>
    </xdr:from>
    <xdr:to>
      <xdr:col>81</xdr:col>
      <xdr:colOff>50800</xdr:colOff>
      <xdr:row>107</xdr:row>
      <xdr:rowOff>61505</xdr:rowOff>
    </xdr:to>
    <xdr:cxnSp macro="">
      <xdr:nvCxnSpPr>
        <xdr:cNvPr id="880" name="直線コネクタ 879"/>
        <xdr:cNvCxnSpPr/>
      </xdr:nvCxnSpPr>
      <xdr:spPr>
        <a:xfrm>
          <a:off x="14592300" y="183723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881" name="楕円 880"/>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107</xdr:row>
      <xdr:rowOff>27214</xdr:rowOff>
    </xdr:to>
    <xdr:cxnSp macro="">
      <xdr:nvCxnSpPr>
        <xdr:cNvPr id="882" name="直線コネクタ 881"/>
        <xdr:cNvCxnSpPr/>
      </xdr:nvCxnSpPr>
      <xdr:spPr>
        <a:xfrm>
          <a:off x="13703300" y="18251532"/>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xdr:rowOff>
    </xdr:from>
    <xdr:to>
      <xdr:col>67</xdr:col>
      <xdr:colOff>101600</xdr:colOff>
      <xdr:row>106</xdr:row>
      <xdr:rowOff>102507</xdr:rowOff>
    </xdr:to>
    <xdr:sp macro="" textlink="">
      <xdr:nvSpPr>
        <xdr:cNvPr id="883" name="楕円 882"/>
        <xdr:cNvSpPr/>
      </xdr:nvSpPr>
      <xdr:spPr>
        <a:xfrm>
          <a:off x="1276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51707</xdr:rowOff>
    </xdr:from>
    <xdr:to>
      <xdr:col>71</xdr:col>
      <xdr:colOff>177800</xdr:colOff>
      <xdr:row>106</xdr:row>
      <xdr:rowOff>77832</xdr:rowOff>
    </xdr:to>
    <xdr:cxnSp macro="">
      <xdr:nvCxnSpPr>
        <xdr:cNvPr id="884" name="直線コネクタ 883"/>
        <xdr:cNvCxnSpPr/>
      </xdr:nvCxnSpPr>
      <xdr:spPr>
        <a:xfrm>
          <a:off x="12814300" y="182254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885"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886"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887"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888" name="n_4aveValue【公民館】&#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103432</xdr:rowOff>
    </xdr:from>
    <xdr:ext cx="405111" cy="259045"/>
    <xdr:sp macro="" textlink="">
      <xdr:nvSpPr>
        <xdr:cNvPr id="889" name="n_1mainValue【公民館】&#10;有形固定資産減価償却率"/>
        <xdr:cNvSpPr txBox="1"/>
      </xdr:nvSpPr>
      <xdr:spPr>
        <a:xfrm>
          <a:off x="152660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69141</xdr:rowOff>
    </xdr:from>
    <xdr:ext cx="405111" cy="259045"/>
    <xdr:sp macro="" textlink="">
      <xdr:nvSpPr>
        <xdr:cNvPr id="890" name="n_2mainValue【公民館】&#10;有形固定資産減価償却率"/>
        <xdr:cNvSpPr txBox="1"/>
      </xdr:nvSpPr>
      <xdr:spPr>
        <a:xfrm>
          <a:off x="14389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891" name="n_3main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119034</xdr:rowOff>
    </xdr:from>
    <xdr:ext cx="405111" cy="259045"/>
    <xdr:sp macro="" textlink="">
      <xdr:nvSpPr>
        <xdr:cNvPr id="892" name="n_4mainValue【公民館】&#10;有形固定資産減価償却率"/>
        <xdr:cNvSpPr txBox="1"/>
      </xdr:nvSpPr>
      <xdr:spPr>
        <a:xfrm>
          <a:off x="12611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918" name="直線コネクタ 917"/>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19"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20" name="直線コネクタ 919"/>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921"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922" name="直線コネクタ 921"/>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923"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924" name="フローチャート: 判断 923"/>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925" name="フローチャート: 判断 924"/>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926" name="フローチャート: 判断 925"/>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927" name="フローチャート: 判断 926"/>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928" name="フローチャート: 判断 927"/>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111942</xdr:rowOff>
    </xdr:from>
    <xdr:to>
      <xdr:col>116</xdr:col>
      <xdr:colOff>114300</xdr:colOff>
      <xdr:row>104</xdr:row>
      <xdr:rowOff>42092</xdr:rowOff>
    </xdr:to>
    <xdr:sp macro="" textlink="">
      <xdr:nvSpPr>
        <xdr:cNvPr id="934" name="楕円 933"/>
        <xdr:cNvSpPr/>
      </xdr:nvSpPr>
      <xdr:spPr>
        <a:xfrm>
          <a:off x="22110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134819</xdr:rowOff>
    </xdr:from>
    <xdr:ext cx="469744" cy="259045"/>
    <xdr:sp macro="" textlink="">
      <xdr:nvSpPr>
        <xdr:cNvPr id="935" name="【公民館】&#10;一人当たり面積該当値テキスト"/>
        <xdr:cNvSpPr txBox="1"/>
      </xdr:nvSpPr>
      <xdr:spPr>
        <a:xfrm>
          <a:off x="22199600" y="176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118473</xdr:rowOff>
    </xdr:from>
    <xdr:to>
      <xdr:col>112</xdr:col>
      <xdr:colOff>38100</xdr:colOff>
      <xdr:row>104</xdr:row>
      <xdr:rowOff>48623</xdr:rowOff>
    </xdr:to>
    <xdr:sp macro="" textlink="">
      <xdr:nvSpPr>
        <xdr:cNvPr id="936" name="楕円 935"/>
        <xdr:cNvSpPr/>
      </xdr:nvSpPr>
      <xdr:spPr>
        <a:xfrm>
          <a:off x="21272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162742</xdr:rowOff>
    </xdr:from>
    <xdr:to>
      <xdr:col>116</xdr:col>
      <xdr:colOff>63500</xdr:colOff>
      <xdr:row>103</xdr:row>
      <xdr:rowOff>169273</xdr:rowOff>
    </xdr:to>
    <xdr:cxnSp macro="">
      <xdr:nvCxnSpPr>
        <xdr:cNvPr id="937" name="直線コネクタ 936"/>
        <xdr:cNvCxnSpPr/>
      </xdr:nvCxnSpPr>
      <xdr:spPr>
        <a:xfrm flipV="1">
          <a:off x="21323300" y="178220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121738</xdr:rowOff>
    </xdr:from>
    <xdr:to>
      <xdr:col>107</xdr:col>
      <xdr:colOff>101600</xdr:colOff>
      <xdr:row>104</xdr:row>
      <xdr:rowOff>51888</xdr:rowOff>
    </xdr:to>
    <xdr:sp macro="" textlink="">
      <xdr:nvSpPr>
        <xdr:cNvPr id="938" name="楕円 937"/>
        <xdr:cNvSpPr/>
      </xdr:nvSpPr>
      <xdr:spPr>
        <a:xfrm>
          <a:off x="2038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169273</xdr:rowOff>
    </xdr:from>
    <xdr:to>
      <xdr:col>111</xdr:col>
      <xdr:colOff>177800</xdr:colOff>
      <xdr:row>104</xdr:row>
      <xdr:rowOff>1088</xdr:rowOff>
    </xdr:to>
    <xdr:cxnSp macro="">
      <xdr:nvCxnSpPr>
        <xdr:cNvPr id="939" name="直線コネクタ 938"/>
        <xdr:cNvCxnSpPr/>
      </xdr:nvCxnSpPr>
      <xdr:spPr>
        <a:xfrm flipV="1">
          <a:off x="20434300" y="178286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40" name="楕円 939"/>
        <xdr:cNvSpPr/>
      </xdr:nvSpPr>
      <xdr:spPr>
        <a:xfrm>
          <a:off x="19494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xdr:rowOff>
    </xdr:from>
    <xdr:to>
      <xdr:col>107</xdr:col>
      <xdr:colOff>50800</xdr:colOff>
      <xdr:row>107</xdr:row>
      <xdr:rowOff>37012</xdr:rowOff>
    </xdr:to>
    <xdr:cxnSp macro="">
      <xdr:nvCxnSpPr>
        <xdr:cNvPr id="941" name="直線コネクタ 940"/>
        <xdr:cNvCxnSpPr/>
      </xdr:nvCxnSpPr>
      <xdr:spPr>
        <a:xfrm flipV="1">
          <a:off x="19545300" y="17831888"/>
          <a:ext cx="889000" cy="5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42" name="楕円 941"/>
        <xdr:cNvSpPr/>
      </xdr:nvSpPr>
      <xdr:spPr>
        <a:xfrm>
          <a:off x="18605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30480</xdr:rowOff>
    </xdr:from>
    <xdr:to>
      <xdr:col>102</xdr:col>
      <xdr:colOff>114300</xdr:colOff>
      <xdr:row>107</xdr:row>
      <xdr:rowOff>37012</xdr:rowOff>
    </xdr:to>
    <xdr:cxnSp macro="">
      <xdr:nvCxnSpPr>
        <xdr:cNvPr id="943" name="直線コネクタ 942"/>
        <xdr:cNvCxnSpPr/>
      </xdr:nvCxnSpPr>
      <xdr:spPr>
        <a:xfrm>
          <a:off x="18656300" y="17861280"/>
          <a:ext cx="8890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944"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945" name="n_2aveValue【公民館】&#10;一人当たり面積"/>
        <xdr:cNvSpPr txBox="1"/>
      </xdr:nvSpPr>
      <xdr:spPr>
        <a:xfrm>
          <a:off x="20199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946" name="n_3aveValue【公民館】&#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947" name="n_4aveValue【公民館】&#10;一人当たり面積"/>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65150</xdr:rowOff>
    </xdr:from>
    <xdr:ext cx="469744" cy="259045"/>
    <xdr:sp macro="" textlink="">
      <xdr:nvSpPr>
        <xdr:cNvPr id="948" name="n_1mainValue【公民館】&#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68415</xdr:rowOff>
    </xdr:from>
    <xdr:ext cx="469744" cy="259045"/>
    <xdr:sp macro="" textlink="">
      <xdr:nvSpPr>
        <xdr:cNvPr id="949" name="n_2mainValue【公民館】&#10;一人当たり面積"/>
        <xdr:cNvSpPr txBox="1"/>
      </xdr:nvSpPr>
      <xdr:spPr>
        <a:xfrm>
          <a:off x="20199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950" name="n_3mainValue【公民館】&#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97807</xdr:rowOff>
    </xdr:from>
    <xdr:ext cx="469744" cy="259045"/>
    <xdr:sp macro="" textlink="">
      <xdr:nvSpPr>
        <xdr:cNvPr id="951" name="n_4mainValue【公民館】&#10;一人当たり面積"/>
        <xdr:cNvSpPr txBox="1"/>
      </xdr:nvSpPr>
      <xdr:spPr>
        <a:xfrm>
          <a:off x="18421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有形固定資産減価償却率について、公営住宅の数値が鳥取県平均を大きく上回っているが、すでに長寿命化計画を作成しており、全体の戸数を削減</a:t>
          </a:r>
          <a:r>
            <a:rPr kumimoji="1" lang="ja-JP" altLang="en-US" sz="1100">
              <a:solidFill>
                <a:schemeClr val="dk1"/>
              </a:solidFill>
              <a:effectLst/>
              <a:latin typeface="+mn-lt"/>
              <a:ea typeface="+mn-ea"/>
              <a:cs typeface="+mn-cs"/>
            </a:rPr>
            <a:t>しつつ、</a:t>
          </a:r>
          <a:r>
            <a:rPr kumimoji="1" lang="ja-JP" altLang="ja-JP" sz="1100">
              <a:solidFill>
                <a:schemeClr val="dk1"/>
              </a:solidFill>
              <a:effectLst/>
              <a:latin typeface="+mn-lt"/>
              <a:ea typeface="+mn-ea"/>
              <a:cs typeface="+mn-cs"/>
            </a:rPr>
            <a:t>老朽化した施設</a:t>
          </a:r>
          <a:r>
            <a:rPr kumimoji="1" lang="ja-JP" altLang="en-US" sz="1100">
              <a:solidFill>
                <a:schemeClr val="dk1"/>
              </a:solidFill>
              <a:effectLst/>
              <a:latin typeface="+mn-lt"/>
              <a:ea typeface="+mn-ea"/>
              <a:cs typeface="+mn-cs"/>
            </a:rPr>
            <a:t>の建替工事を進める。</a:t>
          </a:r>
          <a:endParaRPr lang="ja-JP" altLang="ja-JP" sz="1400">
            <a:effectLst/>
          </a:endParaRPr>
        </a:p>
        <a:p>
          <a:r>
            <a:rPr kumimoji="1" lang="ja-JP" altLang="ja-JP" sz="1100">
              <a:solidFill>
                <a:schemeClr val="dk1"/>
              </a:solidFill>
              <a:effectLst/>
              <a:latin typeface="+mn-lt"/>
              <a:ea typeface="+mn-ea"/>
              <a:cs typeface="+mn-cs"/>
            </a:rPr>
            <a:t>公民館においても、鳥取県平均を上回っているが、過疎対策事業債を活用し、老朽化した泊分館の</a:t>
          </a:r>
          <a:r>
            <a:rPr kumimoji="1" lang="ja-JP" altLang="en-US" sz="1100">
              <a:solidFill>
                <a:schemeClr val="dk1"/>
              </a:solidFill>
              <a:effectLst/>
              <a:latin typeface="+mn-lt"/>
              <a:ea typeface="+mn-ea"/>
              <a:cs typeface="+mn-cs"/>
            </a:rPr>
            <a:t>建替工事を実施していることから改善が見込まれる</a:t>
          </a:r>
          <a:r>
            <a:rPr kumimoji="1" lang="ja-JP" altLang="ja-JP" sz="1100">
              <a:solidFill>
                <a:schemeClr val="dk1"/>
              </a:solidFill>
              <a:effectLst/>
              <a:latin typeface="+mn-lt"/>
              <a:ea typeface="+mn-ea"/>
              <a:cs typeface="+mn-cs"/>
            </a:rPr>
            <a:t>。学校は、施設在り方を検討する委員会を立ち上げ、施設の統廃合を進めた結果、鳥取県平均を下回る結果となった。</a:t>
          </a:r>
          <a:endParaRPr lang="ja-JP" altLang="ja-JP" sz="1400">
            <a:effectLst/>
          </a:endParaRPr>
        </a:p>
        <a:p>
          <a:r>
            <a:rPr kumimoji="1" lang="ja-JP" altLang="ja-JP" sz="1100">
              <a:solidFill>
                <a:schemeClr val="dk1"/>
              </a:solidFill>
              <a:effectLst/>
              <a:latin typeface="+mn-lt"/>
              <a:ea typeface="+mn-ea"/>
              <a:cs typeface="+mn-cs"/>
            </a:rPr>
            <a:t>今後も、有効な財源を活用し、施設統合・更新・廃止を実施していく。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157662</xdr:rowOff>
    </xdr:from>
    <xdr:to>
      <xdr:col>24</xdr:col>
      <xdr:colOff>114300</xdr:colOff>
      <xdr:row>42</xdr:row>
      <xdr:rowOff>87812</xdr:rowOff>
    </xdr:to>
    <xdr:sp macro="" textlink="">
      <xdr:nvSpPr>
        <xdr:cNvPr id="74" name="楕円 73"/>
        <xdr:cNvSpPr/>
      </xdr:nvSpPr>
      <xdr:spPr>
        <a:xfrm>
          <a:off x="45847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72589</xdr:rowOff>
    </xdr:from>
    <xdr:ext cx="405111" cy="259045"/>
    <xdr:sp macro="" textlink="">
      <xdr:nvSpPr>
        <xdr:cNvPr id="75" name="【図書館】&#10;有形固定資産減価償却率該当値テキスト"/>
        <xdr:cNvSpPr txBox="1"/>
      </xdr:nvSpPr>
      <xdr:spPr>
        <a:xfrm>
          <a:off x="4673600" y="710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111941</xdr:rowOff>
    </xdr:from>
    <xdr:to>
      <xdr:col>20</xdr:col>
      <xdr:colOff>38100</xdr:colOff>
      <xdr:row>42</xdr:row>
      <xdr:rowOff>42091</xdr:rowOff>
    </xdr:to>
    <xdr:sp macro="" textlink="">
      <xdr:nvSpPr>
        <xdr:cNvPr id="76" name="楕円 75"/>
        <xdr:cNvSpPr/>
      </xdr:nvSpPr>
      <xdr:spPr>
        <a:xfrm>
          <a:off x="3746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162741</xdr:rowOff>
    </xdr:from>
    <xdr:to>
      <xdr:col>24</xdr:col>
      <xdr:colOff>63500</xdr:colOff>
      <xdr:row>42</xdr:row>
      <xdr:rowOff>37012</xdr:rowOff>
    </xdr:to>
    <xdr:cxnSp macro="">
      <xdr:nvCxnSpPr>
        <xdr:cNvPr id="77" name="直線コネクタ 76"/>
        <xdr:cNvCxnSpPr/>
      </xdr:nvCxnSpPr>
      <xdr:spPr>
        <a:xfrm>
          <a:off x="3797300" y="719219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58057</xdr:rowOff>
    </xdr:from>
    <xdr:to>
      <xdr:col>15</xdr:col>
      <xdr:colOff>101600</xdr:colOff>
      <xdr:row>41</xdr:row>
      <xdr:rowOff>159657</xdr:rowOff>
    </xdr:to>
    <xdr:sp macro="" textlink="">
      <xdr:nvSpPr>
        <xdr:cNvPr id="78" name="楕円 77"/>
        <xdr:cNvSpPr/>
      </xdr:nvSpPr>
      <xdr:spPr>
        <a:xfrm>
          <a:off x="2857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108857</xdr:rowOff>
    </xdr:from>
    <xdr:to>
      <xdr:col>19</xdr:col>
      <xdr:colOff>177800</xdr:colOff>
      <xdr:row>41</xdr:row>
      <xdr:rowOff>162741</xdr:rowOff>
    </xdr:to>
    <xdr:cxnSp macro="">
      <xdr:nvCxnSpPr>
        <xdr:cNvPr id="79" name="直線コネクタ 78"/>
        <xdr:cNvCxnSpPr/>
      </xdr:nvCxnSpPr>
      <xdr:spPr>
        <a:xfrm>
          <a:off x="2908300" y="713830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43362</xdr:rowOff>
    </xdr:from>
    <xdr:to>
      <xdr:col>10</xdr:col>
      <xdr:colOff>165100</xdr:colOff>
      <xdr:row>39</xdr:row>
      <xdr:rowOff>144962</xdr:rowOff>
    </xdr:to>
    <xdr:sp macro="" textlink="">
      <xdr:nvSpPr>
        <xdr:cNvPr id="80" name="楕円 79"/>
        <xdr:cNvSpPr/>
      </xdr:nvSpPr>
      <xdr:spPr>
        <a:xfrm>
          <a:off x="1968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94162</xdr:rowOff>
    </xdr:from>
    <xdr:to>
      <xdr:col>15</xdr:col>
      <xdr:colOff>50800</xdr:colOff>
      <xdr:row>41</xdr:row>
      <xdr:rowOff>108857</xdr:rowOff>
    </xdr:to>
    <xdr:cxnSp macro="">
      <xdr:nvCxnSpPr>
        <xdr:cNvPr id="81" name="直線コネクタ 80"/>
        <xdr:cNvCxnSpPr/>
      </xdr:nvCxnSpPr>
      <xdr:spPr>
        <a:xfrm>
          <a:off x="2019300" y="6780712"/>
          <a:ext cx="8890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72753</xdr:rowOff>
    </xdr:from>
    <xdr:to>
      <xdr:col>6</xdr:col>
      <xdr:colOff>38100</xdr:colOff>
      <xdr:row>41</xdr:row>
      <xdr:rowOff>2903</xdr:rowOff>
    </xdr:to>
    <xdr:sp macro="" textlink="">
      <xdr:nvSpPr>
        <xdr:cNvPr id="82" name="楕円 81"/>
        <xdr:cNvSpPr/>
      </xdr:nvSpPr>
      <xdr:spPr>
        <a:xfrm>
          <a:off x="1079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94162</xdr:rowOff>
    </xdr:from>
    <xdr:to>
      <xdr:col>10</xdr:col>
      <xdr:colOff>114300</xdr:colOff>
      <xdr:row>40</xdr:row>
      <xdr:rowOff>123553</xdr:rowOff>
    </xdr:to>
    <xdr:cxnSp macro="">
      <xdr:nvCxnSpPr>
        <xdr:cNvPr id="83" name="直線コネクタ 82"/>
        <xdr:cNvCxnSpPr/>
      </xdr:nvCxnSpPr>
      <xdr:spPr>
        <a:xfrm flipV="1">
          <a:off x="1130300" y="6780712"/>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5"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7"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33218</xdr:rowOff>
    </xdr:from>
    <xdr:ext cx="405111" cy="259045"/>
    <xdr:sp macro="" textlink="">
      <xdr:nvSpPr>
        <xdr:cNvPr id="88" name="n_1mainValue【図書館】&#10;有形固定資産減価償却率"/>
        <xdr:cNvSpPr txBox="1"/>
      </xdr:nvSpPr>
      <xdr:spPr>
        <a:xfrm>
          <a:off x="35820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150784</xdr:rowOff>
    </xdr:from>
    <xdr:ext cx="405111" cy="259045"/>
    <xdr:sp macro="" textlink="">
      <xdr:nvSpPr>
        <xdr:cNvPr id="89" name="n_2mainValue【図書館】&#10;有形固定資産減価償却率"/>
        <xdr:cNvSpPr txBox="1"/>
      </xdr:nvSpPr>
      <xdr:spPr>
        <a:xfrm>
          <a:off x="27057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136089</xdr:rowOff>
    </xdr:from>
    <xdr:ext cx="405111" cy="259045"/>
    <xdr:sp macro="" textlink="">
      <xdr:nvSpPr>
        <xdr:cNvPr id="90" name="n_3mainValue【図書館】&#10;有形固定資産減価償却率"/>
        <xdr:cNvSpPr txBox="1"/>
      </xdr:nvSpPr>
      <xdr:spPr>
        <a:xfrm>
          <a:off x="1816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165480</xdr:rowOff>
    </xdr:from>
    <xdr:ext cx="405111" cy="259045"/>
    <xdr:sp macro="" textlink="">
      <xdr:nvSpPr>
        <xdr:cNvPr id="91" name="n_4mainValue【図書館】&#10;有形固定資産減価償却率"/>
        <xdr:cNvSpPr txBox="1"/>
      </xdr:nvSpPr>
      <xdr:spPr>
        <a:xfrm>
          <a:off x="927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31" name="楕円 130"/>
        <xdr:cNvSpPr/>
      </xdr:nvSpPr>
      <xdr:spPr>
        <a:xfrm>
          <a:off x="10426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125747</xdr:rowOff>
    </xdr:from>
    <xdr:ext cx="469744" cy="259045"/>
    <xdr:sp macro="" textlink="">
      <xdr:nvSpPr>
        <xdr:cNvPr id="132" name="【図書館】&#10;一人当たり面積該当値テキスト"/>
        <xdr:cNvSpPr txBox="1"/>
      </xdr:nvSpPr>
      <xdr:spPr>
        <a:xfrm>
          <a:off x="10515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33" name="楕円 132"/>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30480</xdr:rowOff>
    </xdr:to>
    <xdr:cxnSp macro="">
      <xdr:nvCxnSpPr>
        <xdr:cNvPr id="134" name="直線コネクタ 133"/>
        <xdr:cNvCxnSpPr/>
      </xdr:nvCxnSpPr>
      <xdr:spPr>
        <a:xfrm flipV="1">
          <a:off x="9639300" y="705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35" name="楕円 134"/>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30480</xdr:rowOff>
    </xdr:to>
    <xdr:cxnSp macro="">
      <xdr:nvCxnSpPr>
        <xdr:cNvPr id="136" name="直線コネクタ 135"/>
        <xdr:cNvCxnSpPr/>
      </xdr:nvCxnSpPr>
      <xdr:spPr>
        <a:xfrm>
          <a:off x="8750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7" name="楕円 136"/>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41</xdr:row>
      <xdr:rowOff>30480</xdr:rowOff>
    </xdr:to>
    <xdr:cxnSp macro="">
      <xdr:nvCxnSpPr>
        <xdr:cNvPr id="138" name="直線コネクタ 137"/>
        <xdr:cNvCxnSpPr/>
      </xdr:nvCxnSpPr>
      <xdr:spPr>
        <a:xfrm>
          <a:off x="7861300" y="69113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9" name="楕円 138"/>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41</xdr:row>
      <xdr:rowOff>30480</xdr:rowOff>
    </xdr:to>
    <xdr:cxnSp macro="">
      <xdr:nvCxnSpPr>
        <xdr:cNvPr id="140" name="直線コネクタ 139"/>
        <xdr:cNvCxnSpPr/>
      </xdr:nvCxnSpPr>
      <xdr:spPr>
        <a:xfrm flipV="1">
          <a:off x="6972300" y="69113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41"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2"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3" name="n_3aveValue【図書館】&#10;一人当たり面積"/>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4"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45" name="n_1mainValue【図書館】&#10;一人当たり面積"/>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46" name="n_2mainValue【図書館】&#10;一人当たり面積"/>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7" name="n_3main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72407</xdr:rowOff>
    </xdr:from>
    <xdr:ext cx="469744" cy="259045"/>
    <xdr:sp macro="" textlink="">
      <xdr:nvSpPr>
        <xdr:cNvPr id="148" name="n_4mainValue【図書館】&#10;一人当たり面積"/>
        <xdr:cNvSpPr txBox="1"/>
      </xdr:nvSpPr>
      <xdr:spPr>
        <a:xfrm>
          <a:off x="6737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39007</xdr:rowOff>
    </xdr:from>
    <xdr:to>
      <xdr:col>24</xdr:col>
      <xdr:colOff>114300</xdr:colOff>
      <xdr:row>64</xdr:row>
      <xdr:rowOff>140607</xdr:rowOff>
    </xdr:to>
    <xdr:sp macro="" textlink="">
      <xdr:nvSpPr>
        <xdr:cNvPr id="190" name="楕円 189"/>
        <xdr:cNvSpPr/>
      </xdr:nvSpPr>
      <xdr:spPr>
        <a:xfrm>
          <a:off x="4584700" y="11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125384</xdr:rowOff>
    </xdr:from>
    <xdr:ext cx="405111" cy="259045"/>
    <xdr:sp macro="" textlink="">
      <xdr:nvSpPr>
        <xdr:cNvPr id="191" name="【体育館・プール】&#10;有形固定資産減価償却率該当値テキスト"/>
        <xdr:cNvSpPr txBox="1"/>
      </xdr:nvSpPr>
      <xdr:spPr>
        <a:xfrm>
          <a:off x="4673600" y="1092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22678</xdr:rowOff>
    </xdr:from>
    <xdr:to>
      <xdr:col>20</xdr:col>
      <xdr:colOff>38100</xdr:colOff>
      <xdr:row>64</xdr:row>
      <xdr:rowOff>124278</xdr:rowOff>
    </xdr:to>
    <xdr:sp macro="" textlink="">
      <xdr:nvSpPr>
        <xdr:cNvPr id="192" name="楕円 191"/>
        <xdr:cNvSpPr/>
      </xdr:nvSpPr>
      <xdr:spPr>
        <a:xfrm>
          <a:off x="3746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73478</xdr:rowOff>
    </xdr:from>
    <xdr:to>
      <xdr:col>24</xdr:col>
      <xdr:colOff>63500</xdr:colOff>
      <xdr:row>64</xdr:row>
      <xdr:rowOff>89807</xdr:rowOff>
    </xdr:to>
    <xdr:cxnSp macro="">
      <xdr:nvCxnSpPr>
        <xdr:cNvPr id="193" name="直線コネクタ 192"/>
        <xdr:cNvCxnSpPr/>
      </xdr:nvCxnSpPr>
      <xdr:spPr>
        <a:xfrm>
          <a:off x="3797300" y="1104627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4717</xdr:rowOff>
    </xdr:from>
    <xdr:to>
      <xdr:col>15</xdr:col>
      <xdr:colOff>101600</xdr:colOff>
      <xdr:row>64</xdr:row>
      <xdr:rowOff>106317</xdr:rowOff>
    </xdr:to>
    <xdr:sp macro="" textlink="">
      <xdr:nvSpPr>
        <xdr:cNvPr id="194" name="楕円 193"/>
        <xdr:cNvSpPr/>
      </xdr:nvSpPr>
      <xdr:spPr>
        <a:xfrm>
          <a:off x="2857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55517</xdr:rowOff>
    </xdr:from>
    <xdr:to>
      <xdr:col>19</xdr:col>
      <xdr:colOff>177800</xdr:colOff>
      <xdr:row>64</xdr:row>
      <xdr:rowOff>73478</xdr:rowOff>
    </xdr:to>
    <xdr:cxnSp macro="">
      <xdr:nvCxnSpPr>
        <xdr:cNvPr id="195" name="直線コネクタ 194"/>
        <xdr:cNvCxnSpPr/>
      </xdr:nvCxnSpPr>
      <xdr:spPr>
        <a:xfrm>
          <a:off x="2908300" y="110283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96" name="楕円 195"/>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64</xdr:row>
      <xdr:rowOff>55517</xdr:rowOff>
    </xdr:to>
    <xdr:cxnSp macro="">
      <xdr:nvCxnSpPr>
        <xdr:cNvPr id="197" name="直線コネクタ 196"/>
        <xdr:cNvCxnSpPr/>
      </xdr:nvCxnSpPr>
      <xdr:spPr>
        <a:xfrm>
          <a:off x="2019300" y="10291899"/>
          <a:ext cx="889000" cy="7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112485</xdr:rowOff>
    </xdr:from>
    <xdr:to>
      <xdr:col>6</xdr:col>
      <xdr:colOff>38100</xdr:colOff>
      <xdr:row>64</xdr:row>
      <xdr:rowOff>42635</xdr:rowOff>
    </xdr:to>
    <xdr:sp macro="" textlink="">
      <xdr:nvSpPr>
        <xdr:cNvPr id="198" name="楕円 197"/>
        <xdr:cNvSpPr/>
      </xdr:nvSpPr>
      <xdr:spPr>
        <a:xfrm>
          <a:off x="1079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63</xdr:row>
      <xdr:rowOff>163285</xdr:rowOff>
    </xdr:to>
    <xdr:cxnSp macro="">
      <xdr:nvCxnSpPr>
        <xdr:cNvPr id="199" name="直線コネクタ 198"/>
        <xdr:cNvCxnSpPr/>
      </xdr:nvCxnSpPr>
      <xdr:spPr>
        <a:xfrm flipV="1">
          <a:off x="1130300" y="10291899"/>
          <a:ext cx="889000" cy="67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200"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115405</xdr:rowOff>
    </xdr:from>
    <xdr:ext cx="405111" cy="259045"/>
    <xdr:sp macro="" textlink="">
      <xdr:nvSpPr>
        <xdr:cNvPr id="204" name="n_1mainValue【体育館・プール】&#10;有形固定資産減価償却率"/>
        <xdr:cNvSpPr txBox="1"/>
      </xdr:nvSpPr>
      <xdr:spPr>
        <a:xfrm>
          <a:off x="3582044" y="110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97444</xdr:rowOff>
    </xdr:from>
    <xdr:ext cx="405111" cy="259045"/>
    <xdr:sp macro="" textlink="">
      <xdr:nvSpPr>
        <xdr:cNvPr id="205" name="n_2mainValue【体育館・プール】&#10;有形固定資産減価償却率"/>
        <xdr:cNvSpPr txBox="1"/>
      </xdr:nvSpPr>
      <xdr:spPr>
        <a:xfrm>
          <a:off x="27057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206" name="n_3mainValue【体育館・プール】&#10;有形固定資産減価償却率"/>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33762</xdr:rowOff>
    </xdr:from>
    <xdr:ext cx="405111" cy="259045"/>
    <xdr:sp macro="" textlink="">
      <xdr:nvSpPr>
        <xdr:cNvPr id="207" name="n_4mainValue【体育館・プール】&#10;有形固定資産減価償却率"/>
        <xdr:cNvSpPr txBox="1"/>
      </xdr:nvSpPr>
      <xdr:spPr>
        <a:xfrm>
          <a:off x="927744" y="1100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6"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47" name="楕円 246"/>
        <xdr:cNvSpPr/>
      </xdr:nvSpPr>
      <xdr:spPr>
        <a:xfrm>
          <a:off x="104267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135907</xdr:rowOff>
    </xdr:from>
    <xdr:ext cx="469744" cy="259045"/>
    <xdr:sp macro="" textlink="">
      <xdr:nvSpPr>
        <xdr:cNvPr id="248" name="【体育館・プール】&#10;一人当たり面積該当値テキスト"/>
        <xdr:cNvSpPr txBox="1"/>
      </xdr:nvSpPr>
      <xdr:spPr>
        <a:xfrm>
          <a:off x="10515600"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50800</xdr:rowOff>
    </xdr:from>
    <xdr:to>
      <xdr:col>50</xdr:col>
      <xdr:colOff>165100</xdr:colOff>
      <xdr:row>63</xdr:row>
      <xdr:rowOff>152400</xdr:rowOff>
    </xdr:to>
    <xdr:sp macro="" textlink="">
      <xdr:nvSpPr>
        <xdr:cNvPr id="249" name="楕円 248"/>
        <xdr:cNvSpPr/>
      </xdr:nvSpPr>
      <xdr:spPr>
        <a:xfrm>
          <a:off x="9588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100330</xdr:rowOff>
    </xdr:from>
    <xdr:to>
      <xdr:col>55</xdr:col>
      <xdr:colOff>0</xdr:colOff>
      <xdr:row>63</xdr:row>
      <xdr:rowOff>101600</xdr:rowOff>
    </xdr:to>
    <xdr:cxnSp macro="">
      <xdr:nvCxnSpPr>
        <xdr:cNvPr id="250" name="直線コネクタ 249"/>
        <xdr:cNvCxnSpPr/>
      </xdr:nvCxnSpPr>
      <xdr:spPr>
        <a:xfrm flipV="1">
          <a:off x="9639300" y="109016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50800</xdr:rowOff>
    </xdr:from>
    <xdr:to>
      <xdr:col>46</xdr:col>
      <xdr:colOff>38100</xdr:colOff>
      <xdr:row>63</xdr:row>
      <xdr:rowOff>152400</xdr:rowOff>
    </xdr:to>
    <xdr:sp macro="" textlink="">
      <xdr:nvSpPr>
        <xdr:cNvPr id="251" name="楕円 250"/>
        <xdr:cNvSpPr/>
      </xdr:nvSpPr>
      <xdr:spPr>
        <a:xfrm>
          <a:off x="8699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101600</xdr:rowOff>
    </xdr:from>
    <xdr:to>
      <xdr:col>50</xdr:col>
      <xdr:colOff>114300</xdr:colOff>
      <xdr:row>63</xdr:row>
      <xdr:rowOff>101600</xdr:rowOff>
    </xdr:to>
    <xdr:cxnSp macro="">
      <xdr:nvCxnSpPr>
        <xdr:cNvPr id="252" name="直線コネクタ 251"/>
        <xdr:cNvCxnSpPr/>
      </xdr:nvCxnSpPr>
      <xdr:spPr>
        <a:xfrm>
          <a:off x="8750300" y="1090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72390</xdr:rowOff>
    </xdr:from>
    <xdr:to>
      <xdr:col>41</xdr:col>
      <xdr:colOff>101600</xdr:colOff>
      <xdr:row>62</xdr:row>
      <xdr:rowOff>2540</xdr:rowOff>
    </xdr:to>
    <xdr:sp macro="" textlink="">
      <xdr:nvSpPr>
        <xdr:cNvPr id="253" name="楕円 252"/>
        <xdr:cNvSpPr/>
      </xdr:nvSpPr>
      <xdr:spPr>
        <a:xfrm>
          <a:off x="7810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123190</xdr:rowOff>
    </xdr:from>
    <xdr:to>
      <xdr:col>45</xdr:col>
      <xdr:colOff>177800</xdr:colOff>
      <xdr:row>63</xdr:row>
      <xdr:rowOff>101600</xdr:rowOff>
    </xdr:to>
    <xdr:cxnSp macro="">
      <xdr:nvCxnSpPr>
        <xdr:cNvPr id="254" name="直線コネクタ 253"/>
        <xdr:cNvCxnSpPr/>
      </xdr:nvCxnSpPr>
      <xdr:spPr>
        <a:xfrm>
          <a:off x="7861300" y="10581640"/>
          <a:ext cx="889000" cy="3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29210</xdr:rowOff>
    </xdr:from>
    <xdr:to>
      <xdr:col>36</xdr:col>
      <xdr:colOff>165100</xdr:colOff>
      <xdr:row>63</xdr:row>
      <xdr:rowOff>130810</xdr:rowOff>
    </xdr:to>
    <xdr:sp macro="" textlink="">
      <xdr:nvSpPr>
        <xdr:cNvPr id="255" name="楕円 254"/>
        <xdr:cNvSpPr/>
      </xdr:nvSpPr>
      <xdr:spPr>
        <a:xfrm>
          <a:off x="692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123190</xdr:rowOff>
    </xdr:from>
    <xdr:to>
      <xdr:col>41</xdr:col>
      <xdr:colOff>50800</xdr:colOff>
      <xdr:row>63</xdr:row>
      <xdr:rowOff>80010</xdr:rowOff>
    </xdr:to>
    <xdr:cxnSp macro="">
      <xdr:nvCxnSpPr>
        <xdr:cNvPr id="256" name="直線コネクタ 255"/>
        <xdr:cNvCxnSpPr/>
      </xdr:nvCxnSpPr>
      <xdr:spPr>
        <a:xfrm flipV="1">
          <a:off x="6972300" y="10581640"/>
          <a:ext cx="8890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57"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8"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59"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60"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143527</xdr:rowOff>
    </xdr:from>
    <xdr:ext cx="469744" cy="259045"/>
    <xdr:sp macro="" textlink="">
      <xdr:nvSpPr>
        <xdr:cNvPr id="261" name="n_1mainValue【体育館・プール】&#10;一人当たり面積"/>
        <xdr:cNvSpPr txBox="1"/>
      </xdr:nvSpPr>
      <xdr:spPr>
        <a:xfrm>
          <a:off x="9391727"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143527</xdr:rowOff>
    </xdr:from>
    <xdr:ext cx="469744" cy="259045"/>
    <xdr:sp macro="" textlink="">
      <xdr:nvSpPr>
        <xdr:cNvPr id="262" name="n_2mainValue【体育館・プール】&#10;一人当たり面積"/>
        <xdr:cNvSpPr txBox="1"/>
      </xdr:nvSpPr>
      <xdr:spPr>
        <a:xfrm>
          <a:off x="8515427"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19067</xdr:rowOff>
    </xdr:from>
    <xdr:ext cx="469744" cy="259045"/>
    <xdr:sp macro="" textlink="">
      <xdr:nvSpPr>
        <xdr:cNvPr id="263" name="n_3mainValue【体育館・プール】&#10;一人当たり面積"/>
        <xdr:cNvSpPr txBox="1"/>
      </xdr:nvSpPr>
      <xdr:spPr>
        <a:xfrm>
          <a:off x="7626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121937</xdr:rowOff>
    </xdr:from>
    <xdr:ext cx="469744" cy="259045"/>
    <xdr:sp macro="" textlink="">
      <xdr:nvSpPr>
        <xdr:cNvPr id="264" name="n_4mainValue【体育館・プール】&#10;一人当たり面積"/>
        <xdr:cNvSpPr txBox="1"/>
      </xdr:nvSpPr>
      <xdr:spPr>
        <a:xfrm>
          <a:off x="6737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4"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305" name="楕円 304"/>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100982</xdr:rowOff>
    </xdr:from>
    <xdr:ext cx="405111" cy="259045"/>
    <xdr:sp macro="" textlink="">
      <xdr:nvSpPr>
        <xdr:cNvPr id="306" name="【福祉施設】&#10;有形固定資産減価償却率該当値テキスト"/>
        <xdr:cNvSpPr txBox="1"/>
      </xdr:nvSpPr>
      <xdr:spPr>
        <a:xfrm>
          <a:off x="4673600"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307" name="楕円 306"/>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1905</xdr:rowOff>
    </xdr:to>
    <xdr:cxnSp macro="">
      <xdr:nvCxnSpPr>
        <xdr:cNvPr id="308" name="直線コネクタ 307"/>
        <xdr:cNvCxnSpPr/>
      </xdr:nvCxnSpPr>
      <xdr:spPr>
        <a:xfrm>
          <a:off x="3797300" y="140379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309" name="楕円 308"/>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150495</xdr:rowOff>
    </xdr:to>
    <xdr:cxnSp macro="">
      <xdr:nvCxnSpPr>
        <xdr:cNvPr id="310" name="直線コネクタ 309"/>
        <xdr:cNvCxnSpPr/>
      </xdr:nvCxnSpPr>
      <xdr:spPr>
        <a:xfrm>
          <a:off x="2908300" y="1400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311" name="楕円 310"/>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114300</xdr:rowOff>
    </xdr:to>
    <xdr:cxnSp macro="">
      <xdr:nvCxnSpPr>
        <xdr:cNvPr id="312" name="直線コネクタ 311"/>
        <xdr:cNvCxnSpPr/>
      </xdr:nvCxnSpPr>
      <xdr:spPr>
        <a:xfrm>
          <a:off x="2019300" y="139503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313" name="楕円 312"/>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81</xdr:row>
      <xdr:rowOff>62864</xdr:rowOff>
    </xdr:to>
    <xdr:cxnSp macro="">
      <xdr:nvCxnSpPr>
        <xdr:cNvPr id="314" name="直線コネクタ 313"/>
        <xdr:cNvCxnSpPr/>
      </xdr:nvCxnSpPr>
      <xdr:spPr>
        <a:xfrm>
          <a:off x="1130300" y="138741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5"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16"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17"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30497</xdr:rowOff>
    </xdr:from>
    <xdr:ext cx="405111" cy="259045"/>
    <xdr:sp macro="" textlink="">
      <xdr:nvSpPr>
        <xdr:cNvPr id="318" name="n_4aveValue【福祉施設】&#10;有形固定資産減価償却率"/>
        <xdr:cNvSpPr txBox="1"/>
      </xdr:nvSpPr>
      <xdr:spPr>
        <a:xfrm>
          <a:off x="927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20972</xdr:rowOff>
    </xdr:from>
    <xdr:ext cx="405111" cy="259045"/>
    <xdr:sp macro="" textlink="">
      <xdr:nvSpPr>
        <xdr:cNvPr id="319" name="n_1main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320" name="n_2mainValue【福祉施設】&#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21" name="n_3main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22" name="n_4main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83820</xdr:rowOff>
    </xdr:from>
    <xdr:to>
      <xdr:col>55</xdr:col>
      <xdr:colOff>50800</xdr:colOff>
      <xdr:row>86</xdr:row>
      <xdr:rowOff>13970</xdr:rowOff>
    </xdr:to>
    <xdr:sp macro="" textlink="">
      <xdr:nvSpPr>
        <xdr:cNvPr id="362" name="楕円 361"/>
        <xdr:cNvSpPr/>
      </xdr:nvSpPr>
      <xdr:spPr>
        <a:xfrm>
          <a:off x="104267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63"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85089</xdr:rowOff>
    </xdr:from>
    <xdr:to>
      <xdr:col>50</xdr:col>
      <xdr:colOff>165100</xdr:colOff>
      <xdr:row>86</xdr:row>
      <xdr:rowOff>15239</xdr:rowOff>
    </xdr:to>
    <xdr:sp macro="" textlink="">
      <xdr:nvSpPr>
        <xdr:cNvPr id="364" name="楕円 363"/>
        <xdr:cNvSpPr/>
      </xdr:nvSpPr>
      <xdr:spPr>
        <a:xfrm>
          <a:off x="95885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134620</xdr:rowOff>
    </xdr:from>
    <xdr:to>
      <xdr:col>55</xdr:col>
      <xdr:colOff>0</xdr:colOff>
      <xdr:row>85</xdr:row>
      <xdr:rowOff>135889</xdr:rowOff>
    </xdr:to>
    <xdr:cxnSp macro="">
      <xdr:nvCxnSpPr>
        <xdr:cNvPr id="365" name="直線コネクタ 364"/>
        <xdr:cNvCxnSpPr/>
      </xdr:nvCxnSpPr>
      <xdr:spPr>
        <a:xfrm flipV="1">
          <a:off x="9639300" y="147078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85089</xdr:rowOff>
    </xdr:from>
    <xdr:to>
      <xdr:col>46</xdr:col>
      <xdr:colOff>38100</xdr:colOff>
      <xdr:row>86</xdr:row>
      <xdr:rowOff>15239</xdr:rowOff>
    </xdr:to>
    <xdr:sp macro="" textlink="">
      <xdr:nvSpPr>
        <xdr:cNvPr id="366" name="楕円 365"/>
        <xdr:cNvSpPr/>
      </xdr:nvSpPr>
      <xdr:spPr>
        <a:xfrm>
          <a:off x="86995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135889</xdr:rowOff>
    </xdr:from>
    <xdr:to>
      <xdr:col>50</xdr:col>
      <xdr:colOff>114300</xdr:colOff>
      <xdr:row>85</xdr:row>
      <xdr:rowOff>135889</xdr:rowOff>
    </xdr:to>
    <xdr:cxnSp macro="">
      <xdr:nvCxnSpPr>
        <xdr:cNvPr id="367" name="直線コネクタ 366"/>
        <xdr:cNvCxnSpPr/>
      </xdr:nvCxnSpPr>
      <xdr:spPr>
        <a:xfrm>
          <a:off x="8750300" y="14709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68" name="楕円 367"/>
        <xdr:cNvSpPr/>
      </xdr:nvSpPr>
      <xdr:spPr>
        <a:xfrm>
          <a:off x="781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135889</xdr:rowOff>
    </xdr:from>
    <xdr:to>
      <xdr:col>45</xdr:col>
      <xdr:colOff>177800</xdr:colOff>
      <xdr:row>85</xdr:row>
      <xdr:rowOff>137161</xdr:rowOff>
    </xdr:to>
    <xdr:cxnSp macro="">
      <xdr:nvCxnSpPr>
        <xdr:cNvPr id="369" name="直線コネクタ 368"/>
        <xdr:cNvCxnSpPr/>
      </xdr:nvCxnSpPr>
      <xdr:spPr>
        <a:xfrm flipV="1">
          <a:off x="7861300" y="14709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86361</xdr:rowOff>
    </xdr:from>
    <xdr:to>
      <xdr:col>36</xdr:col>
      <xdr:colOff>165100</xdr:colOff>
      <xdr:row>86</xdr:row>
      <xdr:rowOff>16511</xdr:rowOff>
    </xdr:to>
    <xdr:sp macro="" textlink="">
      <xdr:nvSpPr>
        <xdr:cNvPr id="370" name="楕円 369"/>
        <xdr:cNvSpPr/>
      </xdr:nvSpPr>
      <xdr:spPr>
        <a:xfrm>
          <a:off x="6921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137161</xdr:rowOff>
    </xdr:from>
    <xdr:to>
      <xdr:col>41</xdr:col>
      <xdr:colOff>50800</xdr:colOff>
      <xdr:row>85</xdr:row>
      <xdr:rowOff>137161</xdr:rowOff>
    </xdr:to>
    <xdr:cxnSp macro="">
      <xdr:nvCxnSpPr>
        <xdr:cNvPr id="371" name="直線コネクタ 370"/>
        <xdr:cNvCxnSpPr/>
      </xdr:nvCxnSpPr>
      <xdr:spPr>
        <a:xfrm>
          <a:off x="6972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74"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75"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6366</xdr:rowOff>
    </xdr:from>
    <xdr:ext cx="469744" cy="259045"/>
    <xdr:sp macro="" textlink="">
      <xdr:nvSpPr>
        <xdr:cNvPr id="376" name="n_1mainValue【福祉施設】&#10;一人当たり面積"/>
        <xdr:cNvSpPr txBox="1"/>
      </xdr:nvSpPr>
      <xdr:spPr>
        <a:xfrm>
          <a:off x="9391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6366</xdr:rowOff>
    </xdr:from>
    <xdr:ext cx="469744" cy="259045"/>
    <xdr:sp macro="" textlink="">
      <xdr:nvSpPr>
        <xdr:cNvPr id="377" name="n_2mainValue【福祉施設】&#10;一人当たり面積"/>
        <xdr:cNvSpPr txBox="1"/>
      </xdr:nvSpPr>
      <xdr:spPr>
        <a:xfrm>
          <a:off x="8515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78" name="n_3mainValue【福祉施設】&#10;一人当たり面積"/>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7638</xdr:rowOff>
    </xdr:from>
    <xdr:ext cx="469744" cy="259045"/>
    <xdr:sp macro="" textlink="">
      <xdr:nvSpPr>
        <xdr:cNvPr id="379" name="n_4mainValue【福祉施設】&#10;一人当たり面積"/>
        <xdr:cNvSpPr txBox="1"/>
      </xdr:nvSpPr>
      <xdr:spPr>
        <a:xfrm>
          <a:off x="6737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4" name="直線コネクタ 403"/>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5"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6" name="直線コネクタ 40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7"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08" name="直線コネクタ 407"/>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409" name="【市民会館】&#10;有形固定資産減価償却率平均値テキスト"/>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0" name="フローチャート: 判断 409"/>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11" name="フローチャート: 判断 410"/>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2" name="フローチャート: 判断 411"/>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3" name="フローチャート: 判断 412"/>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414" name="フローチャート: 判断 413"/>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73025</xdr:rowOff>
    </xdr:from>
    <xdr:to>
      <xdr:col>24</xdr:col>
      <xdr:colOff>114300</xdr:colOff>
      <xdr:row>106</xdr:row>
      <xdr:rowOff>3175</xdr:rowOff>
    </xdr:to>
    <xdr:sp macro="" textlink="">
      <xdr:nvSpPr>
        <xdr:cNvPr id="420" name="楕円 419"/>
        <xdr:cNvSpPr/>
      </xdr:nvSpPr>
      <xdr:spPr>
        <a:xfrm>
          <a:off x="45847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51452</xdr:rowOff>
    </xdr:from>
    <xdr:ext cx="405111" cy="259045"/>
    <xdr:sp macro="" textlink="">
      <xdr:nvSpPr>
        <xdr:cNvPr id="421" name="【市民会館】&#10;有形固定資産減価償却率該当値テキスト"/>
        <xdr:cNvSpPr txBox="1"/>
      </xdr:nvSpPr>
      <xdr:spPr>
        <a:xfrm>
          <a:off x="4673600"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67311</xdr:rowOff>
    </xdr:from>
    <xdr:to>
      <xdr:col>20</xdr:col>
      <xdr:colOff>38100</xdr:colOff>
      <xdr:row>105</xdr:row>
      <xdr:rowOff>168911</xdr:rowOff>
    </xdr:to>
    <xdr:sp macro="" textlink="">
      <xdr:nvSpPr>
        <xdr:cNvPr id="422" name="楕円 421"/>
        <xdr:cNvSpPr/>
      </xdr:nvSpPr>
      <xdr:spPr>
        <a:xfrm>
          <a:off x="3746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118111</xdr:rowOff>
    </xdr:from>
    <xdr:to>
      <xdr:col>24</xdr:col>
      <xdr:colOff>63500</xdr:colOff>
      <xdr:row>105</xdr:row>
      <xdr:rowOff>123825</xdr:rowOff>
    </xdr:to>
    <xdr:cxnSp macro="">
      <xdr:nvCxnSpPr>
        <xdr:cNvPr id="423" name="直線コネクタ 422"/>
        <xdr:cNvCxnSpPr/>
      </xdr:nvCxnSpPr>
      <xdr:spPr>
        <a:xfrm>
          <a:off x="3797300" y="181203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50164</xdr:rowOff>
    </xdr:from>
    <xdr:to>
      <xdr:col>15</xdr:col>
      <xdr:colOff>101600</xdr:colOff>
      <xdr:row>105</xdr:row>
      <xdr:rowOff>151764</xdr:rowOff>
    </xdr:to>
    <xdr:sp macro="" textlink="">
      <xdr:nvSpPr>
        <xdr:cNvPr id="424" name="楕円 423"/>
        <xdr:cNvSpPr/>
      </xdr:nvSpPr>
      <xdr:spPr>
        <a:xfrm>
          <a:off x="2857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100964</xdr:rowOff>
    </xdr:from>
    <xdr:to>
      <xdr:col>19</xdr:col>
      <xdr:colOff>177800</xdr:colOff>
      <xdr:row>105</xdr:row>
      <xdr:rowOff>118111</xdr:rowOff>
    </xdr:to>
    <xdr:cxnSp macro="">
      <xdr:nvCxnSpPr>
        <xdr:cNvPr id="425" name="直線コネクタ 424"/>
        <xdr:cNvCxnSpPr/>
      </xdr:nvCxnSpPr>
      <xdr:spPr>
        <a:xfrm>
          <a:off x="2908300" y="18103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426" name="楕円 425"/>
        <xdr:cNvSpPr/>
      </xdr:nvSpPr>
      <xdr:spPr>
        <a:xfrm>
          <a:off x="196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105</xdr:row>
      <xdr:rowOff>100964</xdr:rowOff>
    </xdr:to>
    <xdr:cxnSp macro="">
      <xdr:nvCxnSpPr>
        <xdr:cNvPr id="427" name="直線コネクタ 426"/>
        <xdr:cNvCxnSpPr/>
      </xdr:nvCxnSpPr>
      <xdr:spPr>
        <a:xfrm>
          <a:off x="2019300" y="180670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132080</xdr:rowOff>
    </xdr:from>
    <xdr:to>
      <xdr:col>6</xdr:col>
      <xdr:colOff>38100</xdr:colOff>
      <xdr:row>105</xdr:row>
      <xdr:rowOff>62230</xdr:rowOff>
    </xdr:to>
    <xdr:sp macro="" textlink="">
      <xdr:nvSpPr>
        <xdr:cNvPr id="428" name="楕円 427"/>
        <xdr:cNvSpPr/>
      </xdr:nvSpPr>
      <xdr:spPr>
        <a:xfrm>
          <a:off x="1079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11430</xdr:rowOff>
    </xdr:from>
    <xdr:to>
      <xdr:col>10</xdr:col>
      <xdr:colOff>114300</xdr:colOff>
      <xdr:row>105</xdr:row>
      <xdr:rowOff>64770</xdr:rowOff>
    </xdr:to>
    <xdr:cxnSp macro="">
      <xdr:nvCxnSpPr>
        <xdr:cNvPr id="429" name="直線コネクタ 428"/>
        <xdr:cNvCxnSpPr/>
      </xdr:nvCxnSpPr>
      <xdr:spPr>
        <a:xfrm>
          <a:off x="1130300" y="18013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30"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1"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2"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433" name="n_4aveValue【市民会館】&#10;有形固定資産減価償却率"/>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160038</xdr:rowOff>
    </xdr:from>
    <xdr:ext cx="405111" cy="259045"/>
    <xdr:sp macro="" textlink="">
      <xdr:nvSpPr>
        <xdr:cNvPr id="434" name="n_1mainValue【市民会館】&#10;有形固定資産減価償却率"/>
        <xdr:cNvSpPr txBox="1"/>
      </xdr:nvSpPr>
      <xdr:spPr>
        <a:xfrm>
          <a:off x="35820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142891</xdr:rowOff>
    </xdr:from>
    <xdr:ext cx="405111" cy="259045"/>
    <xdr:sp macro="" textlink="">
      <xdr:nvSpPr>
        <xdr:cNvPr id="435" name="n_2mainValue【市民会館】&#10;有形固定資産減価償却率"/>
        <xdr:cNvSpPr txBox="1"/>
      </xdr:nvSpPr>
      <xdr:spPr>
        <a:xfrm>
          <a:off x="2705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436" name="n_3mainValue【市民会館】&#10;有形固定資産減価償却率"/>
        <xdr:cNvSpPr txBox="1"/>
      </xdr:nvSpPr>
      <xdr:spPr>
        <a:xfrm>
          <a:off x="1816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53357</xdr:rowOff>
    </xdr:from>
    <xdr:ext cx="405111" cy="259045"/>
    <xdr:sp macro="" textlink="">
      <xdr:nvSpPr>
        <xdr:cNvPr id="437" name="n_4mainValue【市民会館】&#10;有形固定資産減価償却率"/>
        <xdr:cNvSpPr txBox="1"/>
      </xdr:nvSpPr>
      <xdr:spPr>
        <a:xfrm>
          <a:off x="927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59" name="直線コネクタ 458"/>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60"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61" name="直線コネクタ 460"/>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62"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63" name="直線コネクタ 462"/>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64" name="【市民会館】&#10;一人当たり面積平均値テキスト"/>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65" name="フローチャート: 判断 464"/>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6" name="フローチャート: 判断 465"/>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67" name="フローチャート: 判断 466"/>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68" name="フローチャート: 判断 467"/>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9" name="フローチャート: 判断 468"/>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7113</xdr:rowOff>
    </xdr:from>
    <xdr:to>
      <xdr:col>55</xdr:col>
      <xdr:colOff>50800</xdr:colOff>
      <xdr:row>105</xdr:row>
      <xdr:rowOff>108713</xdr:rowOff>
    </xdr:to>
    <xdr:sp macro="" textlink="">
      <xdr:nvSpPr>
        <xdr:cNvPr id="475" name="楕円 474"/>
        <xdr:cNvSpPr/>
      </xdr:nvSpPr>
      <xdr:spPr>
        <a:xfrm>
          <a:off x="10426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29990</xdr:rowOff>
    </xdr:from>
    <xdr:ext cx="469744" cy="259045"/>
    <xdr:sp macro="" textlink="">
      <xdr:nvSpPr>
        <xdr:cNvPr id="476" name="【市民会館】&#10;一人当たり面積該当値テキスト"/>
        <xdr:cNvSpPr txBox="1"/>
      </xdr:nvSpPr>
      <xdr:spPr>
        <a:xfrm>
          <a:off x="10515600" y="1786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11685</xdr:rowOff>
    </xdr:from>
    <xdr:to>
      <xdr:col>50</xdr:col>
      <xdr:colOff>165100</xdr:colOff>
      <xdr:row>105</xdr:row>
      <xdr:rowOff>113285</xdr:rowOff>
    </xdr:to>
    <xdr:sp macro="" textlink="">
      <xdr:nvSpPr>
        <xdr:cNvPr id="477" name="楕円 476"/>
        <xdr:cNvSpPr/>
      </xdr:nvSpPr>
      <xdr:spPr>
        <a:xfrm>
          <a:off x="9588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57913</xdr:rowOff>
    </xdr:from>
    <xdr:to>
      <xdr:col>55</xdr:col>
      <xdr:colOff>0</xdr:colOff>
      <xdr:row>105</xdr:row>
      <xdr:rowOff>62485</xdr:rowOff>
    </xdr:to>
    <xdr:cxnSp macro="">
      <xdr:nvCxnSpPr>
        <xdr:cNvPr id="478" name="直線コネクタ 477"/>
        <xdr:cNvCxnSpPr/>
      </xdr:nvCxnSpPr>
      <xdr:spPr>
        <a:xfrm flipV="1">
          <a:off x="9639300" y="180601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9" name="楕円 478"/>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62485</xdr:rowOff>
    </xdr:from>
    <xdr:to>
      <xdr:col>50</xdr:col>
      <xdr:colOff>114300</xdr:colOff>
      <xdr:row>105</xdr:row>
      <xdr:rowOff>64770</xdr:rowOff>
    </xdr:to>
    <xdr:cxnSp macro="">
      <xdr:nvCxnSpPr>
        <xdr:cNvPr id="480" name="直線コネクタ 479"/>
        <xdr:cNvCxnSpPr/>
      </xdr:nvCxnSpPr>
      <xdr:spPr>
        <a:xfrm flipV="1">
          <a:off x="8750300" y="180647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481" name="楕円 480"/>
        <xdr:cNvSpPr/>
      </xdr:nvSpPr>
      <xdr:spPr>
        <a:xfrm>
          <a:off x="781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64770</xdr:rowOff>
    </xdr:to>
    <xdr:cxnSp macro="">
      <xdr:nvCxnSpPr>
        <xdr:cNvPr id="482" name="直線コネクタ 481"/>
        <xdr:cNvCxnSpPr/>
      </xdr:nvCxnSpPr>
      <xdr:spPr>
        <a:xfrm>
          <a:off x="7861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16256</xdr:rowOff>
    </xdr:from>
    <xdr:to>
      <xdr:col>36</xdr:col>
      <xdr:colOff>165100</xdr:colOff>
      <xdr:row>105</xdr:row>
      <xdr:rowOff>117856</xdr:rowOff>
    </xdr:to>
    <xdr:sp macro="" textlink="">
      <xdr:nvSpPr>
        <xdr:cNvPr id="483" name="楕円 482"/>
        <xdr:cNvSpPr/>
      </xdr:nvSpPr>
      <xdr:spPr>
        <a:xfrm>
          <a:off x="6921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67056</xdr:rowOff>
    </xdr:to>
    <xdr:cxnSp macro="">
      <xdr:nvCxnSpPr>
        <xdr:cNvPr id="484" name="直線コネクタ 483"/>
        <xdr:cNvCxnSpPr/>
      </xdr:nvCxnSpPr>
      <xdr:spPr>
        <a:xfrm flipV="1">
          <a:off x="6972300" y="180670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85" name="n_1aveValue【市民会館】&#10;一人当たり面積"/>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486" name="n_2aveValue【市民会館】&#10;一人当たり面積"/>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87"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88" name="n_4aveValue【市民会館】&#10;一人当たり面積"/>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129812</xdr:rowOff>
    </xdr:from>
    <xdr:ext cx="469744" cy="259045"/>
    <xdr:sp macro="" textlink="">
      <xdr:nvSpPr>
        <xdr:cNvPr id="489" name="n_1mainValue【市民会館】&#10;一人当たり面積"/>
        <xdr:cNvSpPr txBox="1"/>
      </xdr:nvSpPr>
      <xdr:spPr>
        <a:xfrm>
          <a:off x="93917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0"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1" name="n_3main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134383</xdr:rowOff>
    </xdr:from>
    <xdr:ext cx="469744" cy="259045"/>
    <xdr:sp macro="" textlink="">
      <xdr:nvSpPr>
        <xdr:cNvPr id="492" name="n_4mainValue【市民会館】&#10;一人当たり面積"/>
        <xdr:cNvSpPr txBox="1"/>
      </xdr:nvSpPr>
      <xdr:spPr>
        <a:xfrm>
          <a:off x="6737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517" name="直線コネクタ 516"/>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20"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21" name="直線コネクタ 520"/>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522"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23" name="フローチャート: 判断 522"/>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4" name="フローチャート: 判断 52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5" name="フローチャート: 判断 5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6" name="フローチャート: 判断 525"/>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527" name="フローチャート: 判断 526"/>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50165</xdr:rowOff>
    </xdr:from>
    <xdr:to>
      <xdr:col>85</xdr:col>
      <xdr:colOff>177800</xdr:colOff>
      <xdr:row>40</xdr:row>
      <xdr:rowOff>151765</xdr:rowOff>
    </xdr:to>
    <xdr:sp macro="" textlink="">
      <xdr:nvSpPr>
        <xdr:cNvPr id="533" name="楕円 532"/>
        <xdr:cNvSpPr/>
      </xdr:nvSpPr>
      <xdr:spPr>
        <a:xfrm>
          <a:off x="16268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28592</xdr:rowOff>
    </xdr:from>
    <xdr:ext cx="405111" cy="259045"/>
    <xdr:sp macro="" textlink="">
      <xdr:nvSpPr>
        <xdr:cNvPr id="534" name="【一般廃棄物処理施設】&#10;有形固定資産減価償却率該当値テキスト"/>
        <xdr:cNvSpPr txBox="1"/>
      </xdr:nvSpPr>
      <xdr:spPr>
        <a:xfrm>
          <a:off x="163576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12065</xdr:rowOff>
    </xdr:from>
    <xdr:to>
      <xdr:col>81</xdr:col>
      <xdr:colOff>101600</xdr:colOff>
      <xdr:row>40</xdr:row>
      <xdr:rowOff>113665</xdr:rowOff>
    </xdr:to>
    <xdr:sp macro="" textlink="">
      <xdr:nvSpPr>
        <xdr:cNvPr id="535" name="楕円 534"/>
        <xdr:cNvSpPr/>
      </xdr:nvSpPr>
      <xdr:spPr>
        <a:xfrm>
          <a:off x="15430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62865</xdr:rowOff>
    </xdr:from>
    <xdr:to>
      <xdr:col>85</xdr:col>
      <xdr:colOff>127000</xdr:colOff>
      <xdr:row>40</xdr:row>
      <xdr:rowOff>100965</xdr:rowOff>
    </xdr:to>
    <xdr:cxnSp macro="">
      <xdr:nvCxnSpPr>
        <xdr:cNvPr id="536" name="直線コネクタ 535"/>
        <xdr:cNvCxnSpPr/>
      </xdr:nvCxnSpPr>
      <xdr:spPr>
        <a:xfrm>
          <a:off x="15481300" y="69208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149225</xdr:rowOff>
    </xdr:from>
    <xdr:to>
      <xdr:col>76</xdr:col>
      <xdr:colOff>165100</xdr:colOff>
      <xdr:row>40</xdr:row>
      <xdr:rowOff>79375</xdr:rowOff>
    </xdr:to>
    <xdr:sp macro="" textlink="">
      <xdr:nvSpPr>
        <xdr:cNvPr id="537" name="楕円 536"/>
        <xdr:cNvSpPr/>
      </xdr:nvSpPr>
      <xdr:spPr>
        <a:xfrm>
          <a:off x="14541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28575</xdr:rowOff>
    </xdr:from>
    <xdr:to>
      <xdr:col>81</xdr:col>
      <xdr:colOff>50800</xdr:colOff>
      <xdr:row>40</xdr:row>
      <xdr:rowOff>62865</xdr:rowOff>
    </xdr:to>
    <xdr:cxnSp macro="">
      <xdr:nvCxnSpPr>
        <xdr:cNvPr id="538" name="直線コネクタ 537"/>
        <xdr:cNvCxnSpPr/>
      </xdr:nvCxnSpPr>
      <xdr:spPr>
        <a:xfrm>
          <a:off x="14592300" y="6886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124460</xdr:rowOff>
    </xdr:from>
    <xdr:to>
      <xdr:col>72</xdr:col>
      <xdr:colOff>38100</xdr:colOff>
      <xdr:row>40</xdr:row>
      <xdr:rowOff>54610</xdr:rowOff>
    </xdr:to>
    <xdr:sp macro="" textlink="">
      <xdr:nvSpPr>
        <xdr:cNvPr id="539" name="楕円 538"/>
        <xdr:cNvSpPr/>
      </xdr:nvSpPr>
      <xdr:spPr>
        <a:xfrm>
          <a:off x="13652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28575</xdr:rowOff>
    </xdr:to>
    <xdr:cxnSp macro="">
      <xdr:nvCxnSpPr>
        <xdr:cNvPr id="540" name="直線コネクタ 539"/>
        <xdr:cNvCxnSpPr/>
      </xdr:nvCxnSpPr>
      <xdr:spPr>
        <a:xfrm>
          <a:off x="13703300" y="68618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4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2"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3"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544"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104792</xdr:rowOff>
    </xdr:from>
    <xdr:ext cx="405111" cy="259045"/>
    <xdr:sp macro="" textlink="">
      <xdr:nvSpPr>
        <xdr:cNvPr id="545" name="n_1mainValue【一般廃棄物処理施設】&#10;有形固定資産減価償却率"/>
        <xdr:cNvSpPr txBox="1"/>
      </xdr:nvSpPr>
      <xdr:spPr>
        <a:xfrm>
          <a:off x="152660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70502</xdr:rowOff>
    </xdr:from>
    <xdr:ext cx="405111" cy="259045"/>
    <xdr:sp macro="" textlink="">
      <xdr:nvSpPr>
        <xdr:cNvPr id="546" name="n_2mainValue【一般廃棄物処理施設】&#10;有形固定資産減価償却率"/>
        <xdr:cNvSpPr txBox="1"/>
      </xdr:nvSpPr>
      <xdr:spPr>
        <a:xfrm>
          <a:off x="14389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45737</xdr:rowOff>
    </xdr:from>
    <xdr:ext cx="405111" cy="259045"/>
    <xdr:sp macro="" textlink="">
      <xdr:nvSpPr>
        <xdr:cNvPr id="547" name="n_3mainValue【一般廃棄物処理施設】&#10;有形固定資産減価償却率"/>
        <xdr:cNvSpPr txBox="1"/>
      </xdr:nvSpPr>
      <xdr:spPr>
        <a:xfrm>
          <a:off x="13500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571" name="直線コネクタ 570"/>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572"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573" name="直線コネクタ 572"/>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574"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575" name="直線コネクタ 574"/>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576"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577" name="フローチャート: 判断 576"/>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78" name="フローチャート: 判断 577"/>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79" name="フローチャート: 判断 578"/>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80" name="フローチャート: 判断 579"/>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581" name="フローチャート: 判断 580"/>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59217</xdr:rowOff>
    </xdr:from>
    <xdr:to>
      <xdr:col>116</xdr:col>
      <xdr:colOff>114300</xdr:colOff>
      <xdr:row>38</xdr:row>
      <xdr:rowOff>160817</xdr:rowOff>
    </xdr:to>
    <xdr:sp macro="" textlink="">
      <xdr:nvSpPr>
        <xdr:cNvPr id="587" name="楕円 586"/>
        <xdr:cNvSpPr/>
      </xdr:nvSpPr>
      <xdr:spPr>
        <a:xfrm>
          <a:off x="22110700" y="657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82095</xdr:rowOff>
    </xdr:from>
    <xdr:ext cx="599010" cy="259045"/>
    <xdr:sp macro="" textlink="">
      <xdr:nvSpPr>
        <xdr:cNvPr id="588" name="【一般廃棄物処理施設】&#10;一人当たり有形固定資産（償却資産）額該当値テキスト"/>
        <xdr:cNvSpPr txBox="1"/>
      </xdr:nvSpPr>
      <xdr:spPr>
        <a:xfrm>
          <a:off x="22199600" y="642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76043</xdr:rowOff>
    </xdr:from>
    <xdr:to>
      <xdr:col>112</xdr:col>
      <xdr:colOff>38100</xdr:colOff>
      <xdr:row>39</xdr:row>
      <xdr:rowOff>6193</xdr:rowOff>
    </xdr:to>
    <xdr:sp macro="" textlink="">
      <xdr:nvSpPr>
        <xdr:cNvPr id="589" name="楕円 588"/>
        <xdr:cNvSpPr/>
      </xdr:nvSpPr>
      <xdr:spPr>
        <a:xfrm>
          <a:off x="21272500" y="65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110017</xdr:rowOff>
    </xdr:from>
    <xdr:to>
      <xdr:col>116</xdr:col>
      <xdr:colOff>63500</xdr:colOff>
      <xdr:row>38</xdr:row>
      <xdr:rowOff>126843</xdr:rowOff>
    </xdr:to>
    <xdr:cxnSp macro="">
      <xdr:nvCxnSpPr>
        <xdr:cNvPr id="590" name="直線コネクタ 589"/>
        <xdr:cNvCxnSpPr/>
      </xdr:nvCxnSpPr>
      <xdr:spPr>
        <a:xfrm flipV="1">
          <a:off x="21323300" y="6625117"/>
          <a:ext cx="8382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84996</xdr:rowOff>
    </xdr:from>
    <xdr:to>
      <xdr:col>107</xdr:col>
      <xdr:colOff>101600</xdr:colOff>
      <xdr:row>39</xdr:row>
      <xdr:rowOff>15146</xdr:rowOff>
    </xdr:to>
    <xdr:sp macro="" textlink="">
      <xdr:nvSpPr>
        <xdr:cNvPr id="591" name="楕円 590"/>
        <xdr:cNvSpPr/>
      </xdr:nvSpPr>
      <xdr:spPr>
        <a:xfrm>
          <a:off x="20383500" y="6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126843</xdr:rowOff>
    </xdr:from>
    <xdr:to>
      <xdr:col>111</xdr:col>
      <xdr:colOff>177800</xdr:colOff>
      <xdr:row>38</xdr:row>
      <xdr:rowOff>135796</xdr:rowOff>
    </xdr:to>
    <xdr:cxnSp macro="">
      <xdr:nvCxnSpPr>
        <xdr:cNvPr id="592" name="直線コネクタ 591"/>
        <xdr:cNvCxnSpPr/>
      </xdr:nvCxnSpPr>
      <xdr:spPr>
        <a:xfrm flipV="1">
          <a:off x="20434300" y="664194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77208</xdr:rowOff>
    </xdr:from>
    <xdr:to>
      <xdr:col>102</xdr:col>
      <xdr:colOff>165100</xdr:colOff>
      <xdr:row>39</xdr:row>
      <xdr:rowOff>7358</xdr:rowOff>
    </xdr:to>
    <xdr:sp macro="" textlink="">
      <xdr:nvSpPr>
        <xdr:cNvPr id="593" name="楕円 592"/>
        <xdr:cNvSpPr/>
      </xdr:nvSpPr>
      <xdr:spPr>
        <a:xfrm>
          <a:off x="19494500" y="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128008</xdr:rowOff>
    </xdr:from>
    <xdr:to>
      <xdr:col>107</xdr:col>
      <xdr:colOff>50800</xdr:colOff>
      <xdr:row>38</xdr:row>
      <xdr:rowOff>135796</xdr:rowOff>
    </xdr:to>
    <xdr:cxnSp macro="">
      <xdr:nvCxnSpPr>
        <xdr:cNvPr id="594" name="直線コネクタ 593"/>
        <xdr:cNvCxnSpPr/>
      </xdr:nvCxnSpPr>
      <xdr:spPr>
        <a:xfrm>
          <a:off x="19545300" y="6643108"/>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595" name="n_1aveValue【一般廃棄物処理施設】&#10;一人当たり有形固定資産（償却資産）額"/>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596" name="n_2aveValue【一般廃棄物処理施設】&#10;一人当たり有形固定資産（償却資産）額"/>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597" name="n_3aveValue【一般廃棄物処理施設】&#10;一人当たり有形固定資産（償却資産）額"/>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98"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22720</xdr:rowOff>
    </xdr:from>
    <xdr:ext cx="599010" cy="259045"/>
    <xdr:sp macro="" textlink="">
      <xdr:nvSpPr>
        <xdr:cNvPr id="599" name="n_1mainValue【一般廃棄物処理施設】&#10;一人当たり有形固定資産（償却資産）額"/>
        <xdr:cNvSpPr txBox="1"/>
      </xdr:nvSpPr>
      <xdr:spPr>
        <a:xfrm>
          <a:off x="21011095" y="636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31673</xdr:rowOff>
    </xdr:from>
    <xdr:ext cx="599010" cy="259045"/>
    <xdr:sp macro="" textlink="">
      <xdr:nvSpPr>
        <xdr:cNvPr id="600" name="n_2mainValue【一般廃棄物処理施設】&#10;一人当たり有形固定資産（償却資産）額"/>
        <xdr:cNvSpPr txBox="1"/>
      </xdr:nvSpPr>
      <xdr:spPr>
        <a:xfrm>
          <a:off x="20134795" y="637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23885</xdr:rowOff>
    </xdr:from>
    <xdr:ext cx="599010" cy="259045"/>
    <xdr:sp macro="" textlink="">
      <xdr:nvSpPr>
        <xdr:cNvPr id="601" name="n_3mainValue【一般廃棄物処理施設】&#10;一人当たり有形固定資産（償却資産）額"/>
        <xdr:cNvSpPr txBox="1"/>
      </xdr:nvSpPr>
      <xdr:spPr>
        <a:xfrm>
          <a:off x="19245795" y="636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43" name="直線コネクタ 642"/>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44"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45" name="直線コネクタ 644"/>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7" name="直線コネクタ 6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48"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49" name="フローチャート: 判断 648"/>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0" name="フローチャート: 判断 649"/>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51" name="フローチャート: 判断 650"/>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2" name="フローチャート: 判断 65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53" name="フローチャート: 判断 652"/>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659" name="楕円 658"/>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168564</xdr:rowOff>
    </xdr:from>
    <xdr:ext cx="405111" cy="259045"/>
    <xdr:sp macro="" textlink="">
      <xdr:nvSpPr>
        <xdr:cNvPr id="660" name="【消防施設】&#10;有形固定資産減価償却率該当値テキスト"/>
        <xdr:cNvSpPr txBox="1"/>
      </xdr:nvSpPr>
      <xdr:spPr>
        <a:xfrm>
          <a:off x="16357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661" name="楕円 660"/>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25037</xdr:rowOff>
    </xdr:to>
    <xdr:cxnSp macro="">
      <xdr:nvCxnSpPr>
        <xdr:cNvPr id="662" name="直線コネクタ 661"/>
        <xdr:cNvCxnSpPr/>
      </xdr:nvCxnSpPr>
      <xdr:spPr>
        <a:xfrm>
          <a:off x="15481300" y="140512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62412</xdr:rowOff>
    </xdr:from>
    <xdr:to>
      <xdr:col>76</xdr:col>
      <xdr:colOff>165100</xdr:colOff>
      <xdr:row>81</xdr:row>
      <xdr:rowOff>164012</xdr:rowOff>
    </xdr:to>
    <xdr:sp macro="" textlink="">
      <xdr:nvSpPr>
        <xdr:cNvPr id="663" name="楕円 662"/>
        <xdr:cNvSpPr/>
      </xdr:nvSpPr>
      <xdr:spPr>
        <a:xfrm>
          <a:off x="14541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113212</xdr:rowOff>
    </xdr:from>
    <xdr:to>
      <xdr:col>81</xdr:col>
      <xdr:colOff>50800</xdr:colOff>
      <xdr:row>81</xdr:row>
      <xdr:rowOff>163830</xdr:rowOff>
    </xdr:to>
    <xdr:cxnSp macro="">
      <xdr:nvCxnSpPr>
        <xdr:cNvPr id="664" name="直線コネクタ 663"/>
        <xdr:cNvCxnSpPr/>
      </xdr:nvCxnSpPr>
      <xdr:spPr>
        <a:xfrm>
          <a:off x="14592300" y="1400066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665" name="楕円 664"/>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155666</xdr:rowOff>
    </xdr:from>
    <xdr:to>
      <xdr:col>76</xdr:col>
      <xdr:colOff>114300</xdr:colOff>
      <xdr:row>81</xdr:row>
      <xdr:rowOff>113212</xdr:rowOff>
    </xdr:to>
    <xdr:cxnSp macro="">
      <xdr:nvCxnSpPr>
        <xdr:cNvPr id="666" name="直線コネクタ 665"/>
        <xdr:cNvCxnSpPr/>
      </xdr:nvCxnSpPr>
      <xdr:spPr>
        <a:xfrm>
          <a:off x="13703300" y="13871666"/>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11793</xdr:rowOff>
    </xdr:from>
    <xdr:to>
      <xdr:col>67</xdr:col>
      <xdr:colOff>101600</xdr:colOff>
      <xdr:row>81</xdr:row>
      <xdr:rowOff>113393</xdr:rowOff>
    </xdr:to>
    <xdr:sp macro="" textlink="">
      <xdr:nvSpPr>
        <xdr:cNvPr id="667" name="楕円 666"/>
        <xdr:cNvSpPr/>
      </xdr:nvSpPr>
      <xdr:spPr>
        <a:xfrm>
          <a:off x="1276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155666</xdr:rowOff>
    </xdr:from>
    <xdr:to>
      <xdr:col>71</xdr:col>
      <xdr:colOff>177800</xdr:colOff>
      <xdr:row>81</xdr:row>
      <xdr:rowOff>62593</xdr:rowOff>
    </xdr:to>
    <xdr:cxnSp macro="">
      <xdr:nvCxnSpPr>
        <xdr:cNvPr id="668" name="直線コネクタ 667"/>
        <xdr:cNvCxnSpPr/>
      </xdr:nvCxnSpPr>
      <xdr:spPr>
        <a:xfrm flipV="1">
          <a:off x="12814300" y="138716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69" name="n_1ave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670"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71"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81659</xdr:rowOff>
    </xdr:from>
    <xdr:ext cx="405111" cy="259045"/>
    <xdr:sp macro="" textlink="">
      <xdr:nvSpPr>
        <xdr:cNvPr id="672" name="n_4aveValue【消防施設】&#10;有形固定資産減価償却率"/>
        <xdr:cNvSpPr txBox="1"/>
      </xdr:nvSpPr>
      <xdr:spPr>
        <a:xfrm>
          <a:off x="12611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59707</xdr:rowOff>
    </xdr:from>
    <xdr:ext cx="405111" cy="259045"/>
    <xdr:sp macro="" textlink="">
      <xdr:nvSpPr>
        <xdr:cNvPr id="673" name="n_1main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9089</xdr:rowOff>
    </xdr:from>
    <xdr:ext cx="405111" cy="259045"/>
    <xdr:sp macro="" textlink="">
      <xdr:nvSpPr>
        <xdr:cNvPr id="674" name="n_2mainValue【消防施設】&#10;有形固定資産減価償却率"/>
        <xdr:cNvSpPr txBox="1"/>
      </xdr:nvSpPr>
      <xdr:spPr>
        <a:xfrm>
          <a:off x="14389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51543</xdr:rowOff>
    </xdr:from>
    <xdr:ext cx="405111" cy="259045"/>
    <xdr:sp macro="" textlink="">
      <xdr:nvSpPr>
        <xdr:cNvPr id="675" name="n_3mainValue【消防施設】&#10;有形固定資産減価償却率"/>
        <xdr:cNvSpPr txBox="1"/>
      </xdr:nvSpPr>
      <xdr:spPr>
        <a:xfrm>
          <a:off x="13500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129920</xdr:rowOff>
    </xdr:from>
    <xdr:ext cx="405111" cy="259045"/>
    <xdr:sp macro="" textlink="">
      <xdr:nvSpPr>
        <xdr:cNvPr id="676" name="n_4mainValue【消防施設】&#10;有形固定資産減価償却率"/>
        <xdr:cNvSpPr txBox="1"/>
      </xdr:nvSpPr>
      <xdr:spPr>
        <a:xfrm>
          <a:off x="12611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00" name="直線コネクタ 699"/>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01"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02" name="直線コネクタ 701"/>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3"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4" name="直線コネクタ 70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705" name="【消防施設】&#10;一人当たり面積平均値テキスト"/>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06" name="フローチャート: 判断 705"/>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07" name="フローチャート: 判断 706"/>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08" name="フローチャート: 判断 707"/>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9" name="フローチャート: 判断 70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0" name="フローチャート: 判断 709"/>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16" name="楕円 715"/>
        <xdr:cNvSpPr/>
      </xdr:nvSpPr>
      <xdr:spPr>
        <a:xfrm>
          <a:off x="22110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107332</xdr:rowOff>
    </xdr:from>
    <xdr:ext cx="469744" cy="259045"/>
    <xdr:sp macro="" textlink="">
      <xdr:nvSpPr>
        <xdr:cNvPr id="717" name="【消防施設】&#10;一人当たり面積該当値テキスト"/>
        <xdr:cNvSpPr txBox="1"/>
      </xdr:nvSpPr>
      <xdr:spPr>
        <a:xfrm>
          <a:off x="22199600" y="1433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718" name="楕円 717"/>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135255</xdr:rowOff>
    </xdr:from>
    <xdr:to>
      <xdr:col>116</xdr:col>
      <xdr:colOff>63500</xdr:colOff>
      <xdr:row>84</xdr:row>
      <xdr:rowOff>144780</xdr:rowOff>
    </xdr:to>
    <xdr:cxnSp macro="">
      <xdr:nvCxnSpPr>
        <xdr:cNvPr id="719" name="直線コネクタ 718"/>
        <xdr:cNvCxnSpPr/>
      </xdr:nvCxnSpPr>
      <xdr:spPr>
        <a:xfrm flipV="1">
          <a:off x="21323300" y="145370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84455</xdr:rowOff>
    </xdr:from>
    <xdr:to>
      <xdr:col>107</xdr:col>
      <xdr:colOff>101600</xdr:colOff>
      <xdr:row>85</xdr:row>
      <xdr:rowOff>14605</xdr:rowOff>
    </xdr:to>
    <xdr:sp macro="" textlink="">
      <xdr:nvSpPr>
        <xdr:cNvPr id="720" name="楕円 719"/>
        <xdr:cNvSpPr/>
      </xdr:nvSpPr>
      <xdr:spPr>
        <a:xfrm>
          <a:off x="20383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135255</xdr:rowOff>
    </xdr:from>
    <xdr:to>
      <xdr:col>111</xdr:col>
      <xdr:colOff>177800</xdr:colOff>
      <xdr:row>84</xdr:row>
      <xdr:rowOff>144780</xdr:rowOff>
    </xdr:to>
    <xdr:cxnSp macro="">
      <xdr:nvCxnSpPr>
        <xdr:cNvPr id="721" name="直線コネクタ 720"/>
        <xdr:cNvCxnSpPr/>
      </xdr:nvCxnSpPr>
      <xdr:spPr>
        <a:xfrm>
          <a:off x="20434300" y="145370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722" name="楕円 721"/>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135255</xdr:rowOff>
    </xdr:from>
    <xdr:to>
      <xdr:col>107</xdr:col>
      <xdr:colOff>50800</xdr:colOff>
      <xdr:row>86</xdr:row>
      <xdr:rowOff>11430</xdr:rowOff>
    </xdr:to>
    <xdr:cxnSp macro="">
      <xdr:nvCxnSpPr>
        <xdr:cNvPr id="723" name="直線コネクタ 722"/>
        <xdr:cNvCxnSpPr/>
      </xdr:nvCxnSpPr>
      <xdr:spPr>
        <a:xfrm flipV="1">
          <a:off x="19545300" y="1453705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92075</xdr:rowOff>
    </xdr:from>
    <xdr:to>
      <xdr:col>98</xdr:col>
      <xdr:colOff>38100</xdr:colOff>
      <xdr:row>84</xdr:row>
      <xdr:rowOff>22225</xdr:rowOff>
    </xdr:to>
    <xdr:sp macro="" textlink="">
      <xdr:nvSpPr>
        <xdr:cNvPr id="724" name="楕円 723"/>
        <xdr:cNvSpPr/>
      </xdr:nvSpPr>
      <xdr:spPr>
        <a:xfrm>
          <a:off x="18605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142875</xdr:rowOff>
    </xdr:from>
    <xdr:to>
      <xdr:col>102</xdr:col>
      <xdr:colOff>114300</xdr:colOff>
      <xdr:row>86</xdr:row>
      <xdr:rowOff>11430</xdr:rowOff>
    </xdr:to>
    <xdr:cxnSp macro="">
      <xdr:nvCxnSpPr>
        <xdr:cNvPr id="725" name="直線コネクタ 724"/>
        <xdr:cNvCxnSpPr/>
      </xdr:nvCxnSpPr>
      <xdr:spPr>
        <a:xfrm>
          <a:off x="18656300" y="14373225"/>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726" name="n_1aveValue【消防施設】&#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27"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28"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29" name="n_4ave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40657</xdr:rowOff>
    </xdr:from>
    <xdr:ext cx="469744" cy="259045"/>
    <xdr:sp macro="" textlink="">
      <xdr:nvSpPr>
        <xdr:cNvPr id="730" name="n_1mainValue【消防施設】&#10;一人当たり面積"/>
        <xdr:cNvSpPr txBox="1"/>
      </xdr:nvSpPr>
      <xdr:spPr>
        <a:xfrm>
          <a:off x="210757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31132</xdr:rowOff>
    </xdr:from>
    <xdr:ext cx="469744" cy="259045"/>
    <xdr:sp macro="" textlink="">
      <xdr:nvSpPr>
        <xdr:cNvPr id="731" name="n_2mainValue【消防施設】&#10;一人当たり面積"/>
        <xdr:cNvSpPr txBox="1"/>
      </xdr:nvSpPr>
      <xdr:spPr>
        <a:xfrm>
          <a:off x="201994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732" name="n_3mainValue【消防施設】&#10;一人当たり面積"/>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38752</xdr:rowOff>
    </xdr:from>
    <xdr:ext cx="469744" cy="259045"/>
    <xdr:sp macro="" textlink="">
      <xdr:nvSpPr>
        <xdr:cNvPr id="733" name="n_4mainValue【消防施設】&#10;一人当たり面積"/>
        <xdr:cNvSpPr txBox="1"/>
      </xdr:nvSpPr>
      <xdr:spPr>
        <a:xfrm>
          <a:off x="18421427" y="1409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59" name="直線コネクタ 758"/>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0"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1" name="直線コネクタ 760"/>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62"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63" name="直線コネクタ 76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4"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5" name="フローチャート: 判断 764"/>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6" name="フローチャート: 判断 765"/>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67" name="フローチャート: 判断 766"/>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8" name="フローチャート: 判断 767"/>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40095</xdr:rowOff>
    </xdr:from>
    <xdr:to>
      <xdr:col>85</xdr:col>
      <xdr:colOff>177800</xdr:colOff>
      <xdr:row>105</xdr:row>
      <xdr:rowOff>141695</xdr:rowOff>
    </xdr:to>
    <xdr:sp macro="" textlink="">
      <xdr:nvSpPr>
        <xdr:cNvPr id="775" name="楕円 774"/>
        <xdr:cNvSpPr/>
      </xdr:nvSpPr>
      <xdr:spPr>
        <a:xfrm>
          <a:off x="16268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18522</xdr:rowOff>
    </xdr:from>
    <xdr:ext cx="405111" cy="259045"/>
    <xdr:sp macro="" textlink="">
      <xdr:nvSpPr>
        <xdr:cNvPr id="776" name="【庁舎】&#10;有形固定資産減価償却率該当値テキスト"/>
        <xdr:cNvSpPr txBox="1"/>
      </xdr:nvSpPr>
      <xdr:spPr>
        <a:xfrm>
          <a:off x="16357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777" name="楕円 776"/>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90895</xdr:rowOff>
    </xdr:to>
    <xdr:cxnSp macro="">
      <xdr:nvCxnSpPr>
        <xdr:cNvPr id="778" name="直線コネクタ 777"/>
        <xdr:cNvCxnSpPr/>
      </xdr:nvCxnSpPr>
      <xdr:spPr>
        <a:xfrm>
          <a:off x="15481300" y="17991908"/>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79" name="楕円 778"/>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104</xdr:row>
      <xdr:rowOff>161108</xdr:rowOff>
    </xdr:to>
    <xdr:cxnSp macro="">
      <xdr:nvCxnSpPr>
        <xdr:cNvPr id="780" name="直線コネクタ 779"/>
        <xdr:cNvCxnSpPr/>
      </xdr:nvCxnSpPr>
      <xdr:spPr>
        <a:xfrm>
          <a:off x="14592300" y="179902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61323</xdr:rowOff>
    </xdr:from>
    <xdr:to>
      <xdr:col>72</xdr:col>
      <xdr:colOff>38100</xdr:colOff>
      <xdr:row>104</xdr:row>
      <xdr:rowOff>162923</xdr:rowOff>
    </xdr:to>
    <xdr:sp macro="" textlink="">
      <xdr:nvSpPr>
        <xdr:cNvPr id="781" name="楕円 780"/>
        <xdr:cNvSpPr/>
      </xdr:nvSpPr>
      <xdr:spPr>
        <a:xfrm>
          <a:off x="1365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104</xdr:row>
      <xdr:rowOff>159476</xdr:rowOff>
    </xdr:to>
    <xdr:cxnSp macro="">
      <xdr:nvCxnSpPr>
        <xdr:cNvPr id="782" name="直線コネクタ 781"/>
        <xdr:cNvCxnSpPr/>
      </xdr:nvCxnSpPr>
      <xdr:spPr>
        <a:xfrm>
          <a:off x="13703300" y="1794292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159294</xdr:rowOff>
    </xdr:from>
    <xdr:to>
      <xdr:col>67</xdr:col>
      <xdr:colOff>101600</xdr:colOff>
      <xdr:row>104</xdr:row>
      <xdr:rowOff>89444</xdr:rowOff>
    </xdr:to>
    <xdr:sp macro="" textlink="">
      <xdr:nvSpPr>
        <xdr:cNvPr id="783" name="楕円 782"/>
        <xdr:cNvSpPr/>
      </xdr:nvSpPr>
      <xdr:spPr>
        <a:xfrm>
          <a:off x="12763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38644</xdr:rowOff>
    </xdr:from>
    <xdr:to>
      <xdr:col>71</xdr:col>
      <xdr:colOff>177800</xdr:colOff>
      <xdr:row>104</xdr:row>
      <xdr:rowOff>112123</xdr:rowOff>
    </xdr:to>
    <xdr:cxnSp macro="">
      <xdr:nvCxnSpPr>
        <xdr:cNvPr id="784" name="直線コネクタ 783"/>
        <xdr:cNvCxnSpPr/>
      </xdr:nvCxnSpPr>
      <xdr:spPr>
        <a:xfrm>
          <a:off x="12814300" y="1786944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5"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86"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87"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8"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56985</xdr:rowOff>
    </xdr:from>
    <xdr:ext cx="405111" cy="259045"/>
    <xdr:sp macro="" textlink="">
      <xdr:nvSpPr>
        <xdr:cNvPr id="789" name="n_1mainValue【庁舎】&#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90" name="n_2main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8000</xdr:rowOff>
    </xdr:from>
    <xdr:ext cx="405111" cy="259045"/>
    <xdr:sp macro="" textlink="">
      <xdr:nvSpPr>
        <xdr:cNvPr id="791" name="n_3mainValue【庁舎】&#10;有形固定資産減価償却率"/>
        <xdr:cNvSpPr txBox="1"/>
      </xdr:nvSpPr>
      <xdr:spPr>
        <a:xfrm>
          <a:off x="13500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105971</xdr:rowOff>
    </xdr:from>
    <xdr:ext cx="405111" cy="259045"/>
    <xdr:sp macro="" textlink="">
      <xdr:nvSpPr>
        <xdr:cNvPr id="792" name="n_4mainValue【庁舎】&#10;有形固定資産減価償却率"/>
        <xdr:cNvSpPr txBox="1"/>
      </xdr:nvSpPr>
      <xdr:spPr>
        <a:xfrm>
          <a:off x="12611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18" name="直線コネクタ 817"/>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19"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20" name="直線コネクタ 819"/>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21"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22" name="直線コネクタ 821"/>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823"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24" name="フローチャート: 判断 823"/>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5" name="フローチャート: 判断 824"/>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26" name="フローチャート: 判断 825"/>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27" name="フローチャート: 判断 826"/>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28" name="フローチャート: 判断 827"/>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40095</xdr:rowOff>
    </xdr:from>
    <xdr:to>
      <xdr:col>116</xdr:col>
      <xdr:colOff>114300</xdr:colOff>
      <xdr:row>104</xdr:row>
      <xdr:rowOff>141695</xdr:rowOff>
    </xdr:to>
    <xdr:sp macro="" textlink="">
      <xdr:nvSpPr>
        <xdr:cNvPr id="834" name="楕円 833"/>
        <xdr:cNvSpPr/>
      </xdr:nvSpPr>
      <xdr:spPr>
        <a:xfrm>
          <a:off x="22110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62972</xdr:rowOff>
    </xdr:from>
    <xdr:ext cx="469744" cy="259045"/>
    <xdr:sp macro="" textlink="">
      <xdr:nvSpPr>
        <xdr:cNvPr id="835" name="【庁舎】&#10;一人当たり面積該当値テキスト"/>
        <xdr:cNvSpPr txBox="1"/>
      </xdr:nvSpPr>
      <xdr:spPr>
        <a:xfrm>
          <a:off x="22199600" y="177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46627</xdr:rowOff>
    </xdr:from>
    <xdr:to>
      <xdr:col>112</xdr:col>
      <xdr:colOff>38100</xdr:colOff>
      <xdr:row>104</xdr:row>
      <xdr:rowOff>148227</xdr:rowOff>
    </xdr:to>
    <xdr:sp macro="" textlink="">
      <xdr:nvSpPr>
        <xdr:cNvPr id="836" name="楕円 835"/>
        <xdr:cNvSpPr/>
      </xdr:nvSpPr>
      <xdr:spPr>
        <a:xfrm>
          <a:off x="2127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90895</xdr:rowOff>
    </xdr:from>
    <xdr:to>
      <xdr:col>116</xdr:col>
      <xdr:colOff>63500</xdr:colOff>
      <xdr:row>104</xdr:row>
      <xdr:rowOff>97427</xdr:rowOff>
    </xdr:to>
    <xdr:cxnSp macro="">
      <xdr:nvCxnSpPr>
        <xdr:cNvPr id="837" name="直線コネクタ 836"/>
        <xdr:cNvCxnSpPr/>
      </xdr:nvCxnSpPr>
      <xdr:spPr>
        <a:xfrm flipV="1">
          <a:off x="21323300" y="1792169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838" name="楕円 837"/>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97427</xdr:rowOff>
    </xdr:from>
    <xdr:to>
      <xdr:col>111</xdr:col>
      <xdr:colOff>177800</xdr:colOff>
      <xdr:row>104</xdr:row>
      <xdr:rowOff>99061</xdr:rowOff>
    </xdr:to>
    <xdr:cxnSp macro="">
      <xdr:nvCxnSpPr>
        <xdr:cNvPr id="839" name="直線コネクタ 838"/>
        <xdr:cNvCxnSpPr/>
      </xdr:nvCxnSpPr>
      <xdr:spPr>
        <a:xfrm flipV="1">
          <a:off x="20434300" y="179282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840" name="楕円 839"/>
        <xdr:cNvSpPr/>
      </xdr:nvSpPr>
      <xdr:spPr>
        <a:xfrm>
          <a:off x="19494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166007</xdr:rowOff>
    </xdr:from>
    <xdr:to>
      <xdr:col>107</xdr:col>
      <xdr:colOff>50800</xdr:colOff>
      <xdr:row>104</xdr:row>
      <xdr:rowOff>99061</xdr:rowOff>
    </xdr:to>
    <xdr:cxnSp macro="">
      <xdr:nvCxnSpPr>
        <xdr:cNvPr id="841" name="直線コネクタ 840"/>
        <xdr:cNvCxnSpPr/>
      </xdr:nvCxnSpPr>
      <xdr:spPr>
        <a:xfrm>
          <a:off x="19545300" y="17825357"/>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842" name="楕円 841"/>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103</xdr:row>
      <xdr:rowOff>166007</xdr:rowOff>
    </xdr:to>
    <xdr:cxnSp macro="">
      <xdr:nvCxnSpPr>
        <xdr:cNvPr id="843" name="直線コネクタ 842"/>
        <xdr:cNvCxnSpPr/>
      </xdr:nvCxnSpPr>
      <xdr:spPr>
        <a:xfrm>
          <a:off x="18656300" y="178155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44"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45"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846"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847" name="n_4aveValue【庁舎】&#10;一人当たり面積"/>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164754</xdr:rowOff>
    </xdr:from>
    <xdr:ext cx="469744" cy="259045"/>
    <xdr:sp macro="" textlink="">
      <xdr:nvSpPr>
        <xdr:cNvPr id="848" name="n_1mainValue【庁舎】&#10;一人当たり面積"/>
        <xdr:cNvSpPr txBox="1"/>
      </xdr:nvSpPr>
      <xdr:spPr>
        <a:xfrm>
          <a:off x="210757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849" name="n_2mainValue【庁舎】&#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61884</xdr:rowOff>
    </xdr:from>
    <xdr:ext cx="469744" cy="259045"/>
    <xdr:sp macro="" textlink="">
      <xdr:nvSpPr>
        <xdr:cNvPr id="850" name="n_3mainValue【庁舎】&#10;一人当たり面積"/>
        <xdr:cNvSpPr txBox="1"/>
      </xdr:nvSpPr>
      <xdr:spPr>
        <a:xfrm>
          <a:off x="19310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851" name="n_4mainValue【庁舎】&#10;一人当たり面積"/>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有形固定資産減価償却率について、図書館及び体育館・プールの数値が鳥取県平均を大きく上回っている。</a:t>
          </a:r>
          <a:r>
            <a:rPr kumimoji="1" lang="ja-JP" altLang="en-US" sz="1100">
              <a:solidFill>
                <a:schemeClr val="dk1"/>
              </a:solidFill>
              <a:effectLst/>
              <a:latin typeface="+mn-lt"/>
              <a:ea typeface="+mn-ea"/>
              <a:cs typeface="+mn-cs"/>
            </a:rPr>
            <a:t>図書館及び</a:t>
          </a:r>
          <a:r>
            <a:rPr kumimoji="1" lang="ja-JP" altLang="ja-JP" sz="1100">
              <a:solidFill>
                <a:schemeClr val="dk1"/>
              </a:solidFill>
              <a:effectLst/>
              <a:latin typeface="+mn-lt"/>
              <a:ea typeface="+mn-ea"/>
              <a:cs typeface="+mn-cs"/>
            </a:rPr>
            <a:t>体育館・プールについては、個別施設計画を作成しており、公共施設等適正管理推進事業債を活用し、改修工事を実施するほか、廃止が決定した施設について除却していく。</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年度において、築５５年の体育館を解体したことから体育館・プールの有形固定資産減価償却率の改善が見込まれる。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前から類似団体平均値を大幅に下回っているが、合併による財政基盤の強化及び合併後に行っている行財政改革等により、合併後はほぼ同水準で推移している。引き続き、人件費の縮減に努めながらの定員管理、事業の取捨選択や見直し等により投資的経費などの抑制を行い、歳出の削減を図るとともに、地方税の徴収強化等の取り組みを通じて自主財源を確保し、より一層の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74613</xdr:rowOff>
    </xdr:from>
    <xdr:to>
      <xdr:col>23</xdr:col>
      <xdr:colOff>133350</xdr:colOff>
      <xdr:row>44</xdr:row>
      <xdr:rowOff>74613</xdr:rowOff>
    </xdr:to>
    <xdr:cxnSp macro="">
      <xdr:nvCxnSpPr>
        <xdr:cNvPr id="72" name="直線コネクタ 71"/>
        <xdr:cNvCxnSpPr/>
      </xdr:nvCxnSpPr>
      <xdr:spPr>
        <a:xfrm>
          <a:off x="4114800" y="761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74613</xdr:rowOff>
    </xdr:from>
    <xdr:to>
      <xdr:col>19</xdr:col>
      <xdr:colOff>133350</xdr:colOff>
      <xdr:row>44</xdr:row>
      <xdr:rowOff>74613</xdr:rowOff>
    </xdr:to>
    <xdr:cxnSp macro="">
      <xdr:nvCxnSpPr>
        <xdr:cNvPr id="75" name="直線コネクタ 74"/>
        <xdr:cNvCxnSpPr/>
      </xdr:nvCxnSpPr>
      <xdr:spPr>
        <a:xfrm>
          <a:off x="3225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74613</xdr:rowOff>
    </xdr:from>
    <xdr:to>
      <xdr:col>15</xdr:col>
      <xdr:colOff>82550</xdr:colOff>
      <xdr:row>44</xdr:row>
      <xdr:rowOff>74613</xdr:rowOff>
    </xdr:to>
    <xdr:cxnSp macro="">
      <xdr:nvCxnSpPr>
        <xdr:cNvPr id="78" name="直線コネクタ 77"/>
        <xdr:cNvCxnSpPr/>
      </xdr:nvCxnSpPr>
      <xdr:spPr>
        <a:xfrm>
          <a:off x="2336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74613</xdr:rowOff>
    </xdr:from>
    <xdr:to>
      <xdr:col>11</xdr:col>
      <xdr:colOff>31750</xdr:colOff>
      <xdr:row>44</xdr:row>
      <xdr:rowOff>74613</xdr:rowOff>
    </xdr:to>
    <xdr:cxnSp macro="">
      <xdr:nvCxnSpPr>
        <xdr:cNvPr id="81" name="直線コネクタ 80"/>
        <xdr:cNvCxnSpPr/>
      </xdr:nvCxnSpPr>
      <xdr:spPr>
        <a:xfrm>
          <a:off x="1447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23813</xdr:rowOff>
    </xdr:from>
    <xdr:to>
      <xdr:col>23</xdr:col>
      <xdr:colOff>184150</xdr:colOff>
      <xdr:row>44</xdr:row>
      <xdr:rowOff>125413</xdr:rowOff>
    </xdr:to>
    <xdr:sp macro="" textlink="">
      <xdr:nvSpPr>
        <xdr:cNvPr id="91" name="楕円 90"/>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91140</xdr:rowOff>
    </xdr:from>
    <xdr:ext cx="762000" cy="259045"/>
    <xdr:sp macro="" textlink="">
      <xdr:nvSpPr>
        <xdr:cNvPr id="92" name="財政力該当値テキスト"/>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23813</xdr:rowOff>
    </xdr:from>
    <xdr:to>
      <xdr:col>19</xdr:col>
      <xdr:colOff>184150</xdr:colOff>
      <xdr:row>44</xdr:row>
      <xdr:rowOff>125413</xdr:rowOff>
    </xdr:to>
    <xdr:sp macro="" textlink="">
      <xdr:nvSpPr>
        <xdr:cNvPr id="93" name="楕円 92"/>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110190</xdr:rowOff>
    </xdr:from>
    <xdr:ext cx="736600" cy="259045"/>
    <xdr:sp macro="" textlink="">
      <xdr:nvSpPr>
        <xdr:cNvPr id="94" name="テキスト ボックス 93"/>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23813</xdr:rowOff>
    </xdr:from>
    <xdr:to>
      <xdr:col>15</xdr:col>
      <xdr:colOff>133350</xdr:colOff>
      <xdr:row>44</xdr:row>
      <xdr:rowOff>125413</xdr:rowOff>
    </xdr:to>
    <xdr:sp macro="" textlink="">
      <xdr:nvSpPr>
        <xdr:cNvPr id="95" name="楕円 94"/>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110190</xdr:rowOff>
    </xdr:from>
    <xdr:ext cx="762000" cy="259045"/>
    <xdr:sp macro="" textlink="">
      <xdr:nvSpPr>
        <xdr:cNvPr id="96" name="テキスト ボックス 95"/>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23813</xdr:rowOff>
    </xdr:from>
    <xdr:to>
      <xdr:col>11</xdr:col>
      <xdr:colOff>82550</xdr:colOff>
      <xdr:row>44</xdr:row>
      <xdr:rowOff>125413</xdr:rowOff>
    </xdr:to>
    <xdr:sp macro="" textlink="">
      <xdr:nvSpPr>
        <xdr:cNvPr id="97" name="楕円 96"/>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110190</xdr:rowOff>
    </xdr:from>
    <xdr:ext cx="762000" cy="259045"/>
    <xdr:sp macro="" textlink="">
      <xdr:nvSpPr>
        <xdr:cNvPr id="98" name="テキスト ボックス 97"/>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99" name="楕円 98"/>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0" name="テキスト ボックス 99"/>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・歳入面では地方税が微増した一方、地方交付税等が減少し、歳出面では公債費が減少し、前年に比べて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当面の間、中央公民館泊分館の建設等により、普通建設事業費の増加傾向は継続するが、退職者の不補充等による職員数の減等に伴う人件費の削減、物件費などの経常的な経費の再確認による削減、上下水道料金の見直しによる繰出金の抑制、事業のゼロベースからの見直し等を行い、計画的に事業の廃止及び縮小を進めるとともに、アウトソーシングへの移行等により経常的な経費の削減を図る。経常的な一般財源の収入増加が</a:t>
          </a:r>
          <a:r>
            <a:rPr kumimoji="1" lang="ja-JP" altLang="en-US" sz="1100">
              <a:latin typeface="ＭＳ Ｐゴシック" panose="020B0600070205080204" pitchFamily="50" charset="-128"/>
              <a:ea typeface="ＭＳ Ｐゴシック" panose="020B0600070205080204" pitchFamily="50" charset="-128"/>
            </a:rPr>
            <a:t>見込めない</a:t>
          </a:r>
          <a:r>
            <a:rPr kumimoji="1" lang="ja-JP" altLang="en-US" sz="1200">
              <a:latin typeface="ＭＳ Ｐゴシック" panose="020B0600070205080204" pitchFamily="50" charset="-128"/>
              <a:ea typeface="ＭＳ Ｐゴシック" panose="020B0600070205080204" pitchFamily="50" charset="-128"/>
            </a:rPr>
            <a:t>中、引き続き町行政改革大綱に基づき経常的な経費全体の削減に努める。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60053</xdr:rowOff>
    </xdr:to>
    <xdr:cxnSp macro="">
      <xdr:nvCxnSpPr>
        <xdr:cNvPr id="137" name="直線コネクタ 136"/>
        <xdr:cNvCxnSpPr/>
      </xdr:nvCxnSpPr>
      <xdr:spPr>
        <a:xfrm>
          <a:off x="4114800" y="110225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49712</xdr:rowOff>
    </xdr:from>
    <xdr:to>
      <xdr:col>19</xdr:col>
      <xdr:colOff>133350</xdr:colOff>
      <xdr:row>64</xdr:row>
      <xdr:rowOff>73841</xdr:rowOff>
    </xdr:to>
    <xdr:cxnSp macro="">
      <xdr:nvCxnSpPr>
        <xdr:cNvPr id="140" name="直線コネクタ 139"/>
        <xdr:cNvCxnSpPr/>
      </xdr:nvCxnSpPr>
      <xdr:spPr>
        <a:xfrm flipV="1">
          <a:off x="3225800" y="1102251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73841</xdr:rowOff>
    </xdr:from>
    <xdr:to>
      <xdr:col>15</xdr:col>
      <xdr:colOff>82550</xdr:colOff>
      <xdr:row>64</xdr:row>
      <xdr:rowOff>142784</xdr:rowOff>
    </xdr:to>
    <xdr:cxnSp macro="">
      <xdr:nvCxnSpPr>
        <xdr:cNvPr id="143" name="直線コネクタ 142"/>
        <xdr:cNvCxnSpPr/>
      </xdr:nvCxnSpPr>
      <xdr:spPr>
        <a:xfrm flipV="1">
          <a:off x="2336800" y="1104664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154759</xdr:rowOff>
    </xdr:from>
    <xdr:to>
      <xdr:col>11</xdr:col>
      <xdr:colOff>31750</xdr:colOff>
      <xdr:row>64</xdr:row>
      <xdr:rowOff>142784</xdr:rowOff>
    </xdr:to>
    <xdr:cxnSp macro="">
      <xdr:nvCxnSpPr>
        <xdr:cNvPr id="146" name="直線コネクタ 145"/>
        <xdr:cNvCxnSpPr/>
      </xdr:nvCxnSpPr>
      <xdr:spPr>
        <a:xfrm>
          <a:off x="1447800" y="10784659"/>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9253</xdr:rowOff>
    </xdr:from>
    <xdr:to>
      <xdr:col>23</xdr:col>
      <xdr:colOff>184150</xdr:colOff>
      <xdr:row>64</xdr:row>
      <xdr:rowOff>110853</xdr:rowOff>
    </xdr:to>
    <xdr:sp macro="" textlink="">
      <xdr:nvSpPr>
        <xdr:cNvPr id="156" name="楕円 155"/>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152780</xdr:rowOff>
    </xdr:from>
    <xdr:ext cx="762000" cy="259045"/>
    <xdr:sp macro="" textlink="">
      <xdr:nvSpPr>
        <xdr:cNvPr id="157" name="財政構造の弾力性該当値テキスト"/>
        <xdr:cNvSpPr txBox="1"/>
      </xdr:nvSpPr>
      <xdr:spPr>
        <a:xfrm>
          <a:off x="5041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170362</xdr:rowOff>
    </xdr:from>
    <xdr:to>
      <xdr:col>19</xdr:col>
      <xdr:colOff>184150</xdr:colOff>
      <xdr:row>64</xdr:row>
      <xdr:rowOff>100512</xdr:rowOff>
    </xdr:to>
    <xdr:sp macro="" textlink="">
      <xdr:nvSpPr>
        <xdr:cNvPr id="158" name="楕円 157"/>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85289</xdr:rowOff>
    </xdr:from>
    <xdr:ext cx="736600" cy="259045"/>
    <xdr:sp macro="" textlink="">
      <xdr:nvSpPr>
        <xdr:cNvPr id="159" name="テキスト ボックス 158"/>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23041</xdr:rowOff>
    </xdr:from>
    <xdr:to>
      <xdr:col>15</xdr:col>
      <xdr:colOff>133350</xdr:colOff>
      <xdr:row>64</xdr:row>
      <xdr:rowOff>124641</xdr:rowOff>
    </xdr:to>
    <xdr:sp macro="" textlink="">
      <xdr:nvSpPr>
        <xdr:cNvPr id="160" name="楕円 159"/>
        <xdr:cNvSpPr/>
      </xdr:nvSpPr>
      <xdr:spPr>
        <a:xfrm>
          <a:off x="3175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109418</xdr:rowOff>
    </xdr:from>
    <xdr:ext cx="762000" cy="259045"/>
    <xdr:sp macro="" textlink="">
      <xdr:nvSpPr>
        <xdr:cNvPr id="161" name="テキスト ボックス 160"/>
        <xdr:cNvSpPr txBox="1"/>
      </xdr:nvSpPr>
      <xdr:spPr>
        <a:xfrm>
          <a:off x="2844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91984</xdr:rowOff>
    </xdr:from>
    <xdr:to>
      <xdr:col>11</xdr:col>
      <xdr:colOff>82550</xdr:colOff>
      <xdr:row>65</xdr:row>
      <xdr:rowOff>22134</xdr:rowOff>
    </xdr:to>
    <xdr:sp macro="" textlink="">
      <xdr:nvSpPr>
        <xdr:cNvPr id="162" name="楕円 161"/>
        <xdr:cNvSpPr/>
      </xdr:nvSpPr>
      <xdr:spPr>
        <a:xfrm>
          <a:off x="2286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6911</xdr:rowOff>
    </xdr:from>
    <xdr:ext cx="762000" cy="259045"/>
    <xdr:sp macro="" textlink="">
      <xdr:nvSpPr>
        <xdr:cNvPr id="163" name="テキスト ボックス 162"/>
        <xdr:cNvSpPr txBox="1"/>
      </xdr:nvSpPr>
      <xdr:spPr>
        <a:xfrm>
          <a:off x="1955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103959</xdr:rowOff>
    </xdr:from>
    <xdr:to>
      <xdr:col>7</xdr:col>
      <xdr:colOff>31750</xdr:colOff>
      <xdr:row>63</xdr:row>
      <xdr:rowOff>34109</xdr:rowOff>
    </xdr:to>
    <xdr:sp macro="" textlink="">
      <xdr:nvSpPr>
        <xdr:cNvPr id="164" name="楕円 163"/>
        <xdr:cNvSpPr/>
      </xdr:nvSpPr>
      <xdr:spPr>
        <a:xfrm>
          <a:off x="1397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44286</xdr:rowOff>
    </xdr:from>
    <xdr:ext cx="762000" cy="259045"/>
    <xdr:sp macro="" textlink="">
      <xdr:nvSpPr>
        <xdr:cNvPr id="165" name="テキスト ボックス 164"/>
        <xdr:cNvSpPr txBox="1"/>
      </xdr:nvSpPr>
      <xdr:spPr>
        <a:xfrm>
          <a:off x="1066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は類似団体平均と比較して低くなっている要因として、一部の施設で指定管理者制度を導入していることや広域連合によりごみ処理業務等を行っていることがあげられる。対前年比では、物件費の増額で人口１人当たりの決算額が高くなっている。今後とも退職者の不補充等による職員数の減等に伴う人件費の削減、施設の統廃合や既存施設の維持管理費の削減、民間でも実施可能な部分については、</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の導入を検討するなど、民間への委託化をさらに進め、一層のコスト削減を図る。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63773</xdr:rowOff>
    </xdr:from>
    <xdr:to>
      <xdr:col>23</xdr:col>
      <xdr:colOff>133350</xdr:colOff>
      <xdr:row>82</xdr:row>
      <xdr:rowOff>108068</xdr:rowOff>
    </xdr:to>
    <xdr:cxnSp macro="">
      <xdr:nvCxnSpPr>
        <xdr:cNvPr id="200" name="直線コネクタ 199"/>
        <xdr:cNvCxnSpPr/>
      </xdr:nvCxnSpPr>
      <xdr:spPr>
        <a:xfrm>
          <a:off x="4114800" y="14122673"/>
          <a:ext cx="8382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13188</xdr:rowOff>
    </xdr:from>
    <xdr:to>
      <xdr:col>19</xdr:col>
      <xdr:colOff>133350</xdr:colOff>
      <xdr:row>82</xdr:row>
      <xdr:rowOff>63773</xdr:rowOff>
    </xdr:to>
    <xdr:cxnSp macro="">
      <xdr:nvCxnSpPr>
        <xdr:cNvPr id="203" name="直線コネクタ 202"/>
        <xdr:cNvCxnSpPr/>
      </xdr:nvCxnSpPr>
      <xdr:spPr>
        <a:xfrm>
          <a:off x="3225800" y="14072088"/>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13188</xdr:rowOff>
    </xdr:from>
    <xdr:to>
      <xdr:col>15</xdr:col>
      <xdr:colOff>82550</xdr:colOff>
      <xdr:row>82</xdr:row>
      <xdr:rowOff>46907</xdr:rowOff>
    </xdr:to>
    <xdr:cxnSp macro="">
      <xdr:nvCxnSpPr>
        <xdr:cNvPr id="206" name="直線コネクタ 205"/>
        <xdr:cNvCxnSpPr/>
      </xdr:nvCxnSpPr>
      <xdr:spPr>
        <a:xfrm flipV="1">
          <a:off x="2336800" y="1407208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153358</xdr:rowOff>
    </xdr:from>
    <xdr:to>
      <xdr:col>11</xdr:col>
      <xdr:colOff>31750</xdr:colOff>
      <xdr:row>82</xdr:row>
      <xdr:rowOff>46907</xdr:rowOff>
    </xdr:to>
    <xdr:cxnSp macro="">
      <xdr:nvCxnSpPr>
        <xdr:cNvPr id="209" name="直線コネクタ 208"/>
        <xdr:cNvCxnSpPr/>
      </xdr:nvCxnSpPr>
      <xdr:spPr>
        <a:xfrm>
          <a:off x="1447800" y="14040808"/>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57268</xdr:rowOff>
    </xdr:from>
    <xdr:to>
      <xdr:col>23</xdr:col>
      <xdr:colOff>184150</xdr:colOff>
      <xdr:row>82</xdr:row>
      <xdr:rowOff>158868</xdr:rowOff>
    </xdr:to>
    <xdr:sp macro="" textlink="">
      <xdr:nvSpPr>
        <xdr:cNvPr id="219" name="楕円 218"/>
        <xdr:cNvSpPr/>
      </xdr:nvSpPr>
      <xdr:spPr>
        <a:xfrm>
          <a:off x="4902200" y="14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73795</xdr:rowOff>
    </xdr:from>
    <xdr:ext cx="762000" cy="259045"/>
    <xdr:sp macro="" textlink="">
      <xdr:nvSpPr>
        <xdr:cNvPr id="220" name="人件費・物件費等の状況該当値テキスト"/>
        <xdr:cNvSpPr txBox="1"/>
      </xdr:nvSpPr>
      <xdr:spPr>
        <a:xfrm>
          <a:off x="5041900" y="139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12973</xdr:rowOff>
    </xdr:from>
    <xdr:to>
      <xdr:col>19</xdr:col>
      <xdr:colOff>184150</xdr:colOff>
      <xdr:row>82</xdr:row>
      <xdr:rowOff>114573</xdr:rowOff>
    </xdr:to>
    <xdr:sp macro="" textlink="">
      <xdr:nvSpPr>
        <xdr:cNvPr id="221" name="楕円 220"/>
        <xdr:cNvSpPr/>
      </xdr:nvSpPr>
      <xdr:spPr>
        <a:xfrm>
          <a:off x="4064000" y="140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124750</xdr:rowOff>
    </xdr:from>
    <xdr:ext cx="736600" cy="259045"/>
    <xdr:sp macro="" textlink="">
      <xdr:nvSpPr>
        <xdr:cNvPr id="222" name="テキスト ボックス 221"/>
        <xdr:cNvSpPr txBox="1"/>
      </xdr:nvSpPr>
      <xdr:spPr>
        <a:xfrm>
          <a:off x="3733800" y="1384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133838</xdr:rowOff>
    </xdr:from>
    <xdr:to>
      <xdr:col>15</xdr:col>
      <xdr:colOff>133350</xdr:colOff>
      <xdr:row>82</xdr:row>
      <xdr:rowOff>63988</xdr:rowOff>
    </xdr:to>
    <xdr:sp macro="" textlink="">
      <xdr:nvSpPr>
        <xdr:cNvPr id="223" name="楕円 222"/>
        <xdr:cNvSpPr/>
      </xdr:nvSpPr>
      <xdr:spPr>
        <a:xfrm>
          <a:off x="3175000" y="140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74165</xdr:rowOff>
    </xdr:from>
    <xdr:ext cx="762000" cy="259045"/>
    <xdr:sp macro="" textlink="">
      <xdr:nvSpPr>
        <xdr:cNvPr id="224" name="テキスト ボックス 223"/>
        <xdr:cNvSpPr txBox="1"/>
      </xdr:nvSpPr>
      <xdr:spPr>
        <a:xfrm>
          <a:off x="2844800" y="1379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167557</xdr:rowOff>
    </xdr:from>
    <xdr:to>
      <xdr:col>11</xdr:col>
      <xdr:colOff>82550</xdr:colOff>
      <xdr:row>82</xdr:row>
      <xdr:rowOff>97707</xdr:rowOff>
    </xdr:to>
    <xdr:sp macro="" textlink="">
      <xdr:nvSpPr>
        <xdr:cNvPr id="225" name="楕円 224"/>
        <xdr:cNvSpPr/>
      </xdr:nvSpPr>
      <xdr:spPr>
        <a:xfrm>
          <a:off x="2286000" y="140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107884</xdr:rowOff>
    </xdr:from>
    <xdr:ext cx="762000" cy="259045"/>
    <xdr:sp macro="" textlink="">
      <xdr:nvSpPr>
        <xdr:cNvPr id="226" name="テキスト ボックス 225"/>
        <xdr:cNvSpPr txBox="1"/>
      </xdr:nvSpPr>
      <xdr:spPr>
        <a:xfrm>
          <a:off x="1955800" y="138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102558</xdr:rowOff>
    </xdr:from>
    <xdr:to>
      <xdr:col>7</xdr:col>
      <xdr:colOff>31750</xdr:colOff>
      <xdr:row>82</xdr:row>
      <xdr:rowOff>32708</xdr:rowOff>
    </xdr:to>
    <xdr:sp macro="" textlink="">
      <xdr:nvSpPr>
        <xdr:cNvPr id="227" name="楕円 226"/>
        <xdr:cNvSpPr/>
      </xdr:nvSpPr>
      <xdr:spPr>
        <a:xfrm>
          <a:off x="1397000" y="139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42885</xdr:rowOff>
    </xdr:from>
    <xdr:ext cx="762000" cy="259045"/>
    <xdr:sp macro="" textlink="">
      <xdr:nvSpPr>
        <xdr:cNvPr id="228" name="テキスト ボックス 227"/>
        <xdr:cNvSpPr txBox="1"/>
      </xdr:nvSpPr>
      <xdr:spPr>
        <a:xfrm>
          <a:off x="1066800" y="137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であるが、類似団体の中でも低水準である。採用・退職による職員構成の変動等の影響があり、今後も、年功的な要素が強い給料表の構造を見直しながら、職務・職責に応じた構造への転換を図る。また、各種手当の総点検を行い、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2646</xdr:rowOff>
    </xdr:from>
    <xdr:to>
      <xdr:col>81</xdr:col>
      <xdr:colOff>44450</xdr:colOff>
      <xdr:row>83</xdr:row>
      <xdr:rowOff>22754</xdr:rowOff>
    </xdr:to>
    <xdr:cxnSp macro="">
      <xdr:nvCxnSpPr>
        <xdr:cNvPr id="266" name="直線コネクタ 265"/>
        <xdr:cNvCxnSpPr/>
      </xdr:nvCxnSpPr>
      <xdr:spPr>
        <a:xfrm>
          <a:off x="16179800" y="142329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2646</xdr:rowOff>
    </xdr:from>
    <xdr:to>
      <xdr:col>77</xdr:col>
      <xdr:colOff>44450</xdr:colOff>
      <xdr:row>83</xdr:row>
      <xdr:rowOff>42863</xdr:rowOff>
    </xdr:to>
    <xdr:cxnSp macro="">
      <xdr:nvCxnSpPr>
        <xdr:cNvPr id="269" name="直線コネクタ 268"/>
        <xdr:cNvCxnSpPr/>
      </xdr:nvCxnSpPr>
      <xdr:spPr>
        <a:xfrm flipV="1">
          <a:off x="15290800" y="14232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93663</xdr:rowOff>
    </xdr:from>
    <xdr:to>
      <xdr:col>72</xdr:col>
      <xdr:colOff>203200</xdr:colOff>
      <xdr:row>83</xdr:row>
      <xdr:rowOff>42863</xdr:rowOff>
    </xdr:to>
    <xdr:cxnSp macro="">
      <xdr:nvCxnSpPr>
        <xdr:cNvPr id="272" name="直線コネクタ 271"/>
        <xdr:cNvCxnSpPr/>
      </xdr:nvCxnSpPr>
      <xdr:spPr>
        <a:xfrm>
          <a:off x="14401800" y="141525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93663</xdr:rowOff>
    </xdr:from>
    <xdr:to>
      <xdr:col>68</xdr:col>
      <xdr:colOff>152400</xdr:colOff>
      <xdr:row>82</xdr:row>
      <xdr:rowOff>103716</xdr:rowOff>
    </xdr:to>
    <xdr:cxnSp macro="">
      <xdr:nvCxnSpPr>
        <xdr:cNvPr id="275" name="直線コネクタ 274"/>
        <xdr:cNvCxnSpPr/>
      </xdr:nvCxnSpPr>
      <xdr:spPr>
        <a:xfrm flipV="1">
          <a:off x="13512800" y="1415256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143404</xdr:rowOff>
    </xdr:from>
    <xdr:to>
      <xdr:col>81</xdr:col>
      <xdr:colOff>95250</xdr:colOff>
      <xdr:row>83</xdr:row>
      <xdr:rowOff>73554</xdr:rowOff>
    </xdr:to>
    <xdr:sp macro="" textlink="">
      <xdr:nvSpPr>
        <xdr:cNvPr id="285" name="楕円 284"/>
        <xdr:cNvSpPr/>
      </xdr:nvSpPr>
      <xdr:spPr>
        <a:xfrm>
          <a:off x="16967200" y="14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159931</xdr:rowOff>
    </xdr:from>
    <xdr:ext cx="762000" cy="259045"/>
    <xdr:sp macro="" textlink="">
      <xdr:nvSpPr>
        <xdr:cNvPr id="286" name="給与水準   （国との比較）該当値テキスト"/>
        <xdr:cNvSpPr txBox="1"/>
      </xdr:nvSpPr>
      <xdr:spPr>
        <a:xfrm>
          <a:off x="17106900" y="1404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123296</xdr:rowOff>
    </xdr:from>
    <xdr:to>
      <xdr:col>77</xdr:col>
      <xdr:colOff>95250</xdr:colOff>
      <xdr:row>83</xdr:row>
      <xdr:rowOff>53446</xdr:rowOff>
    </xdr:to>
    <xdr:sp macro="" textlink="">
      <xdr:nvSpPr>
        <xdr:cNvPr id="287" name="楕円 286"/>
        <xdr:cNvSpPr/>
      </xdr:nvSpPr>
      <xdr:spPr>
        <a:xfrm>
          <a:off x="16129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63623</xdr:rowOff>
    </xdr:from>
    <xdr:ext cx="736600" cy="259045"/>
    <xdr:sp macro="" textlink="">
      <xdr:nvSpPr>
        <xdr:cNvPr id="288" name="テキスト ボックス 287"/>
        <xdr:cNvSpPr txBox="1"/>
      </xdr:nvSpPr>
      <xdr:spPr>
        <a:xfrm>
          <a:off x="15798800" y="1395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163513</xdr:rowOff>
    </xdr:from>
    <xdr:to>
      <xdr:col>73</xdr:col>
      <xdr:colOff>44450</xdr:colOff>
      <xdr:row>83</xdr:row>
      <xdr:rowOff>93663</xdr:rowOff>
    </xdr:to>
    <xdr:sp macro="" textlink="">
      <xdr:nvSpPr>
        <xdr:cNvPr id="289" name="楕円 288"/>
        <xdr:cNvSpPr/>
      </xdr:nvSpPr>
      <xdr:spPr>
        <a:xfrm>
          <a:off x="15240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103840</xdr:rowOff>
    </xdr:from>
    <xdr:ext cx="762000" cy="259045"/>
    <xdr:sp macro="" textlink="">
      <xdr:nvSpPr>
        <xdr:cNvPr id="290" name="テキスト ボックス 289"/>
        <xdr:cNvSpPr txBox="1"/>
      </xdr:nvSpPr>
      <xdr:spPr>
        <a:xfrm>
          <a:off x="14909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42863</xdr:rowOff>
    </xdr:from>
    <xdr:to>
      <xdr:col>68</xdr:col>
      <xdr:colOff>203200</xdr:colOff>
      <xdr:row>82</xdr:row>
      <xdr:rowOff>144463</xdr:rowOff>
    </xdr:to>
    <xdr:sp macro="" textlink="">
      <xdr:nvSpPr>
        <xdr:cNvPr id="291" name="楕円 290"/>
        <xdr:cNvSpPr/>
      </xdr:nvSpPr>
      <xdr:spPr>
        <a:xfrm>
          <a:off x="14351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154640</xdr:rowOff>
    </xdr:from>
    <xdr:ext cx="762000" cy="259045"/>
    <xdr:sp macro="" textlink="">
      <xdr:nvSpPr>
        <xdr:cNvPr id="292" name="テキスト ボックス 291"/>
        <xdr:cNvSpPr txBox="1"/>
      </xdr:nvSpPr>
      <xdr:spPr>
        <a:xfrm>
          <a:off x="14020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93" name="楕円 292"/>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94" name="テキスト ボックス 293"/>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・町村合併により、類似団体平均を</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上回っている。権限委譲等による業務量の増もあるが、今後も行財政改革を進めて事務・事業の見直し等による一層の効率化を図るとともに、退職者の不補充等などにより職員数の削減等を進めて、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143268</xdr:rowOff>
    </xdr:from>
    <xdr:to>
      <xdr:col>81</xdr:col>
      <xdr:colOff>44450</xdr:colOff>
      <xdr:row>62</xdr:row>
      <xdr:rowOff>166249</xdr:rowOff>
    </xdr:to>
    <xdr:cxnSp macro="">
      <xdr:nvCxnSpPr>
        <xdr:cNvPr id="331" name="直線コネクタ 330"/>
        <xdr:cNvCxnSpPr/>
      </xdr:nvCxnSpPr>
      <xdr:spPr>
        <a:xfrm>
          <a:off x="16179800" y="1077316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143268</xdr:rowOff>
    </xdr:to>
    <xdr:cxnSp macro="">
      <xdr:nvCxnSpPr>
        <xdr:cNvPr id="334" name="直線コネクタ 333"/>
        <xdr:cNvCxnSpPr/>
      </xdr:nvCxnSpPr>
      <xdr:spPr>
        <a:xfrm>
          <a:off x="15290800" y="107628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62</xdr:row>
      <xdr:rowOff>132927</xdr:rowOff>
    </xdr:to>
    <xdr:cxnSp macro="">
      <xdr:nvCxnSpPr>
        <xdr:cNvPr id="337" name="直線コネクタ 336"/>
        <xdr:cNvCxnSpPr/>
      </xdr:nvCxnSpPr>
      <xdr:spPr>
        <a:xfrm>
          <a:off x="14401800" y="107455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115691</xdr:rowOff>
    </xdr:from>
    <xdr:to>
      <xdr:col>68</xdr:col>
      <xdr:colOff>152400</xdr:colOff>
      <xdr:row>62</xdr:row>
      <xdr:rowOff>151312</xdr:rowOff>
    </xdr:to>
    <xdr:cxnSp macro="">
      <xdr:nvCxnSpPr>
        <xdr:cNvPr id="340" name="直線コネクタ 339"/>
        <xdr:cNvCxnSpPr/>
      </xdr:nvCxnSpPr>
      <xdr:spPr>
        <a:xfrm flipV="1">
          <a:off x="13512800" y="1074559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115449</xdr:rowOff>
    </xdr:from>
    <xdr:to>
      <xdr:col>81</xdr:col>
      <xdr:colOff>95250</xdr:colOff>
      <xdr:row>63</xdr:row>
      <xdr:rowOff>45599</xdr:rowOff>
    </xdr:to>
    <xdr:sp macro="" textlink="">
      <xdr:nvSpPr>
        <xdr:cNvPr id="350" name="楕円 349"/>
        <xdr:cNvSpPr/>
      </xdr:nvSpPr>
      <xdr:spPr>
        <a:xfrm>
          <a:off x="169672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87526</xdr:rowOff>
    </xdr:from>
    <xdr:ext cx="762000" cy="259045"/>
    <xdr:sp macro="" textlink="">
      <xdr:nvSpPr>
        <xdr:cNvPr id="351" name="定員管理の状況該当値テキスト"/>
        <xdr:cNvSpPr txBox="1"/>
      </xdr:nvSpPr>
      <xdr:spPr>
        <a:xfrm>
          <a:off x="17106900" y="1071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92468</xdr:rowOff>
    </xdr:from>
    <xdr:to>
      <xdr:col>77</xdr:col>
      <xdr:colOff>95250</xdr:colOff>
      <xdr:row>63</xdr:row>
      <xdr:rowOff>22618</xdr:rowOff>
    </xdr:to>
    <xdr:sp macro="" textlink="">
      <xdr:nvSpPr>
        <xdr:cNvPr id="352" name="楕円 351"/>
        <xdr:cNvSpPr/>
      </xdr:nvSpPr>
      <xdr:spPr>
        <a:xfrm>
          <a:off x="16129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7395</xdr:rowOff>
    </xdr:from>
    <xdr:ext cx="736600" cy="259045"/>
    <xdr:sp macro="" textlink="">
      <xdr:nvSpPr>
        <xdr:cNvPr id="353" name="テキスト ボックス 352"/>
        <xdr:cNvSpPr txBox="1"/>
      </xdr:nvSpPr>
      <xdr:spPr>
        <a:xfrm>
          <a:off x="15798800" y="1080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54" name="楕円 353"/>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55" name="テキスト ボックス 354"/>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64891</xdr:rowOff>
    </xdr:from>
    <xdr:to>
      <xdr:col>68</xdr:col>
      <xdr:colOff>203200</xdr:colOff>
      <xdr:row>62</xdr:row>
      <xdr:rowOff>166491</xdr:rowOff>
    </xdr:to>
    <xdr:sp macro="" textlink="">
      <xdr:nvSpPr>
        <xdr:cNvPr id="356" name="楕円 355"/>
        <xdr:cNvSpPr/>
      </xdr:nvSpPr>
      <xdr:spPr>
        <a:xfrm>
          <a:off x="14351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151268</xdr:rowOff>
    </xdr:from>
    <xdr:ext cx="762000" cy="259045"/>
    <xdr:sp macro="" textlink="">
      <xdr:nvSpPr>
        <xdr:cNvPr id="357" name="テキスト ボックス 356"/>
        <xdr:cNvSpPr txBox="1"/>
      </xdr:nvSpPr>
      <xdr:spPr>
        <a:xfrm>
          <a:off x="14020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100512</xdr:rowOff>
    </xdr:from>
    <xdr:to>
      <xdr:col>64</xdr:col>
      <xdr:colOff>152400</xdr:colOff>
      <xdr:row>63</xdr:row>
      <xdr:rowOff>30662</xdr:rowOff>
    </xdr:to>
    <xdr:sp macro="" textlink="">
      <xdr:nvSpPr>
        <xdr:cNvPr id="358" name="楕円 357"/>
        <xdr:cNvSpPr/>
      </xdr:nvSpPr>
      <xdr:spPr>
        <a:xfrm>
          <a:off x="13462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15439</xdr:rowOff>
    </xdr:from>
    <xdr:ext cx="762000" cy="259045"/>
    <xdr:sp macro="" textlink="">
      <xdr:nvSpPr>
        <xdr:cNvPr id="359" name="テキスト ボックス 358"/>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伴う合併特例債事業や小学校建設などの普通建設事業費に係る起債の償還等に伴い、類似団体平均を大きく上回っているが、継続して繰上償還を実施したことにより近年の実質公債費比率は減少傾向であり、令和元年度は対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ポイント減少している。今後、大規模な建設事業等の実施に当たっては、事業費の抑制や交付税算入が高い起債を活用すること、また引き続き繰上償還を行うなどして実質公債費比率の抑制に努める。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43</xdr:row>
      <xdr:rowOff>13208</xdr:rowOff>
    </xdr:to>
    <xdr:cxnSp macro="">
      <xdr:nvCxnSpPr>
        <xdr:cNvPr id="390" name="直線コネクタ 389"/>
        <xdr:cNvCxnSpPr/>
      </xdr:nvCxnSpPr>
      <xdr:spPr>
        <a:xfrm flipV="1">
          <a:off x="16179800" y="729386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13208</xdr:rowOff>
    </xdr:from>
    <xdr:to>
      <xdr:col>77</xdr:col>
      <xdr:colOff>44450</xdr:colOff>
      <xdr:row>43</xdr:row>
      <xdr:rowOff>51816</xdr:rowOff>
    </xdr:to>
    <xdr:cxnSp macro="">
      <xdr:nvCxnSpPr>
        <xdr:cNvPr id="393" name="直線コネクタ 392"/>
        <xdr:cNvCxnSpPr/>
      </xdr:nvCxnSpPr>
      <xdr:spPr>
        <a:xfrm flipV="1">
          <a:off x="15290800" y="738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51816</xdr:rowOff>
    </xdr:from>
    <xdr:to>
      <xdr:col>72</xdr:col>
      <xdr:colOff>203200</xdr:colOff>
      <xdr:row>43</xdr:row>
      <xdr:rowOff>71120</xdr:rowOff>
    </xdr:to>
    <xdr:cxnSp macro="">
      <xdr:nvCxnSpPr>
        <xdr:cNvPr id="396" name="直線コネクタ 395"/>
        <xdr:cNvCxnSpPr/>
      </xdr:nvCxnSpPr>
      <xdr:spPr>
        <a:xfrm flipV="1">
          <a:off x="14401800" y="74241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85598</xdr:rowOff>
    </xdr:to>
    <xdr:cxnSp macro="">
      <xdr:nvCxnSpPr>
        <xdr:cNvPr id="399" name="直線コネクタ 398"/>
        <xdr:cNvCxnSpPr/>
      </xdr:nvCxnSpPr>
      <xdr:spPr>
        <a:xfrm flipV="1">
          <a:off x="13512800" y="744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9" name="楕円 408"/>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410"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133858</xdr:rowOff>
    </xdr:from>
    <xdr:to>
      <xdr:col>77</xdr:col>
      <xdr:colOff>95250</xdr:colOff>
      <xdr:row>43</xdr:row>
      <xdr:rowOff>64008</xdr:rowOff>
    </xdr:to>
    <xdr:sp macro="" textlink="">
      <xdr:nvSpPr>
        <xdr:cNvPr id="411" name="楕円 410"/>
        <xdr:cNvSpPr/>
      </xdr:nvSpPr>
      <xdr:spPr>
        <a:xfrm>
          <a:off x="16129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48785</xdr:rowOff>
    </xdr:from>
    <xdr:ext cx="736600" cy="259045"/>
    <xdr:sp macro="" textlink="">
      <xdr:nvSpPr>
        <xdr:cNvPr id="412" name="テキスト ボックス 411"/>
        <xdr:cNvSpPr txBox="1"/>
      </xdr:nvSpPr>
      <xdr:spPr>
        <a:xfrm>
          <a:off x="15798800" y="742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1016</xdr:rowOff>
    </xdr:from>
    <xdr:to>
      <xdr:col>73</xdr:col>
      <xdr:colOff>44450</xdr:colOff>
      <xdr:row>43</xdr:row>
      <xdr:rowOff>102616</xdr:rowOff>
    </xdr:to>
    <xdr:sp macro="" textlink="">
      <xdr:nvSpPr>
        <xdr:cNvPr id="413" name="楕円 412"/>
        <xdr:cNvSpPr/>
      </xdr:nvSpPr>
      <xdr:spPr>
        <a:xfrm>
          <a:off x="15240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87393</xdr:rowOff>
    </xdr:from>
    <xdr:ext cx="762000" cy="259045"/>
    <xdr:sp macro="" textlink="">
      <xdr:nvSpPr>
        <xdr:cNvPr id="414" name="テキスト ボックス 413"/>
        <xdr:cNvSpPr txBox="1"/>
      </xdr:nvSpPr>
      <xdr:spPr>
        <a:xfrm>
          <a:off x="14909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15" name="楕円 414"/>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16" name="テキスト ボックス 415"/>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17" name="楕円 416"/>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18" name="テキスト ボックス 417"/>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・繰上償還を実施し、地方債現在高の減額となったが、基金取崩等により充当可能財源も減少したことから、前年度に比べ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今後、中央公民館泊分館建設による地方債残高の増加が見込まれることから、後世への負担を少しでも軽減するよう、行財政改革を強力に推進するとともに、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13995</xdr:rowOff>
    </xdr:from>
    <xdr:to>
      <xdr:col>81</xdr:col>
      <xdr:colOff>44450</xdr:colOff>
      <xdr:row>15</xdr:row>
      <xdr:rowOff>14478</xdr:rowOff>
    </xdr:to>
    <xdr:cxnSp macro="">
      <xdr:nvCxnSpPr>
        <xdr:cNvPr id="450" name="直線コネクタ 449"/>
        <xdr:cNvCxnSpPr/>
      </xdr:nvCxnSpPr>
      <xdr:spPr>
        <a:xfrm flipV="1">
          <a:off x="16179800" y="2585745"/>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96647</xdr:rowOff>
    </xdr:from>
    <xdr:to>
      <xdr:col>77</xdr:col>
      <xdr:colOff>44450</xdr:colOff>
      <xdr:row>15</xdr:row>
      <xdr:rowOff>14478</xdr:rowOff>
    </xdr:to>
    <xdr:cxnSp macro="">
      <xdr:nvCxnSpPr>
        <xdr:cNvPr id="453" name="直線コネクタ 452"/>
        <xdr:cNvCxnSpPr/>
      </xdr:nvCxnSpPr>
      <xdr:spPr>
        <a:xfrm>
          <a:off x="15290800" y="2496947"/>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95199</xdr:rowOff>
    </xdr:from>
    <xdr:to>
      <xdr:col>72</xdr:col>
      <xdr:colOff>203200</xdr:colOff>
      <xdr:row>14</xdr:row>
      <xdr:rowOff>96647</xdr:rowOff>
    </xdr:to>
    <xdr:cxnSp macro="">
      <xdr:nvCxnSpPr>
        <xdr:cNvPr id="456" name="直線コネクタ 455"/>
        <xdr:cNvCxnSpPr/>
      </xdr:nvCxnSpPr>
      <xdr:spPr>
        <a:xfrm>
          <a:off x="14401800" y="249549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52468</xdr:rowOff>
    </xdr:from>
    <xdr:ext cx="762000" cy="259045"/>
    <xdr:sp macro="" textlink="">
      <xdr:nvSpPr>
        <xdr:cNvPr id="458" name="テキスト ボックス 457"/>
        <xdr:cNvSpPr txBox="1"/>
      </xdr:nvSpPr>
      <xdr:spPr>
        <a:xfrm>
          <a:off x="14909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81204</xdr:rowOff>
    </xdr:from>
    <xdr:to>
      <xdr:col>68</xdr:col>
      <xdr:colOff>152400</xdr:colOff>
      <xdr:row>14</xdr:row>
      <xdr:rowOff>95199</xdr:rowOff>
    </xdr:to>
    <xdr:cxnSp macro="">
      <xdr:nvCxnSpPr>
        <xdr:cNvPr id="459" name="直線コネクタ 458"/>
        <xdr:cNvCxnSpPr/>
      </xdr:nvCxnSpPr>
      <xdr:spPr>
        <a:xfrm>
          <a:off x="13512800" y="248150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73702</xdr:rowOff>
    </xdr:from>
    <xdr:ext cx="762000" cy="259045"/>
    <xdr:sp macro="" textlink="">
      <xdr:nvSpPr>
        <xdr:cNvPr id="461" name="テキスト ボックス 460"/>
        <xdr:cNvSpPr txBox="1"/>
      </xdr:nvSpPr>
      <xdr:spPr>
        <a:xfrm>
          <a:off x="14020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3" name="テキスト ボックス 462"/>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134645</xdr:rowOff>
    </xdr:from>
    <xdr:to>
      <xdr:col>81</xdr:col>
      <xdr:colOff>95250</xdr:colOff>
      <xdr:row>15</xdr:row>
      <xdr:rowOff>64795</xdr:rowOff>
    </xdr:to>
    <xdr:sp macro="" textlink="">
      <xdr:nvSpPr>
        <xdr:cNvPr id="469" name="楕円 468"/>
        <xdr:cNvSpPr/>
      </xdr:nvSpPr>
      <xdr:spPr>
        <a:xfrm>
          <a:off x="16967200" y="25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106722</xdr:rowOff>
    </xdr:from>
    <xdr:ext cx="762000" cy="259045"/>
    <xdr:sp macro="" textlink="">
      <xdr:nvSpPr>
        <xdr:cNvPr id="470" name="将来負担の状況該当値テキスト"/>
        <xdr:cNvSpPr txBox="1"/>
      </xdr:nvSpPr>
      <xdr:spPr>
        <a:xfrm>
          <a:off x="17106900" y="250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71" name="楕円 470"/>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50055</xdr:rowOff>
    </xdr:from>
    <xdr:ext cx="736600" cy="259045"/>
    <xdr:sp macro="" textlink="">
      <xdr:nvSpPr>
        <xdr:cNvPr id="472" name="テキスト ボックス 471"/>
        <xdr:cNvSpPr txBox="1"/>
      </xdr:nvSpPr>
      <xdr:spPr>
        <a:xfrm>
          <a:off x="15798800" y="262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45847</xdr:rowOff>
    </xdr:from>
    <xdr:to>
      <xdr:col>73</xdr:col>
      <xdr:colOff>44450</xdr:colOff>
      <xdr:row>14</xdr:row>
      <xdr:rowOff>147447</xdr:rowOff>
    </xdr:to>
    <xdr:sp macro="" textlink="">
      <xdr:nvSpPr>
        <xdr:cNvPr id="473" name="楕円 472"/>
        <xdr:cNvSpPr/>
      </xdr:nvSpPr>
      <xdr:spPr>
        <a:xfrm>
          <a:off x="15240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157624</xdr:rowOff>
    </xdr:from>
    <xdr:ext cx="762000" cy="259045"/>
    <xdr:sp macro="" textlink="">
      <xdr:nvSpPr>
        <xdr:cNvPr id="474" name="テキスト ボックス 473"/>
        <xdr:cNvSpPr txBox="1"/>
      </xdr:nvSpPr>
      <xdr:spPr>
        <a:xfrm>
          <a:off x="14909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44399</xdr:rowOff>
    </xdr:from>
    <xdr:to>
      <xdr:col>68</xdr:col>
      <xdr:colOff>203200</xdr:colOff>
      <xdr:row>14</xdr:row>
      <xdr:rowOff>145999</xdr:rowOff>
    </xdr:to>
    <xdr:sp macro="" textlink="">
      <xdr:nvSpPr>
        <xdr:cNvPr id="475" name="楕円 474"/>
        <xdr:cNvSpPr/>
      </xdr:nvSpPr>
      <xdr:spPr>
        <a:xfrm>
          <a:off x="14351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156176</xdr:rowOff>
    </xdr:from>
    <xdr:ext cx="762000" cy="259045"/>
    <xdr:sp macro="" textlink="">
      <xdr:nvSpPr>
        <xdr:cNvPr id="476" name="テキスト ボックス 475"/>
        <xdr:cNvSpPr txBox="1"/>
      </xdr:nvSpPr>
      <xdr:spPr>
        <a:xfrm>
          <a:off x="14020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30404</xdr:rowOff>
    </xdr:from>
    <xdr:to>
      <xdr:col>64</xdr:col>
      <xdr:colOff>152400</xdr:colOff>
      <xdr:row>14</xdr:row>
      <xdr:rowOff>132004</xdr:rowOff>
    </xdr:to>
    <xdr:sp macro="" textlink="">
      <xdr:nvSpPr>
        <xdr:cNvPr id="477" name="楕円 476"/>
        <xdr:cNvSpPr/>
      </xdr:nvSpPr>
      <xdr:spPr>
        <a:xfrm>
          <a:off x="13462000" y="24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142181</xdr:rowOff>
    </xdr:from>
    <xdr:ext cx="762000" cy="259045"/>
    <xdr:sp macro="" textlink="">
      <xdr:nvSpPr>
        <xdr:cNvPr id="478" name="テキスト ボックス 477"/>
        <xdr:cNvSpPr txBox="1"/>
      </xdr:nvSpPr>
      <xdr:spPr>
        <a:xfrm>
          <a:off x="13131800" y="219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要因としては採用・退職による職員構成の変動等によるもので、ラスパイレス指数も低い現状にある。今後も、退職者の不補充等による職員数の減、各種手当の見直し等給与の適正化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85852</xdr:rowOff>
    </xdr:to>
    <xdr:cxnSp macro="">
      <xdr:nvCxnSpPr>
        <xdr:cNvPr id="64" name="直線コネクタ 63"/>
        <xdr:cNvCxnSpPr/>
      </xdr:nvCxnSpPr>
      <xdr:spPr>
        <a:xfrm>
          <a:off x="3987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72136</xdr:rowOff>
    </xdr:to>
    <xdr:cxnSp macro="">
      <xdr:nvCxnSpPr>
        <xdr:cNvPr id="67" name="直線コネクタ 66"/>
        <xdr:cNvCxnSpPr/>
      </xdr:nvCxnSpPr>
      <xdr:spPr>
        <a:xfrm>
          <a:off x="3098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72136</xdr:rowOff>
    </xdr:to>
    <xdr:cxnSp macro="">
      <xdr:nvCxnSpPr>
        <xdr:cNvPr id="70" name="直線コネクタ 69"/>
        <xdr:cNvCxnSpPr/>
      </xdr:nvCxnSpPr>
      <xdr:spPr>
        <a:xfrm>
          <a:off x="2209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62992</xdr:rowOff>
    </xdr:to>
    <xdr:cxnSp macro="">
      <xdr:nvCxnSpPr>
        <xdr:cNvPr id="73" name="直線コネクタ 72"/>
        <xdr:cNvCxnSpPr/>
      </xdr:nvCxnSpPr>
      <xdr:spPr>
        <a:xfrm>
          <a:off x="1320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較して低くなっているのは、事務・事業の見直しによる削減、施設管理費の削減、指定管理者制度の導入等によるものである。引き続き、事務・事業の見直し、民間への委託化の推進等の行財政改革を行い、より一層の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5080</xdr:rowOff>
    </xdr:to>
    <xdr:cxnSp macro="">
      <xdr:nvCxnSpPr>
        <xdr:cNvPr id="125" name="直線コネクタ 124"/>
        <xdr:cNvCxnSpPr/>
      </xdr:nvCxnSpPr>
      <xdr:spPr>
        <a:xfrm>
          <a:off x="15671800" y="267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107950</xdr:rowOff>
    </xdr:to>
    <xdr:cxnSp macro="">
      <xdr:nvCxnSpPr>
        <xdr:cNvPr id="128" name="直線コネクタ 127"/>
        <xdr:cNvCxnSpPr/>
      </xdr:nvCxnSpPr>
      <xdr:spPr>
        <a:xfrm>
          <a:off x="14782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77470</xdr:rowOff>
    </xdr:to>
    <xdr:cxnSp macro="">
      <xdr:nvCxnSpPr>
        <xdr:cNvPr id="131" name="直線コネクタ 130"/>
        <xdr:cNvCxnSpPr/>
      </xdr:nvCxnSpPr>
      <xdr:spPr>
        <a:xfrm flipV="1">
          <a:off x="13893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77470</xdr:rowOff>
    </xdr:to>
    <xdr:cxnSp macro="">
      <xdr:nvCxnSpPr>
        <xdr:cNvPr id="134" name="直線コネクタ 133"/>
        <xdr:cNvCxnSpPr/>
      </xdr:nvCxnSpPr>
      <xdr:spPr>
        <a:xfrm>
          <a:off x="13004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48" name="楕円 147"/>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49" name="テキスト ボックス 148"/>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大きく上回っているのは、主に福祉事務所による生活保護や単独事業による子育て支援のための施策など、福祉施策に重点を置いている政策を展開していることが挙げられる。今後も扶助費の増額が予想される中、事務・事業の取捨選択や見直し等を行い、財政を圧迫する一因となっている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39915</xdr:rowOff>
    </xdr:to>
    <xdr:cxnSp macro="">
      <xdr:nvCxnSpPr>
        <xdr:cNvPr id="188" name="直線コネクタ 187"/>
        <xdr:cNvCxnSpPr/>
      </xdr:nvCxnSpPr>
      <xdr:spPr>
        <a:xfrm>
          <a:off x="3987800" y="99078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146050</xdr:rowOff>
    </xdr:to>
    <xdr:cxnSp macro="">
      <xdr:nvCxnSpPr>
        <xdr:cNvPr id="191" name="直線コネクタ 190"/>
        <xdr:cNvCxnSpPr/>
      </xdr:nvCxnSpPr>
      <xdr:spPr>
        <a:xfrm flipV="1">
          <a:off x="3098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146050</xdr:rowOff>
    </xdr:to>
    <xdr:cxnSp macro="">
      <xdr:nvCxnSpPr>
        <xdr:cNvPr id="194" name="直線コネクタ 193"/>
        <xdr:cNvCxnSpPr/>
      </xdr:nvCxnSpPr>
      <xdr:spPr>
        <a:xfrm>
          <a:off x="2209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135165</xdr:rowOff>
    </xdr:to>
    <xdr:cxnSp macro="">
      <xdr:nvCxnSpPr>
        <xdr:cNvPr id="197" name="直線コネクタ 196"/>
        <xdr:cNvCxnSpPr/>
      </xdr:nvCxnSpPr>
      <xdr:spPr>
        <a:xfrm>
          <a:off x="1320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207" name="楕円 206"/>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132642</xdr:rowOff>
    </xdr:from>
    <xdr:ext cx="762000" cy="259045"/>
    <xdr:sp macro="" textlink="">
      <xdr:nvSpPr>
        <xdr:cNvPr id="208"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・その他に係る経常収支比率は、公営事業等への繰出金額が減少したものの、前年に比べて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た。本町においては、特に下水道事業会計への繰出金が大きいことから、今後、利用者数減少や施設の老朽化による改修費の増を見据え、下水道料金等の見直しや経費の削減を行い、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107950</xdr:rowOff>
    </xdr:to>
    <xdr:cxnSp macro="">
      <xdr:nvCxnSpPr>
        <xdr:cNvPr id="249" name="直線コネクタ 248"/>
        <xdr:cNvCxnSpPr/>
      </xdr:nvCxnSpPr>
      <xdr:spPr>
        <a:xfrm>
          <a:off x="15671800" y="1020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146050</xdr:rowOff>
    </xdr:to>
    <xdr:cxnSp macro="">
      <xdr:nvCxnSpPr>
        <xdr:cNvPr id="252" name="直線コネクタ 251"/>
        <xdr:cNvCxnSpPr/>
      </xdr:nvCxnSpPr>
      <xdr:spPr>
        <a:xfrm flipV="1">
          <a:off x="14782800" y="1020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59</xdr:row>
      <xdr:rowOff>168910</xdr:rowOff>
    </xdr:to>
    <xdr:cxnSp macro="">
      <xdr:nvCxnSpPr>
        <xdr:cNvPr id="255" name="直線コネクタ 254"/>
        <xdr:cNvCxnSpPr/>
      </xdr:nvCxnSpPr>
      <xdr:spPr>
        <a:xfrm flipV="1">
          <a:off x="13893800" y="1026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59</xdr:row>
      <xdr:rowOff>168910</xdr:rowOff>
    </xdr:to>
    <xdr:cxnSp macro="">
      <xdr:nvCxnSpPr>
        <xdr:cNvPr id="258" name="直線コネクタ 257"/>
        <xdr:cNvCxnSpPr/>
      </xdr:nvCxnSpPr>
      <xdr:spPr>
        <a:xfrm>
          <a:off x="13004800" y="969772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8" name="楕円 267"/>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9"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0" name="楕円 269"/>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1" name="テキスト ボックス 270"/>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2" name="楕円 271"/>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3" name="テキスト ボックス 272"/>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4" name="楕円 273"/>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5" name="テキスト ボックス 274"/>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7" name="テキスト ボックス 276"/>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・補助費等が類似団体平均を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いるのは、行財政改革により補助金及び負担金等の廃止や見直しを行ったことによる削減効果が現れている。今後も、補助金を交付することが適当な事業か否かの検証を行うことにより補助金及び負担金等の廃止や見直しに取り組み、より一層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129286</xdr:rowOff>
    </xdr:to>
    <xdr:cxnSp macro="">
      <xdr:nvCxnSpPr>
        <xdr:cNvPr id="307" name="直線コネクタ 306"/>
        <xdr:cNvCxnSpPr/>
      </xdr:nvCxnSpPr>
      <xdr:spPr>
        <a:xfrm>
          <a:off x="15671800" y="60980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97282</xdr:rowOff>
    </xdr:to>
    <xdr:cxnSp macro="">
      <xdr:nvCxnSpPr>
        <xdr:cNvPr id="310" name="直線コネクタ 309"/>
        <xdr:cNvCxnSpPr/>
      </xdr:nvCxnSpPr>
      <xdr:spPr>
        <a:xfrm>
          <a:off x="14782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101854</xdr:rowOff>
    </xdr:to>
    <xdr:cxnSp macro="">
      <xdr:nvCxnSpPr>
        <xdr:cNvPr id="313" name="直線コネクタ 312"/>
        <xdr:cNvCxnSpPr/>
      </xdr:nvCxnSpPr>
      <xdr:spPr>
        <a:xfrm flipV="1">
          <a:off x="13893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101854</xdr:rowOff>
    </xdr:to>
    <xdr:cxnSp macro="">
      <xdr:nvCxnSpPr>
        <xdr:cNvPr id="316" name="直線コネクタ 315"/>
        <xdr:cNvCxnSpPr/>
      </xdr:nvCxnSpPr>
      <xdr:spPr>
        <a:xfrm>
          <a:off x="13004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6" name="楕円 325"/>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7"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8" name="楕円 327"/>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9" name="テキスト ボックス 328"/>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0" name="楕円 329"/>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1" name="テキスト ボックス 330"/>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4" name="楕円 333"/>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5" name="テキスト ボックス 334"/>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・大口償還の完了により、前年と比べ、額が減少し、公債費に係る経常収支比率は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類似団体では依然として下位にある。町財政において公債費の負担は非常に重たく、厳しい財政運営となっている。地方債の新規発行を伴う、大規模な建設事業等は事業費を抑制しつつ、繰上償還等を行いながら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145287</xdr:rowOff>
    </xdr:to>
    <xdr:cxnSp macro="">
      <xdr:nvCxnSpPr>
        <xdr:cNvPr id="365" name="直線コネクタ 364"/>
        <xdr:cNvCxnSpPr/>
      </xdr:nvCxnSpPr>
      <xdr:spPr>
        <a:xfrm flipV="1">
          <a:off x="3987800" y="13399515"/>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163576</xdr:rowOff>
    </xdr:to>
    <xdr:cxnSp macro="">
      <xdr:nvCxnSpPr>
        <xdr:cNvPr id="368" name="直線コネクタ 367"/>
        <xdr:cNvCxnSpPr/>
      </xdr:nvCxnSpPr>
      <xdr:spPr>
        <a:xfrm flipV="1">
          <a:off x="3098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69850</xdr:rowOff>
    </xdr:to>
    <xdr:cxnSp macro="">
      <xdr:nvCxnSpPr>
        <xdr:cNvPr id="371" name="直線コネクタ 370"/>
        <xdr:cNvCxnSpPr/>
      </xdr:nvCxnSpPr>
      <xdr:spPr>
        <a:xfrm flipV="1">
          <a:off x="2209800" y="13536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152146</xdr:rowOff>
    </xdr:to>
    <xdr:cxnSp macro="">
      <xdr:nvCxnSpPr>
        <xdr:cNvPr id="374" name="直線コネクタ 373"/>
        <xdr:cNvCxnSpPr/>
      </xdr:nvCxnSpPr>
      <xdr:spPr>
        <a:xfrm flipV="1">
          <a:off x="1320800" y="13614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4" name="楕円 383"/>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5"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6" name="楕円 385"/>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7" name="テキスト ボックス 386"/>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112776</xdr:rowOff>
    </xdr:from>
    <xdr:to>
      <xdr:col>15</xdr:col>
      <xdr:colOff>149225</xdr:colOff>
      <xdr:row>79</xdr:row>
      <xdr:rowOff>42926</xdr:rowOff>
    </xdr:to>
    <xdr:sp macro="" textlink="">
      <xdr:nvSpPr>
        <xdr:cNvPr id="388" name="楕円 387"/>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89" name="テキスト ボックス 388"/>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0" name="楕円 389"/>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1" name="テキスト ボックス 390"/>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92" name="楕円 391"/>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393" name="テキスト ボックス 392"/>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ポイント下回った。扶助費や繰出金の抑制と、維持費に係る施設の長寿命化が課題である。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77</xdr:row>
      <xdr:rowOff>40458</xdr:rowOff>
    </xdr:to>
    <xdr:cxnSp macro="">
      <xdr:nvCxnSpPr>
        <xdr:cNvPr id="428" name="直線コネクタ 427"/>
        <xdr:cNvCxnSpPr/>
      </xdr:nvCxnSpPr>
      <xdr:spPr>
        <a:xfrm>
          <a:off x="15671800" y="1314740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117202</xdr:rowOff>
    </xdr:from>
    <xdr:to>
      <xdr:col>78</xdr:col>
      <xdr:colOff>69850</xdr:colOff>
      <xdr:row>76</xdr:row>
      <xdr:rowOff>127000</xdr:rowOff>
    </xdr:to>
    <xdr:cxnSp macro="">
      <xdr:nvCxnSpPr>
        <xdr:cNvPr id="431" name="直線コネクタ 430"/>
        <xdr:cNvCxnSpPr/>
      </xdr:nvCxnSpPr>
      <xdr:spPr>
        <a:xfrm flipV="1">
          <a:off x="14782800" y="131474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136798</xdr:rowOff>
    </xdr:to>
    <xdr:cxnSp macro="">
      <xdr:nvCxnSpPr>
        <xdr:cNvPr id="434" name="直線コネクタ 433"/>
        <xdr:cNvCxnSpPr/>
      </xdr:nvCxnSpPr>
      <xdr:spPr>
        <a:xfrm flipV="1">
          <a:off x="13893800" y="131572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107406</xdr:rowOff>
    </xdr:from>
    <xdr:to>
      <xdr:col>69</xdr:col>
      <xdr:colOff>92075</xdr:colOff>
      <xdr:row>76</xdr:row>
      <xdr:rowOff>136798</xdr:rowOff>
    </xdr:to>
    <xdr:cxnSp macro="">
      <xdr:nvCxnSpPr>
        <xdr:cNvPr id="437" name="直線コネクタ 436"/>
        <xdr:cNvCxnSpPr/>
      </xdr:nvCxnSpPr>
      <xdr:spPr>
        <a:xfrm>
          <a:off x="13004800" y="12794706"/>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161108</xdr:rowOff>
    </xdr:from>
    <xdr:to>
      <xdr:col>82</xdr:col>
      <xdr:colOff>158750</xdr:colOff>
      <xdr:row>77</xdr:row>
      <xdr:rowOff>91258</xdr:rowOff>
    </xdr:to>
    <xdr:sp macro="" textlink="">
      <xdr:nvSpPr>
        <xdr:cNvPr id="447" name="楕円 446"/>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6185</xdr:rowOff>
    </xdr:from>
    <xdr:ext cx="762000" cy="259045"/>
    <xdr:sp macro="" textlink="">
      <xdr:nvSpPr>
        <xdr:cNvPr id="448" name="公債費以外該当値テキスト"/>
        <xdr:cNvSpPr txBox="1"/>
      </xdr:nvSpPr>
      <xdr:spPr>
        <a:xfrm>
          <a:off x="16598900" y="130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66402</xdr:rowOff>
    </xdr:from>
    <xdr:to>
      <xdr:col>78</xdr:col>
      <xdr:colOff>120650</xdr:colOff>
      <xdr:row>76</xdr:row>
      <xdr:rowOff>168002</xdr:rowOff>
    </xdr:to>
    <xdr:sp macro="" textlink="">
      <xdr:nvSpPr>
        <xdr:cNvPr id="449" name="楕円 448"/>
        <xdr:cNvSpPr/>
      </xdr:nvSpPr>
      <xdr:spPr>
        <a:xfrm>
          <a:off x="15621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50" name="テキスト ボックス 449"/>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1" name="楕円 450"/>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2" name="テキスト ボックス 45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85998</xdr:rowOff>
    </xdr:from>
    <xdr:to>
      <xdr:col>69</xdr:col>
      <xdr:colOff>142875</xdr:colOff>
      <xdr:row>77</xdr:row>
      <xdr:rowOff>16148</xdr:rowOff>
    </xdr:to>
    <xdr:sp macro="" textlink="">
      <xdr:nvSpPr>
        <xdr:cNvPr id="453" name="楕円 452"/>
        <xdr:cNvSpPr/>
      </xdr:nvSpPr>
      <xdr:spPr>
        <a:xfrm>
          <a:off x="13843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26324</xdr:rowOff>
    </xdr:from>
    <xdr:ext cx="762000" cy="259045"/>
    <xdr:sp macro="" textlink="">
      <xdr:nvSpPr>
        <xdr:cNvPr id="454" name="テキスト ボックス 453"/>
        <xdr:cNvSpPr txBox="1"/>
      </xdr:nvSpPr>
      <xdr:spPr>
        <a:xfrm>
          <a:off x="13512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56606</xdr:rowOff>
    </xdr:from>
    <xdr:to>
      <xdr:col>65</xdr:col>
      <xdr:colOff>53975</xdr:colOff>
      <xdr:row>74</xdr:row>
      <xdr:rowOff>158206</xdr:rowOff>
    </xdr:to>
    <xdr:sp macro="" textlink="">
      <xdr:nvSpPr>
        <xdr:cNvPr id="455" name="楕円 454"/>
        <xdr:cNvSpPr/>
      </xdr:nvSpPr>
      <xdr:spPr>
        <a:xfrm>
          <a:off x="12954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168383</xdr:rowOff>
    </xdr:from>
    <xdr:ext cx="762000" cy="259045"/>
    <xdr:sp macro="" textlink="">
      <xdr:nvSpPr>
        <xdr:cNvPr id="456" name="テキスト ボックス 455"/>
        <xdr:cNvSpPr txBox="1"/>
      </xdr:nvSpPr>
      <xdr:spPr>
        <a:xfrm>
          <a:off x="12623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105506</xdr:rowOff>
    </xdr:from>
    <xdr:to>
      <xdr:col>29</xdr:col>
      <xdr:colOff>127000</xdr:colOff>
      <xdr:row>16</xdr:row>
      <xdr:rowOff>115728</xdr:rowOff>
    </xdr:to>
    <xdr:cxnSp macro="">
      <xdr:nvCxnSpPr>
        <xdr:cNvPr id="52" name="直線コネクタ 51"/>
        <xdr:cNvCxnSpPr/>
      </xdr:nvCxnSpPr>
      <xdr:spPr bwMode="auto">
        <a:xfrm flipV="1">
          <a:off x="5003800" y="2896331"/>
          <a:ext cx="6477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90283</xdr:rowOff>
    </xdr:from>
    <xdr:ext cx="762000" cy="259045"/>
    <xdr:sp macro="" textlink="">
      <xdr:nvSpPr>
        <xdr:cNvPr id="53" name="人口1人当たり決算額の推移平均値テキスト130"/>
        <xdr:cNvSpPr txBox="1"/>
      </xdr:nvSpPr>
      <xdr:spPr>
        <a:xfrm>
          <a:off x="5740400" y="288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115728</xdr:rowOff>
    </xdr:from>
    <xdr:to>
      <xdr:col>26</xdr:col>
      <xdr:colOff>50800</xdr:colOff>
      <xdr:row>16</xdr:row>
      <xdr:rowOff>135812</xdr:rowOff>
    </xdr:to>
    <xdr:cxnSp macro="">
      <xdr:nvCxnSpPr>
        <xdr:cNvPr id="55" name="直線コネクタ 54"/>
        <xdr:cNvCxnSpPr/>
      </xdr:nvCxnSpPr>
      <xdr:spPr bwMode="auto">
        <a:xfrm flipV="1">
          <a:off x="4305300" y="2906553"/>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124480</xdr:rowOff>
    </xdr:from>
    <xdr:to>
      <xdr:col>22</xdr:col>
      <xdr:colOff>114300</xdr:colOff>
      <xdr:row>16</xdr:row>
      <xdr:rowOff>135812</xdr:rowOff>
    </xdr:to>
    <xdr:cxnSp macro="">
      <xdr:nvCxnSpPr>
        <xdr:cNvPr id="58" name="直線コネクタ 57"/>
        <xdr:cNvCxnSpPr/>
      </xdr:nvCxnSpPr>
      <xdr:spPr bwMode="auto">
        <a:xfrm>
          <a:off x="3606800" y="2915305"/>
          <a:ext cx="698500" cy="11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124480</xdr:rowOff>
    </xdr:from>
    <xdr:to>
      <xdr:col>18</xdr:col>
      <xdr:colOff>177800</xdr:colOff>
      <xdr:row>16</xdr:row>
      <xdr:rowOff>149348</xdr:rowOff>
    </xdr:to>
    <xdr:cxnSp macro="">
      <xdr:nvCxnSpPr>
        <xdr:cNvPr id="61" name="直線コネクタ 60"/>
        <xdr:cNvCxnSpPr/>
      </xdr:nvCxnSpPr>
      <xdr:spPr bwMode="auto">
        <a:xfrm flipV="1">
          <a:off x="2908300" y="2915305"/>
          <a:ext cx="698500" cy="2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54706</xdr:rowOff>
    </xdr:from>
    <xdr:to>
      <xdr:col>29</xdr:col>
      <xdr:colOff>177800</xdr:colOff>
      <xdr:row>16</xdr:row>
      <xdr:rowOff>156306</xdr:rowOff>
    </xdr:to>
    <xdr:sp macro="" textlink="">
      <xdr:nvSpPr>
        <xdr:cNvPr id="71" name="楕円 70"/>
        <xdr:cNvSpPr/>
      </xdr:nvSpPr>
      <xdr:spPr bwMode="auto">
        <a:xfrm>
          <a:off x="5600700" y="28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71233</xdr:rowOff>
    </xdr:from>
    <xdr:ext cx="762000" cy="259045"/>
    <xdr:sp macro="" textlink="">
      <xdr:nvSpPr>
        <xdr:cNvPr id="72" name="人口1人当たり決算額の推移該当値テキスト130"/>
        <xdr:cNvSpPr txBox="1"/>
      </xdr:nvSpPr>
      <xdr:spPr>
        <a:xfrm>
          <a:off x="5740400" y="269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64928</xdr:rowOff>
    </xdr:from>
    <xdr:to>
      <xdr:col>26</xdr:col>
      <xdr:colOff>101600</xdr:colOff>
      <xdr:row>16</xdr:row>
      <xdr:rowOff>166528</xdr:rowOff>
    </xdr:to>
    <xdr:sp macro="" textlink="">
      <xdr:nvSpPr>
        <xdr:cNvPr id="73" name="楕円 72"/>
        <xdr:cNvSpPr/>
      </xdr:nvSpPr>
      <xdr:spPr bwMode="auto">
        <a:xfrm>
          <a:off x="4953000" y="285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5255</xdr:rowOff>
    </xdr:from>
    <xdr:ext cx="736600" cy="259045"/>
    <xdr:sp macro="" textlink="">
      <xdr:nvSpPr>
        <xdr:cNvPr id="74" name="テキスト ボックス 73"/>
        <xdr:cNvSpPr txBox="1"/>
      </xdr:nvSpPr>
      <xdr:spPr>
        <a:xfrm>
          <a:off x="4622800" y="262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85012</xdr:rowOff>
    </xdr:from>
    <xdr:to>
      <xdr:col>22</xdr:col>
      <xdr:colOff>165100</xdr:colOff>
      <xdr:row>17</xdr:row>
      <xdr:rowOff>15162</xdr:rowOff>
    </xdr:to>
    <xdr:sp macro="" textlink="">
      <xdr:nvSpPr>
        <xdr:cNvPr id="75" name="楕円 74"/>
        <xdr:cNvSpPr/>
      </xdr:nvSpPr>
      <xdr:spPr bwMode="auto">
        <a:xfrm>
          <a:off x="4254500" y="287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25339</xdr:rowOff>
    </xdr:from>
    <xdr:ext cx="762000" cy="259045"/>
    <xdr:sp macro="" textlink="">
      <xdr:nvSpPr>
        <xdr:cNvPr id="76" name="テキスト ボックス 75"/>
        <xdr:cNvSpPr txBox="1"/>
      </xdr:nvSpPr>
      <xdr:spPr>
        <a:xfrm>
          <a:off x="3924300" y="264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73680</xdr:rowOff>
    </xdr:from>
    <xdr:to>
      <xdr:col>19</xdr:col>
      <xdr:colOff>38100</xdr:colOff>
      <xdr:row>17</xdr:row>
      <xdr:rowOff>3830</xdr:rowOff>
    </xdr:to>
    <xdr:sp macro="" textlink="">
      <xdr:nvSpPr>
        <xdr:cNvPr id="77" name="楕円 76"/>
        <xdr:cNvSpPr/>
      </xdr:nvSpPr>
      <xdr:spPr bwMode="auto">
        <a:xfrm>
          <a:off x="3556000" y="286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14007</xdr:rowOff>
    </xdr:from>
    <xdr:ext cx="762000" cy="259045"/>
    <xdr:sp macro="" textlink="">
      <xdr:nvSpPr>
        <xdr:cNvPr id="78" name="テキスト ボックス 77"/>
        <xdr:cNvSpPr txBox="1"/>
      </xdr:nvSpPr>
      <xdr:spPr>
        <a:xfrm>
          <a:off x="3225800" y="263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98548</xdr:rowOff>
    </xdr:from>
    <xdr:to>
      <xdr:col>15</xdr:col>
      <xdr:colOff>101600</xdr:colOff>
      <xdr:row>17</xdr:row>
      <xdr:rowOff>28698</xdr:rowOff>
    </xdr:to>
    <xdr:sp macro="" textlink="">
      <xdr:nvSpPr>
        <xdr:cNvPr id="79" name="楕円 78"/>
        <xdr:cNvSpPr/>
      </xdr:nvSpPr>
      <xdr:spPr bwMode="auto">
        <a:xfrm>
          <a:off x="2857500" y="28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38875</xdr:rowOff>
    </xdr:from>
    <xdr:ext cx="762000" cy="259045"/>
    <xdr:sp macro="" textlink="">
      <xdr:nvSpPr>
        <xdr:cNvPr id="80" name="テキスト ボックス 79"/>
        <xdr:cNvSpPr txBox="1"/>
      </xdr:nvSpPr>
      <xdr:spPr>
        <a:xfrm>
          <a:off x="2527300" y="265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278752</xdr:rowOff>
    </xdr:from>
    <xdr:to>
      <xdr:col>29</xdr:col>
      <xdr:colOff>127000</xdr:colOff>
      <xdr:row>35</xdr:row>
      <xdr:rowOff>59620</xdr:rowOff>
    </xdr:to>
    <xdr:cxnSp macro="">
      <xdr:nvCxnSpPr>
        <xdr:cNvPr id="113" name="直線コネクタ 112"/>
        <xdr:cNvCxnSpPr/>
      </xdr:nvCxnSpPr>
      <xdr:spPr bwMode="auto">
        <a:xfrm>
          <a:off x="5003800" y="6546202"/>
          <a:ext cx="647700" cy="123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196856</xdr:rowOff>
    </xdr:from>
    <xdr:to>
      <xdr:col>26</xdr:col>
      <xdr:colOff>50800</xdr:colOff>
      <xdr:row>34</xdr:row>
      <xdr:rowOff>278752</xdr:rowOff>
    </xdr:to>
    <xdr:cxnSp macro="">
      <xdr:nvCxnSpPr>
        <xdr:cNvPr id="116" name="直線コネクタ 115"/>
        <xdr:cNvCxnSpPr/>
      </xdr:nvCxnSpPr>
      <xdr:spPr bwMode="auto">
        <a:xfrm>
          <a:off x="4305300" y="6464306"/>
          <a:ext cx="6985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106712</xdr:rowOff>
    </xdr:from>
    <xdr:to>
      <xdr:col>22</xdr:col>
      <xdr:colOff>114300</xdr:colOff>
      <xdr:row>34</xdr:row>
      <xdr:rowOff>196856</xdr:rowOff>
    </xdr:to>
    <xdr:cxnSp macro="">
      <xdr:nvCxnSpPr>
        <xdr:cNvPr id="119" name="直線コネクタ 118"/>
        <xdr:cNvCxnSpPr/>
      </xdr:nvCxnSpPr>
      <xdr:spPr bwMode="auto">
        <a:xfrm>
          <a:off x="3606800" y="6374162"/>
          <a:ext cx="698500" cy="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106712</xdr:rowOff>
    </xdr:from>
    <xdr:to>
      <xdr:col>18</xdr:col>
      <xdr:colOff>177800</xdr:colOff>
      <xdr:row>34</xdr:row>
      <xdr:rowOff>152622</xdr:rowOff>
    </xdr:to>
    <xdr:cxnSp macro="">
      <xdr:nvCxnSpPr>
        <xdr:cNvPr id="122" name="直線コネクタ 121"/>
        <xdr:cNvCxnSpPr/>
      </xdr:nvCxnSpPr>
      <xdr:spPr bwMode="auto">
        <a:xfrm flipV="1">
          <a:off x="2908300" y="6374162"/>
          <a:ext cx="698500" cy="4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8820</xdr:rowOff>
    </xdr:from>
    <xdr:to>
      <xdr:col>29</xdr:col>
      <xdr:colOff>177800</xdr:colOff>
      <xdr:row>35</xdr:row>
      <xdr:rowOff>110420</xdr:rowOff>
    </xdr:to>
    <xdr:sp macro="" textlink="">
      <xdr:nvSpPr>
        <xdr:cNvPr id="132" name="楕円 131"/>
        <xdr:cNvSpPr/>
      </xdr:nvSpPr>
      <xdr:spPr bwMode="auto">
        <a:xfrm>
          <a:off x="5600700" y="661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196797</xdr:rowOff>
    </xdr:from>
    <xdr:ext cx="762000" cy="259045"/>
    <xdr:sp macro="" textlink="">
      <xdr:nvSpPr>
        <xdr:cNvPr id="133" name="人口1人当たり決算額の推移該当値テキスト445"/>
        <xdr:cNvSpPr txBox="1"/>
      </xdr:nvSpPr>
      <xdr:spPr>
        <a:xfrm>
          <a:off x="5740400" y="64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227952</xdr:rowOff>
    </xdr:from>
    <xdr:to>
      <xdr:col>26</xdr:col>
      <xdr:colOff>101600</xdr:colOff>
      <xdr:row>34</xdr:row>
      <xdr:rowOff>329552</xdr:rowOff>
    </xdr:to>
    <xdr:sp macro="" textlink="">
      <xdr:nvSpPr>
        <xdr:cNvPr id="134" name="楕円 133"/>
        <xdr:cNvSpPr/>
      </xdr:nvSpPr>
      <xdr:spPr bwMode="auto">
        <a:xfrm>
          <a:off x="4953000" y="649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339729</xdr:rowOff>
    </xdr:from>
    <xdr:ext cx="736600" cy="259045"/>
    <xdr:sp macro="" textlink="">
      <xdr:nvSpPr>
        <xdr:cNvPr id="135" name="テキスト ボックス 134"/>
        <xdr:cNvSpPr txBox="1"/>
      </xdr:nvSpPr>
      <xdr:spPr>
        <a:xfrm>
          <a:off x="4622800" y="6264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146056</xdr:rowOff>
    </xdr:from>
    <xdr:to>
      <xdr:col>22</xdr:col>
      <xdr:colOff>165100</xdr:colOff>
      <xdr:row>34</xdr:row>
      <xdr:rowOff>247656</xdr:rowOff>
    </xdr:to>
    <xdr:sp macro="" textlink="">
      <xdr:nvSpPr>
        <xdr:cNvPr id="136" name="楕円 135"/>
        <xdr:cNvSpPr/>
      </xdr:nvSpPr>
      <xdr:spPr bwMode="auto">
        <a:xfrm>
          <a:off x="4254500" y="641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257833</xdr:rowOff>
    </xdr:from>
    <xdr:ext cx="762000" cy="259045"/>
    <xdr:sp macro="" textlink="">
      <xdr:nvSpPr>
        <xdr:cNvPr id="137" name="テキスト ボックス 136"/>
        <xdr:cNvSpPr txBox="1"/>
      </xdr:nvSpPr>
      <xdr:spPr>
        <a:xfrm>
          <a:off x="3924300" y="61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55912</xdr:rowOff>
    </xdr:from>
    <xdr:to>
      <xdr:col>19</xdr:col>
      <xdr:colOff>38100</xdr:colOff>
      <xdr:row>34</xdr:row>
      <xdr:rowOff>157512</xdr:rowOff>
    </xdr:to>
    <xdr:sp macro="" textlink="">
      <xdr:nvSpPr>
        <xdr:cNvPr id="138" name="楕円 137"/>
        <xdr:cNvSpPr/>
      </xdr:nvSpPr>
      <xdr:spPr bwMode="auto">
        <a:xfrm>
          <a:off x="3556000" y="63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167689</xdr:rowOff>
    </xdr:from>
    <xdr:ext cx="762000" cy="259045"/>
    <xdr:sp macro="" textlink="">
      <xdr:nvSpPr>
        <xdr:cNvPr id="139" name="テキスト ボックス 138"/>
        <xdr:cNvSpPr txBox="1"/>
      </xdr:nvSpPr>
      <xdr:spPr>
        <a:xfrm>
          <a:off x="3225800" y="609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101822</xdr:rowOff>
    </xdr:from>
    <xdr:to>
      <xdr:col>15</xdr:col>
      <xdr:colOff>101600</xdr:colOff>
      <xdr:row>34</xdr:row>
      <xdr:rowOff>203422</xdr:rowOff>
    </xdr:to>
    <xdr:sp macro="" textlink="">
      <xdr:nvSpPr>
        <xdr:cNvPr id="140" name="楕円 139"/>
        <xdr:cNvSpPr/>
      </xdr:nvSpPr>
      <xdr:spPr bwMode="auto">
        <a:xfrm>
          <a:off x="2857500" y="636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213599</xdr:rowOff>
    </xdr:from>
    <xdr:ext cx="762000" cy="259045"/>
    <xdr:sp macro="" textlink="">
      <xdr:nvSpPr>
        <xdr:cNvPr id="141" name="テキスト ボックス 140"/>
        <xdr:cNvSpPr txBox="1"/>
      </xdr:nvSpPr>
      <xdr:spPr>
        <a:xfrm>
          <a:off x="2527300" y="613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59135</xdr:rowOff>
    </xdr:from>
    <xdr:to>
      <xdr:col>24</xdr:col>
      <xdr:colOff>63500</xdr:colOff>
      <xdr:row>35</xdr:row>
      <xdr:rowOff>76035</xdr:rowOff>
    </xdr:to>
    <xdr:cxnSp macro="">
      <xdr:nvCxnSpPr>
        <xdr:cNvPr id="63" name="直線コネクタ 62"/>
        <xdr:cNvCxnSpPr/>
      </xdr:nvCxnSpPr>
      <xdr:spPr>
        <a:xfrm>
          <a:off x="3797300" y="6059885"/>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52260</xdr:rowOff>
    </xdr:from>
    <xdr:to>
      <xdr:col>19</xdr:col>
      <xdr:colOff>177800</xdr:colOff>
      <xdr:row>35</xdr:row>
      <xdr:rowOff>59135</xdr:rowOff>
    </xdr:to>
    <xdr:cxnSp macro="">
      <xdr:nvCxnSpPr>
        <xdr:cNvPr id="66" name="直線コネクタ 65"/>
        <xdr:cNvCxnSpPr/>
      </xdr:nvCxnSpPr>
      <xdr:spPr>
        <a:xfrm>
          <a:off x="2908300" y="6053010"/>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52260</xdr:rowOff>
    </xdr:from>
    <xdr:to>
      <xdr:col>15</xdr:col>
      <xdr:colOff>50800</xdr:colOff>
      <xdr:row>35</xdr:row>
      <xdr:rowOff>73243</xdr:rowOff>
    </xdr:to>
    <xdr:cxnSp macro="">
      <xdr:nvCxnSpPr>
        <xdr:cNvPr id="69" name="直線コネクタ 68"/>
        <xdr:cNvCxnSpPr/>
      </xdr:nvCxnSpPr>
      <xdr:spPr>
        <a:xfrm flipV="1">
          <a:off x="2019300" y="6053010"/>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73243</xdr:rowOff>
    </xdr:from>
    <xdr:to>
      <xdr:col>10</xdr:col>
      <xdr:colOff>114300</xdr:colOff>
      <xdr:row>35</xdr:row>
      <xdr:rowOff>95760</xdr:rowOff>
    </xdr:to>
    <xdr:cxnSp macro="">
      <xdr:nvCxnSpPr>
        <xdr:cNvPr id="72" name="直線コネクタ 71"/>
        <xdr:cNvCxnSpPr/>
      </xdr:nvCxnSpPr>
      <xdr:spPr>
        <a:xfrm flipV="1">
          <a:off x="1130300" y="6073993"/>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25235</xdr:rowOff>
    </xdr:from>
    <xdr:to>
      <xdr:col>24</xdr:col>
      <xdr:colOff>114300</xdr:colOff>
      <xdr:row>35</xdr:row>
      <xdr:rowOff>126835</xdr:rowOff>
    </xdr:to>
    <xdr:sp macro="" textlink="">
      <xdr:nvSpPr>
        <xdr:cNvPr id="82" name="楕円 81"/>
        <xdr:cNvSpPr/>
      </xdr:nvSpPr>
      <xdr:spPr>
        <a:xfrm>
          <a:off x="4584700" y="60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48112</xdr:rowOff>
    </xdr:from>
    <xdr:ext cx="534377" cy="259045"/>
    <xdr:sp macro="" textlink="">
      <xdr:nvSpPr>
        <xdr:cNvPr id="83" name="人件費該当値テキスト"/>
        <xdr:cNvSpPr txBox="1"/>
      </xdr:nvSpPr>
      <xdr:spPr>
        <a:xfrm>
          <a:off x="4686300" y="58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8335</xdr:rowOff>
    </xdr:from>
    <xdr:to>
      <xdr:col>20</xdr:col>
      <xdr:colOff>38100</xdr:colOff>
      <xdr:row>35</xdr:row>
      <xdr:rowOff>109935</xdr:rowOff>
    </xdr:to>
    <xdr:sp macro="" textlink="">
      <xdr:nvSpPr>
        <xdr:cNvPr id="84" name="楕円 83"/>
        <xdr:cNvSpPr/>
      </xdr:nvSpPr>
      <xdr:spPr>
        <a:xfrm>
          <a:off x="3746500" y="6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126462</xdr:rowOff>
    </xdr:from>
    <xdr:ext cx="534377" cy="259045"/>
    <xdr:sp macro="" textlink="">
      <xdr:nvSpPr>
        <xdr:cNvPr id="85" name="テキスト ボックス 84"/>
        <xdr:cNvSpPr txBox="1"/>
      </xdr:nvSpPr>
      <xdr:spPr>
        <a:xfrm>
          <a:off x="3530111" y="57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xdr:rowOff>
    </xdr:from>
    <xdr:to>
      <xdr:col>15</xdr:col>
      <xdr:colOff>101600</xdr:colOff>
      <xdr:row>35</xdr:row>
      <xdr:rowOff>103060</xdr:rowOff>
    </xdr:to>
    <xdr:sp macro="" textlink="">
      <xdr:nvSpPr>
        <xdr:cNvPr id="86" name="楕円 85"/>
        <xdr:cNvSpPr/>
      </xdr:nvSpPr>
      <xdr:spPr>
        <a:xfrm>
          <a:off x="2857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119587</xdr:rowOff>
    </xdr:from>
    <xdr:ext cx="534377" cy="259045"/>
    <xdr:sp macro="" textlink="">
      <xdr:nvSpPr>
        <xdr:cNvPr id="87" name="テキスト ボックス 86"/>
        <xdr:cNvSpPr txBox="1"/>
      </xdr:nvSpPr>
      <xdr:spPr>
        <a:xfrm>
          <a:off x="2641111" y="57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22443</xdr:rowOff>
    </xdr:from>
    <xdr:to>
      <xdr:col>10</xdr:col>
      <xdr:colOff>165100</xdr:colOff>
      <xdr:row>35</xdr:row>
      <xdr:rowOff>124043</xdr:rowOff>
    </xdr:to>
    <xdr:sp macro="" textlink="">
      <xdr:nvSpPr>
        <xdr:cNvPr id="88" name="楕円 87"/>
        <xdr:cNvSpPr/>
      </xdr:nvSpPr>
      <xdr:spPr>
        <a:xfrm>
          <a:off x="1968500" y="6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140570</xdr:rowOff>
    </xdr:from>
    <xdr:ext cx="534377" cy="259045"/>
    <xdr:sp macro="" textlink="">
      <xdr:nvSpPr>
        <xdr:cNvPr id="89" name="テキスト ボックス 88"/>
        <xdr:cNvSpPr txBox="1"/>
      </xdr:nvSpPr>
      <xdr:spPr>
        <a:xfrm>
          <a:off x="1752111" y="57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44960</xdr:rowOff>
    </xdr:from>
    <xdr:to>
      <xdr:col>6</xdr:col>
      <xdr:colOff>38100</xdr:colOff>
      <xdr:row>35</xdr:row>
      <xdr:rowOff>146560</xdr:rowOff>
    </xdr:to>
    <xdr:sp macro="" textlink="">
      <xdr:nvSpPr>
        <xdr:cNvPr id="90" name="楕円 89"/>
        <xdr:cNvSpPr/>
      </xdr:nvSpPr>
      <xdr:spPr>
        <a:xfrm>
          <a:off x="1079500" y="60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163087</xdr:rowOff>
    </xdr:from>
    <xdr:ext cx="534377" cy="259045"/>
    <xdr:sp macro="" textlink="">
      <xdr:nvSpPr>
        <xdr:cNvPr id="91" name="テキスト ボックス 90"/>
        <xdr:cNvSpPr txBox="1"/>
      </xdr:nvSpPr>
      <xdr:spPr>
        <a:xfrm>
          <a:off x="863111" y="58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8043</xdr:rowOff>
    </xdr:from>
    <xdr:to>
      <xdr:col>24</xdr:col>
      <xdr:colOff>63500</xdr:colOff>
      <xdr:row>57</xdr:row>
      <xdr:rowOff>100871</xdr:rowOff>
    </xdr:to>
    <xdr:cxnSp macro="">
      <xdr:nvCxnSpPr>
        <xdr:cNvPr id="123" name="直線コネクタ 122"/>
        <xdr:cNvCxnSpPr/>
      </xdr:nvCxnSpPr>
      <xdr:spPr>
        <a:xfrm flipV="1">
          <a:off x="3797300" y="9780693"/>
          <a:ext cx="838200" cy="9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100871</xdr:rowOff>
    </xdr:from>
    <xdr:to>
      <xdr:col>19</xdr:col>
      <xdr:colOff>177800</xdr:colOff>
      <xdr:row>58</xdr:row>
      <xdr:rowOff>32176</xdr:rowOff>
    </xdr:to>
    <xdr:cxnSp macro="">
      <xdr:nvCxnSpPr>
        <xdr:cNvPr id="126" name="直線コネクタ 125"/>
        <xdr:cNvCxnSpPr/>
      </xdr:nvCxnSpPr>
      <xdr:spPr>
        <a:xfrm flipV="1">
          <a:off x="2908300" y="9873521"/>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162691</xdr:rowOff>
    </xdr:from>
    <xdr:to>
      <xdr:col>15</xdr:col>
      <xdr:colOff>50800</xdr:colOff>
      <xdr:row>58</xdr:row>
      <xdr:rowOff>32176</xdr:rowOff>
    </xdr:to>
    <xdr:cxnSp macro="">
      <xdr:nvCxnSpPr>
        <xdr:cNvPr id="129" name="直線コネクタ 128"/>
        <xdr:cNvCxnSpPr/>
      </xdr:nvCxnSpPr>
      <xdr:spPr>
        <a:xfrm>
          <a:off x="2019300" y="9935341"/>
          <a:ext cx="889000" cy="4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162691</xdr:rowOff>
    </xdr:from>
    <xdr:to>
      <xdr:col>10</xdr:col>
      <xdr:colOff>114300</xdr:colOff>
      <xdr:row>58</xdr:row>
      <xdr:rowOff>56718</xdr:rowOff>
    </xdr:to>
    <xdr:cxnSp macro="">
      <xdr:nvCxnSpPr>
        <xdr:cNvPr id="132" name="直線コネクタ 131"/>
        <xdr:cNvCxnSpPr/>
      </xdr:nvCxnSpPr>
      <xdr:spPr>
        <a:xfrm flipV="1">
          <a:off x="1130300" y="9935341"/>
          <a:ext cx="889000" cy="6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128693</xdr:rowOff>
    </xdr:from>
    <xdr:to>
      <xdr:col>24</xdr:col>
      <xdr:colOff>114300</xdr:colOff>
      <xdr:row>57</xdr:row>
      <xdr:rowOff>58843</xdr:rowOff>
    </xdr:to>
    <xdr:sp macro="" textlink="">
      <xdr:nvSpPr>
        <xdr:cNvPr id="142" name="楕円 141"/>
        <xdr:cNvSpPr/>
      </xdr:nvSpPr>
      <xdr:spPr>
        <a:xfrm>
          <a:off x="4584700" y="9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107120</xdr:rowOff>
    </xdr:from>
    <xdr:ext cx="534377" cy="259045"/>
    <xdr:sp macro="" textlink="">
      <xdr:nvSpPr>
        <xdr:cNvPr id="143" name="物件費該当値テキスト"/>
        <xdr:cNvSpPr txBox="1"/>
      </xdr:nvSpPr>
      <xdr:spPr>
        <a:xfrm>
          <a:off x="4686300" y="970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50071</xdr:rowOff>
    </xdr:from>
    <xdr:to>
      <xdr:col>20</xdr:col>
      <xdr:colOff>38100</xdr:colOff>
      <xdr:row>57</xdr:row>
      <xdr:rowOff>151671</xdr:rowOff>
    </xdr:to>
    <xdr:sp macro="" textlink="">
      <xdr:nvSpPr>
        <xdr:cNvPr id="144" name="楕円 143"/>
        <xdr:cNvSpPr/>
      </xdr:nvSpPr>
      <xdr:spPr>
        <a:xfrm>
          <a:off x="3746500" y="98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142798</xdr:rowOff>
    </xdr:from>
    <xdr:ext cx="534377" cy="259045"/>
    <xdr:sp macro="" textlink="">
      <xdr:nvSpPr>
        <xdr:cNvPr id="145" name="テキスト ボックス 144"/>
        <xdr:cNvSpPr txBox="1"/>
      </xdr:nvSpPr>
      <xdr:spPr>
        <a:xfrm>
          <a:off x="3530111" y="991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152826</xdr:rowOff>
    </xdr:from>
    <xdr:to>
      <xdr:col>15</xdr:col>
      <xdr:colOff>101600</xdr:colOff>
      <xdr:row>58</xdr:row>
      <xdr:rowOff>82976</xdr:rowOff>
    </xdr:to>
    <xdr:sp macro="" textlink="">
      <xdr:nvSpPr>
        <xdr:cNvPr id="146" name="楕円 145"/>
        <xdr:cNvSpPr/>
      </xdr:nvSpPr>
      <xdr:spPr>
        <a:xfrm>
          <a:off x="2857500" y="99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74103</xdr:rowOff>
    </xdr:from>
    <xdr:ext cx="534377" cy="259045"/>
    <xdr:sp macro="" textlink="">
      <xdr:nvSpPr>
        <xdr:cNvPr id="147" name="テキスト ボックス 146"/>
        <xdr:cNvSpPr txBox="1"/>
      </xdr:nvSpPr>
      <xdr:spPr>
        <a:xfrm>
          <a:off x="2641111" y="1001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111891</xdr:rowOff>
    </xdr:from>
    <xdr:to>
      <xdr:col>10</xdr:col>
      <xdr:colOff>165100</xdr:colOff>
      <xdr:row>58</xdr:row>
      <xdr:rowOff>42041</xdr:rowOff>
    </xdr:to>
    <xdr:sp macro="" textlink="">
      <xdr:nvSpPr>
        <xdr:cNvPr id="148" name="楕円 147"/>
        <xdr:cNvSpPr/>
      </xdr:nvSpPr>
      <xdr:spPr>
        <a:xfrm>
          <a:off x="1968500" y="98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33168</xdr:rowOff>
    </xdr:from>
    <xdr:ext cx="534377" cy="259045"/>
    <xdr:sp macro="" textlink="">
      <xdr:nvSpPr>
        <xdr:cNvPr id="149" name="テキスト ボックス 148"/>
        <xdr:cNvSpPr txBox="1"/>
      </xdr:nvSpPr>
      <xdr:spPr>
        <a:xfrm>
          <a:off x="1752111" y="99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5918</xdr:rowOff>
    </xdr:from>
    <xdr:to>
      <xdr:col>6</xdr:col>
      <xdr:colOff>38100</xdr:colOff>
      <xdr:row>58</xdr:row>
      <xdr:rowOff>107518</xdr:rowOff>
    </xdr:to>
    <xdr:sp macro="" textlink="">
      <xdr:nvSpPr>
        <xdr:cNvPr id="150" name="楕円 149"/>
        <xdr:cNvSpPr/>
      </xdr:nvSpPr>
      <xdr:spPr>
        <a:xfrm>
          <a:off x="1079500" y="99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98645</xdr:rowOff>
    </xdr:from>
    <xdr:ext cx="534377" cy="259045"/>
    <xdr:sp macro="" textlink="">
      <xdr:nvSpPr>
        <xdr:cNvPr id="151" name="テキスト ボックス 150"/>
        <xdr:cNvSpPr txBox="1"/>
      </xdr:nvSpPr>
      <xdr:spPr>
        <a:xfrm>
          <a:off x="863111" y="100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30657</xdr:rowOff>
    </xdr:from>
    <xdr:to>
      <xdr:col>24</xdr:col>
      <xdr:colOff>63500</xdr:colOff>
      <xdr:row>78</xdr:row>
      <xdr:rowOff>44374</xdr:rowOff>
    </xdr:to>
    <xdr:cxnSp macro="">
      <xdr:nvCxnSpPr>
        <xdr:cNvPr id="180" name="直線コネクタ 179"/>
        <xdr:cNvCxnSpPr/>
      </xdr:nvCxnSpPr>
      <xdr:spPr>
        <a:xfrm>
          <a:off x="3797300" y="1340375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14694</xdr:rowOff>
    </xdr:from>
    <xdr:to>
      <xdr:col>19</xdr:col>
      <xdr:colOff>177800</xdr:colOff>
      <xdr:row>78</xdr:row>
      <xdr:rowOff>30657</xdr:rowOff>
    </xdr:to>
    <xdr:cxnSp macro="">
      <xdr:nvCxnSpPr>
        <xdr:cNvPr id="183" name="直線コネクタ 182"/>
        <xdr:cNvCxnSpPr/>
      </xdr:nvCxnSpPr>
      <xdr:spPr>
        <a:xfrm>
          <a:off x="2908300" y="13387794"/>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155017</xdr:rowOff>
    </xdr:from>
    <xdr:to>
      <xdr:col>15</xdr:col>
      <xdr:colOff>50800</xdr:colOff>
      <xdr:row>78</xdr:row>
      <xdr:rowOff>14694</xdr:rowOff>
    </xdr:to>
    <xdr:cxnSp macro="">
      <xdr:nvCxnSpPr>
        <xdr:cNvPr id="186" name="直線コネクタ 185"/>
        <xdr:cNvCxnSpPr/>
      </xdr:nvCxnSpPr>
      <xdr:spPr>
        <a:xfrm>
          <a:off x="2019300" y="13356667"/>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155017</xdr:rowOff>
    </xdr:from>
    <xdr:to>
      <xdr:col>10</xdr:col>
      <xdr:colOff>114300</xdr:colOff>
      <xdr:row>78</xdr:row>
      <xdr:rowOff>55308</xdr:rowOff>
    </xdr:to>
    <xdr:cxnSp macro="">
      <xdr:nvCxnSpPr>
        <xdr:cNvPr id="189" name="直線コネクタ 188"/>
        <xdr:cNvCxnSpPr/>
      </xdr:nvCxnSpPr>
      <xdr:spPr>
        <a:xfrm flipV="1">
          <a:off x="1130300" y="13356667"/>
          <a:ext cx="889000" cy="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165024</xdr:rowOff>
    </xdr:from>
    <xdr:to>
      <xdr:col>24</xdr:col>
      <xdr:colOff>114300</xdr:colOff>
      <xdr:row>78</xdr:row>
      <xdr:rowOff>95174</xdr:rowOff>
    </xdr:to>
    <xdr:sp macro="" textlink="">
      <xdr:nvSpPr>
        <xdr:cNvPr id="199" name="楕円 198"/>
        <xdr:cNvSpPr/>
      </xdr:nvSpPr>
      <xdr:spPr>
        <a:xfrm>
          <a:off x="45847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143451</xdr:rowOff>
    </xdr:from>
    <xdr:ext cx="469744" cy="259045"/>
    <xdr:sp macro="" textlink="">
      <xdr:nvSpPr>
        <xdr:cNvPr id="200" name="維持補修費該当値テキスト"/>
        <xdr:cNvSpPr txBox="1"/>
      </xdr:nvSpPr>
      <xdr:spPr>
        <a:xfrm>
          <a:off x="4686300" y="133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151307</xdr:rowOff>
    </xdr:from>
    <xdr:to>
      <xdr:col>20</xdr:col>
      <xdr:colOff>38100</xdr:colOff>
      <xdr:row>78</xdr:row>
      <xdr:rowOff>81457</xdr:rowOff>
    </xdr:to>
    <xdr:sp macro="" textlink="">
      <xdr:nvSpPr>
        <xdr:cNvPr id="201" name="楕円 200"/>
        <xdr:cNvSpPr/>
      </xdr:nvSpPr>
      <xdr:spPr>
        <a:xfrm>
          <a:off x="3746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72584</xdr:rowOff>
    </xdr:from>
    <xdr:ext cx="469744" cy="259045"/>
    <xdr:sp macro="" textlink="">
      <xdr:nvSpPr>
        <xdr:cNvPr id="202" name="テキスト ボックス 201"/>
        <xdr:cNvSpPr txBox="1"/>
      </xdr:nvSpPr>
      <xdr:spPr>
        <a:xfrm>
          <a:off x="3562428" y="134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135344</xdr:rowOff>
    </xdr:from>
    <xdr:to>
      <xdr:col>15</xdr:col>
      <xdr:colOff>101600</xdr:colOff>
      <xdr:row>78</xdr:row>
      <xdr:rowOff>65494</xdr:rowOff>
    </xdr:to>
    <xdr:sp macro="" textlink="">
      <xdr:nvSpPr>
        <xdr:cNvPr id="203" name="楕円 202"/>
        <xdr:cNvSpPr/>
      </xdr:nvSpPr>
      <xdr:spPr>
        <a:xfrm>
          <a:off x="28575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56621</xdr:rowOff>
    </xdr:from>
    <xdr:ext cx="469744" cy="259045"/>
    <xdr:sp macro="" textlink="">
      <xdr:nvSpPr>
        <xdr:cNvPr id="204" name="テキスト ボックス 203"/>
        <xdr:cNvSpPr txBox="1"/>
      </xdr:nvSpPr>
      <xdr:spPr>
        <a:xfrm>
          <a:off x="2673428" y="1342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104217</xdr:rowOff>
    </xdr:from>
    <xdr:to>
      <xdr:col>10</xdr:col>
      <xdr:colOff>165100</xdr:colOff>
      <xdr:row>78</xdr:row>
      <xdr:rowOff>34367</xdr:rowOff>
    </xdr:to>
    <xdr:sp macro="" textlink="">
      <xdr:nvSpPr>
        <xdr:cNvPr id="205" name="楕円 204"/>
        <xdr:cNvSpPr/>
      </xdr:nvSpPr>
      <xdr:spPr>
        <a:xfrm>
          <a:off x="1968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50894</xdr:rowOff>
    </xdr:from>
    <xdr:ext cx="469744" cy="259045"/>
    <xdr:sp macro="" textlink="">
      <xdr:nvSpPr>
        <xdr:cNvPr id="206" name="テキスト ボックス 205"/>
        <xdr:cNvSpPr txBox="1"/>
      </xdr:nvSpPr>
      <xdr:spPr>
        <a:xfrm>
          <a:off x="1784428" y="13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4508</xdr:rowOff>
    </xdr:from>
    <xdr:to>
      <xdr:col>6</xdr:col>
      <xdr:colOff>38100</xdr:colOff>
      <xdr:row>78</xdr:row>
      <xdr:rowOff>106108</xdr:rowOff>
    </xdr:to>
    <xdr:sp macro="" textlink="">
      <xdr:nvSpPr>
        <xdr:cNvPr id="207" name="楕円 206"/>
        <xdr:cNvSpPr/>
      </xdr:nvSpPr>
      <xdr:spPr>
        <a:xfrm>
          <a:off x="1079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97235</xdr:rowOff>
    </xdr:from>
    <xdr:ext cx="469744" cy="259045"/>
    <xdr:sp macro="" textlink="">
      <xdr:nvSpPr>
        <xdr:cNvPr id="208" name="テキスト ボックス 207"/>
        <xdr:cNvSpPr txBox="1"/>
      </xdr:nvSpPr>
      <xdr:spPr>
        <a:xfrm>
          <a:off x="895428" y="1347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138378</xdr:rowOff>
    </xdr:from>
    <xdr:to>
      <xdr:col>24</xdr:col>
      <xdr:colOff>63500</xdr:colOff>
      <xdr:row>92</xdr:row>
      <xdr:rowOff>44227</xdr:rowOff>
    </xdr:to>
    <xdr:cxnSp macro="">
      <xdr:nvCxnSpPr>
        <xdr:cNvPr id="240" name="直線コネクタ 239"/>
        <xdr:cNvCxnSpPr/>
      </xdr:nvCxnSpPr>
      <xdr:spPr>
        <a:xfrm flipV="1">
          <a:off x="3797300" y="15740328"/>
          <a:ext cx="838200" cy="7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44227</xdr:rowOff>
    </xdr:from>
    <xdr:to>
      <xdr:col>19</xdr:col>
      <xdr:colOff>177800</xdr:colOff>
      <xdr:row>92</xdr:row>
      <xdr:rowOff>47656</xdr:rowOff>
    </xdr:to>
    <xdr:cxnSp macro="">
      <xdr:nvCxnSpPr>
        <xdr:cNvPr id="243" name="直線コネクタ 242"/>
        <xdr:cNvCxnSpPr/>
      </xdr:nvCxnSpPr>
      <xdr:spPr>
        <a:xfrm flipV="1">
          <a:off x="2908300" y="158176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11945</xdr:rowOff>
    </xdr:from>
    <xdr:to>
      <xdr:col>15</xdr:col>
      <xdr:colOff>50800</xdr:colOff>
      <xdr:row>92</xdr:row>
      <xdr:rowOff>47656</xdr:rowOff>
    </xdr:to>
    <xdr:cxnSp macro="">
      <xdr:nvCxnSpPr>
        <xdr:cNvPr id="246" name="直線コネクタ 245"/>
        <xdr:cNvCxnSpPr/>
      </xdr:nvCxnSpPr>
      <xdr:spPr>
        <a:xfrm>
          <a:off x="2019300" y="15785345"/>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11945</xdr:rowOff>
    </xdr:from>
    <xdr:to>
      <xdr:col>10</xdr:col>
      <xdr:colOff>114300</xdr:colOff>
      <xdr:row>92</xdr:row>
      <xdr:rowOff>125085</xdr:rowOff>
    </xdr:to>
    <xdr:cxnSp macro="">
      <xdr:nvCxnSpPr>
        <xdr:cNvPr id="249" name="直線コネクタ 248"/>
        <xdr:cNvCxnSpPr/>
      </xdr:nvCxnSpPr>
      <xdr:spPr>
        <a:xfrm flipV="1">
          <a:off x="1130300" y="15785345"/>
          <a:ext cx="889000" cy="1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87578</xdr:rowOff>
    </xdr:from>
    <xdr:to>
      <xdr:col>24</xdr:col>
      <xdr:colOff>114300</xdr:colOff>
      <xdr:row>92</xdr:row>
      <xdr:rowOff>17728</xdr:rowOff>
    </xdr:to>
    <xdr:sp macro="" textlink="">
      <xdr:nvSpPr>
        <xdr:cNvPr id="259" name="楕円 258"/>
        <xdr:cNvSpPr/>
      </xdr:nvSpPr>
      <xdr:spPr>
        <a:xfrm>
          <a:off x="4584700" y="156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110455</xdr:rowOff>
    </xdr:from>
    <xdr:ext cx="599010" cy="259045"/>
    <xdr:sp macro="" textlink="">
      <xdr:nvSpPr>
        <xdr:cNvPr id="260" name="扶助費該当値テキスト"/>
        <xdr:cNvSpPr txBox="1"/>
      </xdr:nvSpPr>
      <xdr:spPr>
        <a:xfrm>
          <a:off x="4686300" y="155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164877</xdr:rowOff>
    </xdr:from>
    <xdr:to>
      <xdr:col>20</xdr:col>
      <xdr:colOff>38100</xdr:colOff>
      <xdr:row>92</xdr:row>
      <xdr:rowOff>95027</xdr:rowOff>
    </xdr:to>
    <xdr:sp macro="" textlink="">
      <xdr:nvSpPr>
        <xdr:cNvPr id="261" name="楕円 260"/>
        <xdr:cNvSpPr/>
      </xdr:nvSpPr>
      <xdr:spPr>
        <a:xfrm>
          <a:off x="3746500" y="157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111554</xdr:rowOff>
    </xdr:from>
    <xdr:ext cx="534377" cy="259045"/>
    <xdr:sp macro="" textlink="">
      <xdr:nvSpPr>
        <xdr:cNvPr id="262" name="テキスト ボックス 261"/>
        <xdr:cNvSpPr txBox="1"/>
      </xdr:nvSpPr>
      <xdr:spPr>
        <a:xfrm>
          <a:off x="3530111" y="155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168306</xdr:rowOff>
    </xdr:from>
    <xdr:to>
      <xdr:col>15</xdr:col>
      <xdr:colOff>101600</xdr:colOff>
      <xdr:row>92</xdr:row>
      <xdr:rowOff>98456</xdr:rowOff>
    </xdr:to>
    <xdr:sp macro="" textlink="">
      <xdr:nvSpPr>
        <xdr:cNvPr id="263" name="楕円 262"/>
        <xdr:cNvSpPr/>
      </xdr:nvSpPr>
      <xdr:spPr>
        <a:xfrm>
          <a:off x="2857500" y="15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114983</xdr:rowOff>
    </xdr:from>
    <xdr:ext cx="534377" cy="259045"/>
    <xdr:sp macro="" textlink="">
      <xdr:nvSpPr>
        <xdr:cNvPr id="264" name="テキスト ボックス 263"/>
        <xdr:cNvSpPr txBox="1"/>
      </xdr:nvSpPr>
      <xdr:spPr>
        <a:xfrm>
          <a:off x="2641111" y="155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132595</xdr:rowOff>
    </xdr:from>
    <xdr:to>
      <xdr:col>10</xdr:col>
      <xdr:colOff>165100</xdr:colOff>
      <xdr:row>92</xdr:row>
      <xdr:rowOff>62745</xdr:rowOff>
    </xdr:to>
    <xdr:sp macro="" textlink="">
      <xdr:nvSpPr>
        <xdr:cNvPr id="265" name="楕円 264"/>
        <xdr:cNvSpPr/>
      </xdr:nvSpPr>
      <xdr:spPr>
        <a:xfrm>
          <a:off x="1968500" y="157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79272</xdr:rowOff>
    </xdr:from>
    <xdr:ext cx="534377" cy="259045"/>
    <xdr:sp macro="" textlink="">
      <xdr:nvSpPr>
        <xdr:cNvPr id="266" name="テキスト ボックス 265"/>
        <xdr:cNvSpPr txBox="1"/>
      </xdr:nvSpPr>
      <xdr:spPr>
        <a:xfrm>
          <a:off x="1752111" y="155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74285</xdr:rowOff>
    </xdr:from>
    <xdr:to>
      <xdr:col>6</xdr:col>
      <xdr:colOff>38100</xdr:colOff>
      <xdr:row>93</xdr:row>
      <xdr:rowOff>4435</xdr:rowOff>
    </xdr:to>
    <xdr:sp macro="" textlink="">
      <xdr:nvSpPr>
        <xdr:cNvPr id="267" name="楕円 266"/>
        <xdr:cNvSpPr/>
      </xdr:nvSpPr>
      <xdr:spPr>
        <a:xfrm>
          <a:off x="1079500" y="158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20962</xdr:rowOff>
    </xdr:from>
    <xdr:ext cx="534377" cy="259045"/>
    <xdr:sp macro="" textlink="">
      <xdr:nvSpPr>
        <xdr:cNvPr id="268" name="テキスト ボックス 267"/>
        <xdr:cNvSpPr txBox="1"/>
      </xdr:nvSpPr>
      <xdr:spPr>
        <a:xfrm>
          <a:off x="863111" y="156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49229</xdr:rowOff>
    </xdr:from>
    <xdr:to>
      <xdr:col>55</xdr:col>
      <xdr:colOff>0</xdr:colOff>
      <xdr:row>36</xdr:row>
      <xdr:rowOff>1789</xdr:rowOff>
    </xdr:to>
    <xdr:cxnSp macro="">
      <xdr:nvCxnSpPr>
        <xdr:cNvPr id="299" name="直線コネクタ 298"/>
        <xdr:cNvCxnSpPr/>
      </xdr:nvCxnSpPr>
      <xdr:spPr>
        <a:xfrm flipV="1">
          <a:off x="9639300" y="6049979"/>
          <a:ext cx="838200" cy="1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146471</xdr:rowOff>
    </xdr:from>
    <xdr:to>
      <xdr:col>50</xdr:col>
      <xdr:colOff>114300</xdr:colOff>
      <xdr:row>36</xdr:row>
      <xdr:rowOff>1789</xdr:rowOff>
    </xdr:to>
    <xdr:cxnSp macro="">
      <xdr:nvCxnSpPr>
        <xdr:cNvPr id="302" name="直線コネクタ 301"/>
        <xdr:cNvCxnSpPr/>
      </xdr:nvCxnSpPr>
      <xdr:spPr>
        <a:xfrm>
          <a:off x="8750300" y="6147221"/>
          <a:ext cx="8890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146471</xdr:rowOff>
    </xdr:from>
    <xdr:to>
      <xdr:col>45</xdr:col>
      <xdr:colOff>177800</xdr:colOff>
      <xdr:row>36</xdr:row>
      <xdr:rowOff>27218</xdr:rowOff>
    </xdr:to>
    <xdr:cxnSp macro="">
      <xdr:nvCxnSpPr>
        <xdr:cNvPr id="305" name="直線コネクタ 304"/>
        <xdr:cNvCxnSpPr/>
      </xdr:nvCxnSpPr>
      <xdr:spPr>
        <a:xfrm flipV="1">
          <a:off x="7861300" y="6147221"/>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27218</xdr:rowOff>
    </xdr:from>
    <xdr:to>
      <xdr:col>41</xdr:col>
      <xdr:colOff>50800</xdr:colOff>
      <xdr:row>36</xdr:row>
      <xdr:rowOff>39736</xdr:rowOff>
    </xdr:to>
    <xdr:cxnSp macro="">
      <xdr:nvCxnSpPr>
        <xdr:cNvPr id="308" name="直線コネクタ 307"/>
        <xdr:cNvCxnSpPr/>
      </xdr:nvCxnSpPr>
      <xdr:spPr>
        <a:xfrm flipV="1">
          <a:off x="6972300" y="6199418"/>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169879</xdr:rowOff>
    </xdr:from>
    <xdr:to>
      <xdr:col>55</xdr:col>
      <xdr:colOff>50800</xdr:colOff>
      <xdr:row>35</xdr:row>
      <xdr:rowOff>100029</xdr:rowOff>
    </xdr:to>
    <xdr:sp macro="" textlink="">
      <xdr:nvSpPr>
        <xdr:cNvPr id="318" name="楕円 317"/>
        <xdr:cNvSpPr/>
      </xdr:nvSpPr>
      <xdr:spPr>
        <a:xfrm>
          <a:off x="10426700" y="59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148306</xdr:rowOff>
    </xdr:from>
    <xdr:ext cx="534377" cy="259045"/>
    <xdr:sp macro="" textlink="">
      <xdr:nvSpPr>
        <xdr:cNvPr id="319" name="補助費等該当値テキスト"/>
        <xdr:cNvSpPr txBox="1"/>
      </xdr:nvSpPr>
      <xdr:spPr>
        <a:xfrm>
          <a:off x="10528300" y="59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122439</xdr:rowOff>
    </xdr:from>
    <xdr:to>
      <xdr:col>50</xdr:col>
      <xdr:colOff>165100</xdr:colOff>
      <xdr:row>36</xdr:row>
      <xdr:rowOff>52589</xdr:rowOff>
    </xdr:to>
    <xdr:sp macro="" textlink="">
      <xdr:nvSpPr>
        <xdr:cNvPr id="320" name="楕円 319"/>
        <xdr:cNvSpPr/>
      </xdr:nvSpPr>
      <xdr:spPr>
        <a:xfrm>
          <a:off x="9588500" y="61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43716</xdr:rowOff>
    </xdr:from>
    <xdr:ext cx="534377" cy="259045"/>
    <xdr:sp macro="" textlink="">
      <xdr:nvSpPr>
        <xdr:cNvPr id="321" name="テキスト ボックス 320"/>
        <xdr:cNvSpPr txBox="1"/>
      </xdr:nvSpPr>
      <xdr:spPr>
        <a:xfrm>
          <a:off x="9372111" y="62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95671</xdr:rowOff>
    </xdr:from>
    <xdr:to>
      <xdr:col>46</xdr:col>
      <xdr:colOff>38100</xdr:colOff>
      <xdr:row>36</xdr:row>
      <xdr:rowOff>25821</xdr:rowOff>
    </xdr:to>
    <xdr:sp macro="" textlink="">
      <xdr:nvSpPr>
        <xdr:cNvPr id="322" name="楕円 321"/>
        <xdr:cNvSpPr/>
      </xdr:nvSpPr>
      <xdr:spPr>
        <a:xfrm>
          <a:off x="8699500" y="60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16948</xdr:rowOff>
    </xdr:from>
    <xdr:ext cx="534377" cy="259045"/>
    <xdr:sp macro="" textlink="">
      <xdr:nvSpPr>
        <xdr:cNvPr id="323" name="テキスト ボックス 322"/>
        <xdr:cNvSpPr txBox="1"/>
      </xdr:nvSpPr>
      <xdr:spPr>
        <a:xfrm>
          <a:off x="8483111" y="618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147868</xdr:rowOff>
    </xdr:from>
    <xdr:to>
      <xdr:col>41</xdr:col>
      <xdr:colOff>101600</xdr:colOff>
      <xdr:row>36</xdr:row>
      <xdr:rowOff>78018</xdr:rowOff>
    </xdr:to>
    <xdr:sp macro="" textlink="">
      <xdr:nvSpPr>
        <xdr:cNvPr id="324" name="楕円 323"/>
        <xdr:cNvSpPr/>
      </xdr:nvSpPr>
      <xdr:spPr>
        <a:xfrm>
          <a:off x="7810500" y="61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69145</xdr:rowOff>
    </xdr:from>
    <xdr:ext cx="534377" cy="259045"/>
    <xdr:sp macro="" textlink="">
      <xdr:nvSpPr>
        <xdr:cNvPr id="325" name="テキスト ボックス 324"/>
        <xdr:cNvSpPr txBox="1"/>
      </xdr:nvSpPr>
      <xdr:spPr>
        <a:xfrm>
          <a:off x="7594111" y="624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160386</xdr:rowOff>
    </xdr:from>
    <xdr:to>
      <xdr:col>36</xdr:col>
      <xdr:colOff>165100</xdr:colOff>
      <xdr:row>36</xdr:row>
      <xdr:rowOff>90536</xdr:rowOff>
    </xdr:to>
    <xdr:sp macro="" textlink="">
      <xdr:nvSpPr>
        <xdr:cNvPr id="326" name="楕円 325"/>
        <xdr:cNvSpPr/>
      </xdr:nvSpPr>
      <xdr:spPr>
        <a:xfrm>
          <a:off x="6921500" y="61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81663</xdr:rowOff>
    </xdr:from>
    <xdr:ext cx="534377" cy="259045"/>
    <xdr:sp macro="" textlink="">
      <xdr:nvSpPr>
        <xdr:cNvPr id="327" name="テキスト ボックス 326"/>
        <xdr:cNvSpPr txBox="1"/>
      </xdr:nvSpPr>
      <xdr:spPr>
        <a:xfrm>
          <a:off x="6705111" y="62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49567</xdr:rowOff>
    </xdr:from>
    <xdr:to>
      <xdr:col>55</xdr:col>
      <xdr:colOff>0</xdr:colOff>
      <xdr:row>57</xdr:row>
      <xdr:rowOff>103794</xdr:rowOff>
    </xdr:to>
    <xdr:cxnSp macro="">
      <xdr:nvCxnSpPr>
        <xdr:cNvPr id="356" name="直線コネクタ 355"/>
        <xdr:cNvCxnSpPr/>
      </xdr:nvCxnSpPr>
      <xdr:spPr>
        <a:xfrm>
          <a:off x="9639300" y="9479317"/>
          <a:ext cx="838200" cy="39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49567</xdr:rowOff>
    </xdr:from>
    <xdr:to>
      <xdr:col>50</xdr:col>
      <xdr:colOff>114300</xdr:colOff>
      <xdr:row>56</xdr:row>
      <xdr:rowOff>90429</xdr:rowOff>
    </xdr:to>
    <xdr:cxnSp macro="">
      <xdr:nvCxnSpPr>
        <xdr:cNvPr id="359" name="直線コネクタ 358"/>
        <xdr:cNvCxnSpPr/>
      </xdr:nvCxnSpPr>
      <xdr:spPr>
        <a:xfrm flipV="1">
          <a:off x="8750300" y="9479317"/>
          <a:ext cx="8890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90429</xdr:rowOff>
    </xdr:from>
    <xdr:to>
      <xdr:col>45</xdr:col>
      <xdr:colOff>177800</xdr:colOff>
      <xdr:row>56</xdr:row>
      <xdr:rowOff>127477</xdr:rowOff>
    </xdr:to>
    <xdr:cxnSp macro="">
      <xdr:nvCxnSpPr>
        <xdr:cNvPr id="362" name="直線コネクタ 361"/>
        <xdr:cNvCxnSpPr/>
      </xdr:nvCxnSpPr>
      <xdr:spPr>
        <a:xfrm flipV="1">
          <a:off x="7861300" y="9691629"/>
          <a:ext cx="889000" cy="3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127477</xdr:rowOff>
    </xdr:from>
    <xdr:to>
      <xdr:col>41</xdr:col>
      <xdr:colOff>50800</xdr:colOff>
      <xdr:row>58</xdr:row>
      <xdr:rowOff>35668</xdr:rowOff>
    </xdr:to>
    <xdr:cxnSp macro="">
      <xdr:nvCxnSpPr>
        <xdr:cNvPr id="365" name="直線コネクタ 364"/>
        <xdr:cNvCxnSpPr/>
      </xdr:nvCxnSpPr>
      <xdr:spPr>
        <a:xfrm flipV="1">
          <a:off x="6972300" y="9728677"/>
          <a:ext cx="889000" cy="2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52994</xdr:rowOff>
    </xdr:from>
    <xdr:to>
      <xdr:col>55</xdr:col>
      <xdr:colOff>50800</xdr:colOff>
      <xdr:row>57</xdr:row>
      <xdr:rowOff>154594</xdr:rowOff>
    </xdr:to>
    <xdr:sp macro="" textlink="">
      <xdr:nvSpPr>
        <xdr:cNvPr id="375" name="楕円 374"/>
        <xdr:cNvSpPr/>
      </xdr:nvSpPr>
      <xdr:spPr>
        <a:xfrm>
          <a:off x="10426700" y="98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31421</xdr:rowOff>
    </xdr:from>
    <xdr:ext cx="534377" cy="259045"/>
    <xdr:sp macro="" textlink="">
      <xdr:nvSpPr>
        <xdr:cNvPr id="376" name="普通建設事業費該当値テキスト"/>
        <xdr:cNvSpPr txBox="1"/>
      </xdr:nvSpPr>
      <xdr:spPr>
        <a:xfrm>
          <a:off x="10528300" y="98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170217</xdr:rowOff>
    </xdr:from>
    <xdr:to>
      <xdr:col>50</xdr:col>
      <xdr:colOff>165100</xdr:colOff>
      <xdr:row>55</xdr:row>
      <xdr:rowOff>100367</xdr:rowOff>
    </xdr:to>
    <xdr:sp macro="" textlink="">
      <xdr:nvSpPr>
        <xdr:cNvPr id="377" name="楕円 376"/>
        <xdr:cNvSpPr/>
      </xdr:nvSpPr>
      <xdr:spPr>
        <a:xfrm>
          <a:off x="9588500" y="94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116894</xdr:rowOff>
    </xdr:from>
    <xdr:ext cx="599010" cy="259045"/>
    <xdr:sp macro="" textlink="">
      <xdr:nvSpPr>
        <xdr:cNvPr id="378" name="テキスト ボックス 377"/>
        <xdr:cNvSpPr txBox="1"/>
      </xdr:nvSpPr>
      <xdr:spPr>
        <a:xfrm>
          <a:off x="9339795" y="920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39629</xdr:rowOff>
    </xdr:from>
    <xdr:to>
      <xdr:col>46</xdr:col>
      <xdr:colOff>38100</xdr:colOff>
      <xdr:row>56</xdr:row>
      <xdr:rowOff>141229</xdr:rowOff>
    </xdr:to>
    <xdr:sp macro="" textlink="">
      <xdr:nvSpPr>
        <xdr:cNvPr id="379" name="楕円 378"/>
        <xdr:cNvSpPr/>
      </xdr:nvSpPr>
      <xdr:spPr>
        <a:xfrm>
          <a:off x="8699500" y="96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157756</xdr:rowOff>
    </xdr:from>
    <xdr:ext cx="599010" cy="259045"/>
    <xdr:sp macro="" textlink="">
      <xdr:nvSpPr>
        <xdr:cNvPr id="380" name="テキスト ボックス 379"/>
        <xdr:cNvSpPr txBox="1"/>
      </xdr:nvSpPr>
      <xdr:spPr>
        <a:xfrm>
          <a:off x="8450795" y="941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76677</xdr:rowOff>
    </xdr:from>
    <xdr:to>
      <xdr:col>41</xdr:col>
      <xdr:colOff>101600</xdr:colOff>
      <xdr:row>57</xdr:row>
      <xdr:rowOff>6827</xdr:rowOff>
    </xdr:to>
    <xdr:sp macro="" textlink="">
      <xdr:nvSpPr>
        <xdr:cNvPr id="381" name="楕円 380"/>
        <xdr:cNvSpPr/>
      </xdr:nvSpPr>
      <xdr:spPr>
        <a:xfrm>
          <a:off x="7810500" y="96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23354</xdr:rowOff>
    </xdr:from>
    <xdr:ext cx="599010" cy="259045"/>
    <xdr:sp macro="" textlink="">
      <xdr:nvSpPr>
        <xdr:cNvPr id="382" name="テキスト ボックス 381"/>
        <xdr:cNvSpPr txBox="1"/>
      </xdr:nvSpPr>
      <xdr:spPr>
        <a:xfrm>
          <a:off x="7561795" y="945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156318</xdr:rowOff>
    </xdr:from>
    <xdr:to>
      <xdr:col>36</xdr:col>
      <xdr:colOff>165100</xdr:colOff>
      <xdr:row>58</xdr:row>
      <xdr:rowOff>86468</xdr:rowOff>
    </xdr:to>
    <xdr:sp macro="" textlink="">
      <xdr:nvSpPr>
        <xdr:cNvPr id="383" name="楕円 382"/>
        <xdr:cNvSpPr/>
      </xdr:nvSpPr>
      <xdr:spPr>
        <a:xfrm>
          <a:off x="6921500" y="99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77595</xdr:rowOff>
    </xdr:from>
    <xdr:ext cx="534377" cy="259045"/>
    <xdr:sp macro="" textlink="">
      <xdr:nvSpPr>
        <xdr:cNvPr id="384" name="テキスト ボックス 383"/>
        <xdr:cNvSpPr txBox="1"/>
      </xdr:nvSpPr>
      <xdr:spPr>
        <a:xfrm>
          <a:off x="6705111" y="100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38169</xdr:rowOff>
    </xdr:from>
    <xdr:to>
      <xdr:col>55</xdr:col>
      <xdr:colOff>0</xdr:colOff>
      <xdr:row>78</xdr:row>
      <xdr:rowOff>120845</xdr:rowOff>
    </xdr:to>
    <xdr:cxnSp macro="">
      <xdr:nvCxnSpPr>
        <xdr:cNvPr id="415" name="直線コネクタ 414"/>
        <xdr:cNvCxnSpPr/>
      </xdr:nvCxnSpPr>
      <xdr:spPr>
        <a:xfrm>
          <a:off x="9639300" y="12211119"/>
          <a:ext cx="838200" cy="12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38169</xdr:rowOff>
    </xdr:from>
    <xdr:to>
      <xdr:col>50</xdr:col>
      <xdr:colOff>114300</xdr:colOff>
      <xdr:row>73</xdr:row>
      <xdr:rowOff>148975</xdr:rowOff>
    </xdr:to>
    <xdr:cxnSp macro="">
      <xdr:nvCxnSpPr>
        <xdr:cNvPr id="418" name="直線コネクタ 417"/>
        <xdr:cNvCxnSpPr/>
      </xdr:nvCxnSpPr>
      <xdr:spPr>
        <a:xfrm flipV="1">
          <a:off x="8750300" y="12211119"/>
          <a:ext cx="889000" cy="4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148975</xdr:rowOff>
    </xdr:from>
    <xdr:to>
      <xdr:col>45</xdr:col>
      <xdr:colOff>177800</xdr:colOff>
      <xdr:row>79</xdr:row>
      <xdr:rowOff>90922</xdr:rowOff>
    </xdr:to>
    <xdr:cxnSp macro="">
      <xdr:nvCxnSpPr>
        <xdr:cNvPr id="421" name="直線コネクタ 420"/>
        <xdr:cNvCxnSpPr/>
      </xdr:nvCxnSpPr>
      <xdr:spPr>
        <a:xfrm flipV="1">
          <a:off x="7861300" y="12664825"/>
          <a:ext cx="889000" cy="97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43676</xdr:rowOff>
    </xdr:from>
    <xdr:to>
      <xdr:col>41</xdr:col>
      <xdr:colOff>50800</xdr:colOff>
      <xdr:row>79</xdr:row>
      <xdr:rowOff>90922</xdr:rowOff>
    </xdr:to>
    <xdr:cxnSp macro="">
      <xdr:nvCxnSpPr>
        <xdr:cNvPr id="424" name="直線コネクタ 423"/>
        <xdr:cNvCxnSpPr/>
      </xdr:nvCxnSpPr>
      <xdr:spPr>
        <a:xfrm>
          <a:off x="6972300" y="13245326"/>
          <a:ext cx="889000" cy="3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70045</xdr:rowOff>
    </xdr:from>
    <xdr:to>
      <xdr:col>55</xdr:col>
      <xdr:colOff>50800</xdr:colOff>
      <xdr:row>79</xdr:row>
      <xdr:rowOff>195</xdr:rowOff>
    </xdr:to>
    <xdr:sp macro="" textlink="">
      <xdr:nvSpPr>
        <xdr:cNvPr id="434" name="楕円 433"/>
        <xdr:cNvSpPr/>
      </xdr:nvSpPr>
      <xdr:spPr>
        <a:xfrm>
          <a:off x="10426700" y="134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48472</xdr:rowOff>
    </xdr:from>
    <xdr:ext cx="534377" cy="259045"/>
    <xdr:sp macro="" textlink="">
      <xdr:nvSpPr>
        <xdr:cNvPr id="435" name="普通建設事業費 （ うち新規整備　）該当値テキスト"/>
        <xdr:cNvSpPr txBox="1"/>
      </xdr:nvSpPr>
      <xdr:spPr>
        <a:xfrm>
          <a:off x="10528300" y="1342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158819</xdr:rowOff>
    </xdr:from>
    <xdr:to>
      <xdr:col>50</xdr:col>
      <xdr:colOff>165100</xdr:colOff>
      <xdr:row>71</xdr:row>
      <xdr:rowOff>88969</xdr:rowOff>
    </xdr:to>
    <xdr:sp macro="" textlink="">
      <xdr:nvSpPr>
        <xdr:cNvPr id="436" name="楕円 435"/>
        <xdr:cNvSpPr/>
      </xdr:nvSpPr>
      <xdr:spPr>
        <a:xfrm>
          <a:off x="9588500" y="121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105496</xdr:rowOff>
    </xdr:from>
    <xdr:ext cx="599010" cy="259045"/>
    <xdr:sp macro="" textlink="">
      <xdr:nvSpPr>
        <xdr:cNvPr id="437" name="テキスト ボックス 436"/>
        <xdr:cNvSpPr txBox="1"/>
      </xdr:nvSpPr>
      <xdr:spPr>
        <a:xfrm>
          <a:off x="9339795" y="1193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98175</xdr:rowOff>
    </xdr:from>
    <xdr:to>
      <xdr:col>46</xdr:col>
      <xdr:colOff>38100</xdr:colOff>
      <xdr:row>74</xdr:row>
      <xdr:rowOff>28325</xdr:rowOff>
    </xdr:to>
    <xdr:sp macro="" textlink="">
      <xdr:nvSpPr>
        <xdr:cNvPr id="438" name="楕円 437"/>
        <xdr:cNvSpPr/>
      </xdr:nvSpPr>
      <xdr:spPr>
        <a:xfrm>
          <a:off x="8699500" y="126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44852</xdr:rowOff>
    </xdr:from>
    <xdr:ext cx="534377" cy="259045"/>
    <xdr:sp macro="" textlink="">
      <xdr:nvSpPr>
        <xdr:cNvPr id="439" name="テキスト ボックス 438"/>
        <xdr:cNvSpPr txBox="1"/>
      </xdr:nvSpPr>
      <xdr:spPr>
        <a:xfrm>
          <a:off x="8483111" y="123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40122</xdr:rowOff>
    </xdr:from>
    <xdr:to>
      <xdr:col>41</xdr:col>
      <xdr:colOff>101600</xdr:colOff>
      <xdr:row>79</xdr:row>
      <xdr:rowOff>141722</xdr:rowOff>
    </xdr:to>
    <xdr:sp macro="" textlink="">
      <xdr:nvSpPr>
        <xdr:cNvPr id="440" name="楕円 439"/>
        <xdr:cNvSpPr/>
      </xdr:nvSpPr>
      <xdr:spPr>
        <a:xfrm>
          <a:off x="7810500" y="13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132849</xdr:rowOff>
    </xdr:from>
    <xdr:ext cx="378565" cy="259045"/>
    <xdr:sp macro="" textlink="">
      <xdr:nvSpPr>
        <xdr:cNvPr id="441" name="テキスト ボックス 440"/>
        <xdr:cNvSpPr txBox="1"/>
      </xdr:nvSpPr>
      <xdr:spPr>
        <a:xfrm>
          <a:off x="7672017" y="1367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164326</xdr:rowOff>
    </xdr:from>
    <xdr:to>
      <xdr:col>36</xdr:col>
      <xdr:colOff>165100</xdr:colOff>
      <xdr:row>77</xdr:row>
      <xdr:rowOff>94476</xdr:rowOff>
    </xdr:to>
    <xdr:sp macro="" textlink="">
      <xdr:nvSpPr>
        <xdr:cNvPr id="442" name="楕円 441"/>
        <xdr:cNvSpPr/>
      </xdr:nvSpPr>
      <xdr:spPr>
        <a:xfrm>
          <a:off x="6921500" y="131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111004</xdr:rowOff>
    </xdr:from>
    <xdr:ext cx="534377" cy="259045"/>
    <xdr:sp macro="" textlink="">
      <xdr:nvSpPr>
        <xdr:cNvPr id="443" name="テキスト ボックス 442"/>
        <xdr:cNvSpPr txBox="1"/>
      </xdr:nvSpPr>
      <xdr:spPr>
        <a:xfrm>
          <a:off x="6705111" y="129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74882</xdr:rowOff>
    </xdr:from>
    <xdr:to>
      <xdr:col>55</xdr:col>
      <xdr:colOff>0</xdr:colOff>
      <xdr:row>97</xdr:row>
      <xdr:rowOff>135823</xdr:rowOff>
    </xdr:to>
    <xdr:cxnSp macro="">
      <xdr:nvCxnSpPr>
        <xdr:cNvPr id="470" name="直線コネクタ 469"/>
        <xdr:cNvCxnSpPr/>
      </xdr:nvCxnSpPr>
      <xdr:spPr>
        <a:xfrm flipV="1">
          <a:off x="9639300" y="16705532"/>
          <a:ext cx="838200" cy="6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135823</xdr:rowOff>
    </xdr:from>
    <xdr:to>
      <xdr:col>50</xdr:col>
      <xdr:colOff>114300</xdr:colOff>
      <xdr:row>98</xdr:row>
      <xdr:rowOff>11354</xdr:rowOff>
    </xdr:to>
    <xdr:cxnSp macro="">
      <xdr:nvCxnSpPr>
        <xdr:cNvPr id="473" name="直線コネクタ 472"/>
        <xdr:cNvCxnSpPr/>
      </xdr:nvCxnSpPr>
      <xdr:spPr>
        <a:xfrm flipV="1">
          <a:off x="8750300" y="16766473"/>
          <a:ext cx="889000" cy="4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159542</xdr:rowOff>
    </xdr:from>
    <xdr:to>
      <xdr:col>45</xdr:col>
      <xdr:colOff>177800</xdr:colOff>
      <xdr:row>98</xdr:row>
      <xdr:rowOff>11354</xdr:rowOff>
    </xdr:to>
    <xdr:cxnSp macro="">
      <xdr:nvCxnSpPr>
        <xdr:cNvPr id="476" name="直線コネクタ 475"/>
        <xdr:cNvCxnSpPr/>
      </xdr:nvCxnSpPr>
      <xdr:spPr>
        <a:xfrm>
          <a:off x="7861300" y="16447292"/>
          <a:ext cx="889000" cy="36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159542</xdr:rowOff>
    </xdr:from>
    <xdr:to>
      <xdr:col>41</xdr:col>
      <xdr:colOff>50800</xdr:colOff>
      <xdr:row>98</xdr:row>
      <xdr:rowOff>103215</xdr:rowOff>
    </xdr:to>
    <xdr:cxnSp macro="">
      <xdr:nvCxnSpPr>
        <xdr:cNvPr id="479" name="直線コネクタ 478"/>
        <xdr:cNvCxnSpPr/>
      </xdr:nvCxnSpPr>
      <xdr:spPr>
        <a:xfrm flipV="1">
          <a:off x="6972300" y="16447292"/>
          <a:ext cx="889000" cy="45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24082</xdr:rowOff>
    </xdr:from>
    <xdr:to>
      <xdr:col>55</xdr:col>
      <xdr:colOff>50800</xdr:colOff>
      <xdr:row>97</xdr:row>
      <xdr:rowOff>125682</xdr:rowOff>
    </xdr:to>
    <xdr:sp macro="" textlink="">
      <xdr:nvSpPr>
        <xdr:cNvPr id="489" name="楕円 488"/>
        <xdr:cNvSpPr/>
      </xdr:nvSpPr>
      <xdr:spPr>
        <a:xfrm>
          <a:off x="10426700" y="166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46959</xdr:rowOff>
    </xdr:from>
    <xdr:ext cx="534377" cy="259045"/>
    <xdr:sp macro="" textlink="">
      <xdr:nvSpPr>
        <xdr:cNvPr id="490" name="普通建設事業費 （ うち更新整備　）該当値テキスト"/>
        <xdr:cNvSpPr txBox="1"/>
      </xdr:nvSpPr>
      <xdr:spPr>
        <a:xfrm>
          <a:off x="10528300"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85023</xdr:rowOff>
    </xdr:from>
    <xdr:to>
      <xdr:col>50</xdr:col>
      <xdr:colOff>165100</xdr:colOff>
      <xdr:row>98</xdr:row>
      <xdr:rowOff>15173</xdr:rowOff>
    </xdr:to>
    <xdr:sp macro="" textlink="">
      <xdr:nvSpPr>
        <xdr:cNvPr id="491" name="楕円 490"/>
        <xdr:cNvSpPr/>
      </xdr:nvSpPr>
      <xdr:spPr>
        <a:xfrm>
          <a:off x="9588500" y="167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31700</xdr:rowOff>
    </xdr:from>
    <xdr:ext cx="534377" cy="259045"/>
    <xdr:sp macro="" textlink="">
      <xdr:nvSpPr>
        <xdr:cNvPr id="492" name="テキスト ボックス 491"/>
        <xdr:cNvSpPr txBox="1"/>
      </xdr:nvSpPr>
      <xdr:spPr>
        <a:xfrm>
          <a:off x="9372111" y="164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132004</xdr:rowOff>
    </xdr:from>
    <xdr:to>
      <xdr:col>46</xdr:col>
      <xdr:colOff>38100</xdr:colOff>
      <xdr:row>98</xdr:row>
      <xdr:rowOff>62154</xdr:rowOff>
    </xdr:to>
    <xdr:sp macro="" textlink="">
      <xdr:nvSpPr>
        <xdr:cNvPr id="493" name="楕円 492"/>
        <xdr:cNvSpPr/>
      </xdr:nvSpPr>
      <xdr:spPr>
        <a:xfrm>
          <a:off x="8699500" y="167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53281</xdr:rowOff>
    </xdr:from>
    <xdr:ext cx="534377" cy="259045"/>
    <xdr:sp macro="" textlink="">
      <xdr:nvSpPr>
        <xdr:cNvPr id="494" name="テキスト ボックス 493"/>
        <xdr:cNvSpPr txBox="1"/>
      </xdr:nvSpPr>
      <xdr:spPr>
        <a:xfrm>
          <a:off x="8483111" y="168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108742</xdr:rowOff>
    </xdr:from>
    <xdr:to>
      <xdr:col>41</xdr:col>
      <xdr:colOff>101600</xdr:colOff>
      <xdr:row>96</xdr:row>
      <xdr:rowOff>38892</xdr:rowOff>
    </xdr:to>
    <xdr:sp macro="" textlink="">
      <xdr:nvSpPr>
        <xdr:cNvPr id="495" name="楕円 494"/>
        <xdr:cNvSpPr/>
      </xdr:nvSpPr>
      <xdr:spPr>
        <a:xfrm>
          <a:off x="7810500" y="163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55419</xdr:rowOff>
    </xdr:from>
    <xdr:ext cx="599010" cy="259045"/>
    <xdr:sp macro="" textlink="">
      <xdr:nvSpPr>
        <xdr:cNvPr id="496" name="テキスト ボックス 495"/>
        <xdr:cNvSpPr txBox="1"/>
      </xdr:nvSpPr>
      <xdr:spPr>
        <a:xfrm>
          <a:off x="7561795" y="1617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52415</xdr:rowOff>
    </xdr:from>
    <xdr:to>
      <xdr:col>36</xdr:col>
      <xdr:colOff>165100</xdr:colOff>
      <xdr:row>98</xdr:row>
      <xdr:rowOff>154015</xdr:rowOff>
    </xdr:to>
    <xdr:sp macro="" textlink="">
      <xdr:nvSpPr>
        <xdr:cNvPr id="497" name="楕円 496"/>
        <xdr:cNvSpPr/>
      </xdr:nvSpPr>
      <xdr:spPr>
        <a:xfrm>
          <a:off x="6921500" y="168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145142</xdr:rowOff>
    </xdr:from>
    <xdr:ext cx="469744" cy="259045"/>
    <xdr:sp macro="" textlink="">
      <xdr:nvSpPr>
        <xdr:cNvPr id="498" name="テキスト ボックス 497"/>
        <xdr:cNvSpPr txBox="1"/>
      </xdr:nvSpPr>
      <xdr:spPr>
        <a:xfrm>
          <a:off x="6737428" y="1694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139831</xdr:rowOff>
    </xdr:from>
    <xdr:to>
      <xdr:col>85</xdr:col>
      <xdr:colOff>127000</xdr:colOff>
      <xdr:row>39</xdr:row>
      <xdr:rowOff>22951</xdr:rowOff>
    </xdr:to>
    <xdr:cxnSp macro="">
      <xdr:nvCxnSpPr>
        <xdr:cNvPr id="529" name="直線コネクタ 528"/>
        <xdr:cNvCxnSpPr/>
      </xdr:nvCxnSpPr>
      <xdr:spPr>
        <a:xfrm flipV="1">
          <a:off x="15481300" y="6654931"/>
          <a:ext cx="8382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11826</xdr:rowOff>
    </xdr:from>
    <xdr:to>
      <xdr:col>81</xdr:col>
      <xdr:colOff>50800</xdr:colOff>
      <xdr:row>39</xdr:row>
      <xdr:rowOff>22951</xdr:rowOff>
    </xdr:to>
    <xdr:cxnSp macro="">
      <xdr:nvCxnSpPr>
        <xdr:cNvPr id="532" name="直線コネクタ 531"/>
        <xdr:cNvCxnSpPr/>
      </xdr:nvCxnSpPr>
      <xdr:spPr>
        <a:xfrm>
          <a:off x="14592300" y="669837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11826</xdr:rowOff>
    </xdr:from>
    <xdr:to>
      <xdr:col>76</xdr:col>
      <xdr:colOff>114300</xdr:colOff>
      <xdr:row>39</xdr:row>
      <xdr:rowOff>60637</xdr:rowOff>
    </xdr:to>
    <xdr:cxnSp macro="">
      <xdr:nvCxnSpPr>
        <xdr:cNvPr id="535" name="直線コネクタ 534"/>
        <xdr:cNvCxnSpPr/>
      </xdr:nvCxnSpPr>
      <xdr:spPr>
        <a:xfrm flipV="1">
          <a:off x="13703300" y="6698376"/>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60637</xdr:rowOff>
    </xdr:from>
    <xdr:to>
      <xdr:col>71</xdr:col>
      <xdr:colOff>177800</xdr:colOff>
      <xdr:row>39</xdr:row>
      <xdr:rowOff>98878</xdr:rowOff>
    </xdr:to>
    <xdr:cxnSp macro="">
      <xdr:nvCxnSpPr>
        <xdr:cNvPr id="538" name="直線コネクタ 537"/>
        <xdr:cNvCxnSpPr/>
      </xdr:nvCxnSpPr>
      <xdr:spPr>
        <a:xfrm flipV="1">
          <a:off x="12814300" y="6747187"/>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89031</xdr:rowOff>
    </xdr:from>
    <xdr:to>
      <xdr:col>85</xdr:col>
      <xdr:colOff>177800</xdr:colOff>
      <xdr:row>39</xdr:row>
      <xdr:rowOff>19181</xdr:rowOff>
    </xdr:to>
    <xdr:sp macro="" textlink="">
      <xdr:nvSpPr>
        <xdr:cNvPr id="548" name="楕円 547"/>
        <xdr:cNvSpPr/>
      </xdr:nvSpPr>
      <xdr:spPr>
        <a:xfrm>
          <a:off x="16268700" y="66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111908</xdr:rowOff>
    </xdr:from>
    <xdr:ext cx="534377" cy="259045"/>
    <xdr:sp macro="" textlink="">
      <xdr:nvSpPr>
        <xdr:cNvPr id="549" name="災害復旧事業費該当値テキスト"/>
        <xdr:cNvSpPr txBox="1"/>
      </xdr:nvSpPr>
      <xdr:spPr>
        <a:xfrm>
          <a:off x="16370300" y="645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143601</xdr:rowOff>
    </xdr:from>
    <xdr:to>
      <xdr:col>81</xdr:col>
      <xdr:colOff>101600</xdr:colOff>
      <xdr:row>39</xdr:row>
      <xdr:rowOff>73751</xdr:rowOff>
    </xdr:to>
    <xdr:sp macro="" textlink="">
      <xdr:nvSpPr>
        <xdr:cNvPr id="550" name="楕円 549"/>
        <xdr:cNvSpPr/>
      </xdr:nvSpPr>
      <xdr:spPr>
        <a:xfrm>
          <a:off x="15430500" y="66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90278</xdr:rowOff>
    </xdr:from>
    <xdr:ext cx="469744" cy="259045"/>
    <xdr:sp macro="" textlink="">
      <xdr:nvSpPr>
        <xdr:cNvPr id="551" name="テキスト ボックス 550"/>
        <xdr:cNvSpPr txBox="1"/>
      </xdr:nvSpPr>
      <xdr:spPr>
        <a:xfrm>
          <a:off x="15246428" y="643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132476</xdr:rowOff>
    </xdr:from>
    <xdr:to>
      <xdr:col>76</xdr:col>
      <xdr:colOff>165100</xdr:colOff>
      <xdr:row>39</xdr:row>
      <xdr:rowOff>62626</xdr:rowOff>
    </xdr:to>
    <xdr:sp macro="" textlink="">
      <xdr:nvSpPr>
        <xdr:cNvPr id="552" name="楕円 551"/>
        <xdr:cNvSpPr/>
      </xdr:nvSpPr>
      <xdr:spPr>
        <a:xfrm>
          <a:off x="14541500" y="66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79153</xdr:rowOff>
    </xdr:from>
    <xdr:ext cx="469744" cy="259045"/>
    <xdr:sp macro="" textlink="">
      <xdr:nvSpPr>
        <xdr:cNvPr id="553" name="テキスト ボックス 552"/>
        <xdr:cNvSpPr txBox="1"/>
      </xdr:nvSpPr>
      <xdr:spPr>
        <a:xfrm>
          <a:off x="14357428" y="642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9837</xdr:rowOff>
    </xdr:from>
    <xdr:to>
      <xdr:col>72</xdr:col>
      <xdr:colOff>38100</xdr:colOff>
      <xdr:row>39</xdr:row>
      <xdr:rowOff>111437</xdr:rowOff>
    </xdr:to>
    <xdr:sp macro="" textlink="">
      <xdr:nvSpPr>
        <xdr:cNvPr id="554" name="楕円 553"/>
        <xdr:cNvSpPr/>
      </xdr:nvSpPr>
      <xdr:spPr>
        <a:xfrm>
          <a:off x="13652500" y="66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127964</xdr:rowOff>
    </xdr:from>
    <xdr:ext cx="469744" cy="259045"/>
    <xdr:sp macro="" textlink="">
      <xdr:nvSpPr>
        <xdr:cNvPr id="555" name="テキスト ボックス 554"/>
        <xdr:cNvSpPr txBox="1"/>
      </xdr:nvSpPr>
      <xdr:spPr>
        <a:xfrm>
          <a:off x="13468428" y="647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58502</xdr:rowOff>
    </xdr:from>
    <xdr:to>
      <xdr:col>85</xdr:col>
      <xdr:colOff>127000</xdr:colOff>
      <xdr:row>76</xdr:row>
      <xdr:rowOff>111153</xdr:rowOff>
    </xdr:to>
    <xdr:cxnSp macro="">
      <xdr:nvCxnSpPr>
        <xdr:cNvPr id="641" name="直線コネクタ 640"/>
        <xdr:cNvCxnSpPr/>
      </xdr:nvCxnSpPr>
      <xdr:spPr>
        <a:xfrm>
          <a:off x="15481300" y="13088702"/>
          <a:ext cx="838200" cy="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58502</xdr:rowOff>
    </xdr:from>
    <xdr:to>
      <xdr:col>81</xdr:col>
      <xdr:colOff>50800</xdr:colOff>
      <xdr:row>76</xdr:row>
      <xdr:rowOff>81133</xdr:rowOff>
    </xdr:to>
    <xdr:cxnSp macro="">
      <xdr:nvCxnSpPr>
        <xdr:cNvPr id="644" name="直線コネクタ 643"/>
        <xdr:cNvCxnSpPr/>
      </xdr:nvCxnSpPr>
      <xdr:spPr>
        <a:xfrm flipV="1">
          <a:off x="14592300" y="1308870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54167</xdr:rowOff>
    </xdr:from>
    <xdr:to>
      <xdr:col>76</xdr:col>
      <xdr:colOff>114300</xdr:colOff>
      <xdr:row>76</xdr:row>
      <xdr:rowOff>81133</xdr:rowOff>
    </xdr:to>
    <xdr:cxnSp macro="">
      <xdr:nvCxnSpPr>
        <xdr:cNvPr id="647" name="直線コネクタ 646"/>
        <xdr:cNvCxnSpPr/>
      </xdr:nvCxnSpPr>
      <xdr:spPr>
        <a:xfrm>
          <a:off x="13703300" y="13084367"/>
          <a:ext cx="889000" cy="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169335</xdr:rowOff>
    </xdr:from>
    <xdr:to>
      <xdr:col>71</xdr:col>
      <xdr:colOff>177800</xdr:colOff>
      <xdr:row>76</xdr:row>
      <xdr:rowOff>54167</xdr:rowOff>
    </xdr:to>
    <xdr:cxnSp macro="">
      <xdr:nvCxnSpPr>
        <xdr:cNvPr id="650" name="直線コネクタ 649"/>
        <xdr:cNvCxnSpPr/>
      </xdr:nvCxnSpPr>
      <xdr:spPr>
        <a:xfrm>
          <a:off x="12814300" y="13028085"/>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60353</xdr:rowOff>
    </xdr:from>
    <xdr:to>
      <xdr:col>85</xdr:col>
      <xdr:colOff>177800</xdr:colOff>
      <xdr:row>76</xdr:row>
      <xdr:rowOff>161953</xdr:rowOff>
    </xdr:to>
    <xdr:sp macro="" textlink="">
      <xdr:nvSpPr>
        <xdr:cNvPr id="660" name="楕円 659"/>
        <xdr:cNvSpPr/>
      </xdr:nvSpPr>
      <xdr:spPr>
        <a:xfrm>
          <a:off x="16268700" y="130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83229</xdr:rowOff>
    </xdr:from>
    <xdr:ext cx="534377" cy="259045"/>
    <xdr:sp macro="" textlink="">
      <xdr:nvSpPr>
        <xdr:cNvPr id="661" name="公債費該当値テキスト"/>
        <xdr:cNvSpPr txBox="1"/>
      </xdr:nvSpPr>
      <xdr:spPr>
        <a:xfrm>
          <a:off x="16370300" y="129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7702</xdr:rowOff>
    </xdr:from>
    <xdr:to>
      <xdr:col>81</xdr:col>
      <xdr:colOff>101600</xdr:colOff>
      <xdr:row>76</xdr:row>
      <xdr:rowOff>109302</xdr:rowOff>
    </xdr:to>
    <xdr:sp macro="" textlink="">
      <xdr:nvSpPr>
        <xdr:cNvPr id="662" name="楕円 661"/>
        <xdr:cNvSpPr/>
      </xdr:nvSpPr>
      <xdr:spPr>
        <a:xfrm>
          <a:off x="154305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125828</xdr:rowOff>
    </xdr:from>
    <xdr:ext cx="534377" cy="259045"/>
    <xdr:sp macro="" textlink="">
      <xdr:nvSpPr>
        <xdr:cNvPr id="663" name="テキスト ボックス 662"/>
        <xdr:cNvSpPr txBox="1"/>
      </xdr:nvSpPr>
      <xdr:spPr>
        <a:xfrm>
          <a:off x="15214111" y="128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30333</xdr:rowOff>
    </xdr:from>
    <xdr:to>
      <xdr:col>76</xdr:col>
      <xdr:colOff>165100</xdr:colOff>
      <xdr:row>76</xdr:row>
      <xdr:rowOff>131933</xdr:rowOff>
    </xdr:to>
    <xdr:sp macro="" textlink="">
      <xdr:nvSpPr>
        <xdr:cNvPr id="664" name="楕円 663"/>
        <xdr:cNvSpPr/>
      </xdr:nvSpPr>
      <xdr:spPr>
        <a:xfrm>
          <a:off x="14541500" y="130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148460</xdr:rowOff>
    </xdr:from>
    <xdr:ext cx="534377" cy="259045"/>
    <xdr:sp macro="" textlink="">
      <xdr:nvSpPr>
        <xdr:cNvPr id="665" name="テキスト ボックス 664"/>
        <xdr:cNvSpPr txBox="1"/>
      </xdr:nvSpPr>
      <xdr:spPr>
        <a:xfrm>
          <a:off x="14325111" y="128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3367</xdr:rowOff>
    </xdr:from>
    <xdr:to>
      <xdr:col>72</xdr:col>
      <xdr:colOff>38100</xdr:colOff>
      <xdr:row>76</xdr:row>
      <xdr:rowOff>104967</xdr:rowOff>
    </xdr:to>
    <xdr:sp macro="" textlink="">
      <xdr:nvSpPr>
        <xdr:cNvPr id="666" name="楕円 665"/>
        <xdr:cNvSpPr/>
      </xdr:nvSpPr>
      <xdr:spPr>
        <a:xfrm>
          <a:off x="13652500" y="130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121494</xdr:rowOff>
    </xdr:from>
    <xdr:ext cx="534377" cy="259045"/>
    <xdr:sp macro="" textlink="">
      <xdr:nvSpPr>
        <xdr:cNvPr id="667" name="テキスト ボックス 666"/>
        <xdr:cNvSpPr txBox="1"/>
      </xdr:nvSpPr>
      <xdr:spPr>
        <a:xfrm>
          <a:off x="13436111" y="1280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118535</xdr:rowOff>
    </xdr:from>
    <xdr:to>
      <xdr:col>67</xdr:col>
      <xdr:colOff>101600</xdr:colOff>
      <xdr:row>76</xdr:row>
      <xdr:rowOff>48685</xdr:rowOff>
    </xdr:to>
    <xdr:sp macro="" textlink="">
      <xdr:nvSpPr>
        <xdr:cNvPr id="668" name="楕円 667"/>
        <xdr:cNvSpPr/>
      </xdr:nvSpPr>
      <xdr:spPr>
        <a:xfrm>
          <a:off x="12763500" y="129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65212</xdr:rowOff>
    </xdr:from>
    <xdr:ext cx="599010" cy="259045"/>
    <xdr:sp macro="" textlink="">
      <xdr:nvSpPr>
        <xdr:cNvPr id="669" name="テキスト ボックス 668"/>
        <xdr:cNvSpPr txBox="1"/>
      </xdr:nvSpPr>
      <xdr:spPr>
        <a:xfrm>
          <a:off x="12514795" y="1275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19025</xdr:rowOff>
    </xdr:from>
    <xdr:to>
      <xdr:col>85</xdr:col>
      <xdr:colOff>127000</xdr:colOff>
      <xdr:row>98</xdr:row>
      <xdr:rowOff>97396</xdr:rowOff>
    </xdr:to>
    <xdr:cxnSp macro="">
      <xdr:nvCxnSpPr>
        <xdr:cNvPr id="698" name="直線コネクタ 697"/>
        <xdr:cNvCxnSpPr/>
      </xdr:nvCxnSpPr>
      <xdr:spPr>
        <a:xfrm flipV="1">
          <a:off x="15481300" y="16821125"/>
          <a:ext cx="8382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97396</xdr:rowOff>
    </xdr:from>
    <xdr:to>
      <xdr:col>81</xdr:col>
      <xdr:colOff>50800</xdr:colOff>
      <xdr:row>98</xdr:row>
      <xdr:rowOff>107366</xdr:rowOff>
    </xdr:to>
    <xdr:cxnSp macro="">
      <xdr:nvCxnSpPr>
        <xdr:cNvPr id="701" name="直線コネクタ 700"/>
        <xdr:cNvCxnSpPr/>
      </xdr:nvCxnSpPr>
      <xdr:spPr>
        <a:xfrm flipV="1">
          <a:off x="14592300" y="16899496"/>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107366</xdr:rowOff>
    </xdr:from>
    <xdr:to>
      <xdr:col>76</xdr:col>
      <xdr:colOff>114300</xdr:colOff>
      <xdr:row>98</xdr:row>
      <xdr:rowOff>111416</xdr:rowOff>
    </xdr:to>
    <xdr:cxnSp macro="">
      <xdr:nvCxnSpPr>
        <xdr:cNvPr id="704" name="直線コネクタ 703"/>
        <xdr:cNvCxnSpPr/>
      </xdr:nvCxnSpPr>
      <xdr:spPr>
        <a:xfrm flipV="1">
          <a:off x="13703300" y="16909466"/>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83502</xdr:rowOff>
    </xdr:from>
    <xdr:to>
      <xdr:col>71</xdr:col>
      <xdr:colOff>177800</xdr:colOff>
      <xdr:row>98</xdr:row>
      <xdr:rowOff>111416</xdr:rowOff>
    </xdr:to>
    <xdr:cxnSp macro="">
      <xdr:nvCxnSpPr>
        <xdr:cNvPr id="707" name="直線コネクタ 706"/>
        <xdr:cNvCxnSpPr/>
      </xdr:nvCxnSpPr>
      <xdr:spPr>
        <a:xfrm>
          <a:off x="12814300" y="16885602"/>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139675</xdr:rowOff>
    </xdr:from>
    <xdr:to>
      <xdr:col>85</xdr:col>
      <xdr:colOff>177800</xdr:colOff>
      <xdr:row>98</xdr:row>
      <xdr:rowOff>69825</xdr:rowOff>
    </xdr:to>
    <xdr:sp macro="" textlink="">
      <xdr:nvSpPr>
        <xdr:cNvPr id="717" name="楕円 716"/>
        <xdr:cNvSpPr/>
      </xdr:nvSpPr>
      <xdr:spPr>
        <a:xfrm>
          <a:off x="16268700" y="167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118102</xdr:rowOff>
    </xdr:from>
    <xdr:ext cx="534377" cy="259045"/>
    <xdr:sp macro="" textlink="">
      <xdr:nvSpPr>
        <xdr:cNvPr id="718" name="積立金該当値テキスト"/>
        <xdr:cNvSpPr txBox="1"/>
      </xdr:nvSpPr>
      <xdr:spPr>
        <a:xfrm>
          <a:off x="16370300" y="167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46596</xdr:rowOff>
    </xdr:from>
    <xdr:to>
      <xdr:col>81</xdr:col>
      <xdr:colOff>101600</xdr:colOff>
      <xdr:row>98</xdr:row>
      <xdr:rowOff>148196</xdr:rowOff>
    </xdr:to>
    <xdr:sp macro="" textlink="">
      <xdr:nvSpPr>
        <xdr:cNvPr id="719" name="楕円 718"/>
        <xdr:cNvSpPr/>
      </xdr:nvSpPr>
      <xdr:spPr>
        <a:xfrm>
          <a:off x="15430500" y="168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139323</xdr:rowOff>
    </xdr:from>
    <xdr:ext cx="469744" cy="259045"/>
    <xdr:sp macro="" textlink="">
      <xdr:nvSpPr>
        <xdr:cNvPr id="720" name="テキスト ボックス 719"/>
        <xdr:cNvSpPr txBox="1"/>
      </xdr:nvSpPr>
      <xdr:spPr>
        <a:xfrm>
          <a:off x="15246428" y="169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56566</xdr:rowOff>
    </xdr:from>
    <xdr:to>
      <xdr:col>76</xdr:col>
      <xdr:colOff>165100</xdr:colOff>
      <xdr:row>98</xdr:row>
      <xdr:rowOff>158166</xdr:rowOff>
    </xdr:to>
    <xdr:sp macro="" textlink="">
      <xdr:nvSpPr>
        <xdr:cNvPr id="721" name="楕円 720"/>
        <xdr:cNvSpPr/>
      </xdr:nvSpPr>
      <xdr:spPr>
        <a:xfrm>
          <a:off x="14541500" y="168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149293</xdr:rowOff>
    </xdr:from>
    <xdr:ext cx="469744" cy="259045"/>
    <xdr:sp macro="" textlink="">
      <xdr:nvSpPr>
        <xdr:cNvPr id="722" name="テキスト ボックス 721"/>
        <xdr:cNvSpPr txBox="1"/>
      </xdr:nvSpPr>
      <xdr:spPr>
        <a:xfrm>
          <a:off x="14357428" y="1695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60616</xdr:rowOff>
    </xdr:from>
    <xdr:to>
      <xdr:col>72</xdr:col>
      <xdr:colOff>38100</xdr:colOff>
      <xdr:row>98</xdr:row>
      <xdr:rowOff>162216</xdr:rowOff>
    </xdr:to>
    <xdr:sp macro="" textlink="">
      <xdr:nvSpPr>
        <xdr:cNvPr id="723" name="楕円 722"/>
        <xdr:cNvSpPr/>
      </xdr:nvSpPr>
      <xdr:spPr>
        <a:xfrm>
          <a:off x="13652500" y="168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153343</xdr:rowOff>
    </xdr:from>
    <xdr:ext cx="469744" cy="259045"/>
    <xdr:sp macro="" textlink="">
      <xdr:nvSpPr>
        <xdr:cNvPr id="724" name="テキスト ボックス 723"/>
        <xdr:cNvSpPr txBox="1"/>
      </xdr:nvSpPr>
      <xdr:spPr>
        <a:xfrm>
          <a:off x="13468428" y="1695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32702</xdr:rowOff>
    </xdr:from>
    <xdr:to>
      <xdr:col>67</xdr:col>
      <xdr:colOff>101600</xdr:colOff>
      <xdr:row>98</xdr:row>
      <xdr:rowOff>134302</xdr:rowOff>
    </xdr:to>
    <xdr:sp macro="" textlink="">
      <xdr:nvSpPr>
        <xdr:cNvPr id="725" name="楕円 724"/>
        <xdr:cNvSpPr/>
      </xdr:nvSpPr>
      <xdr:spPr>
        <a:xfrm>
          <a:off x="12763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125429</xdr:rowOff>
    </xdr:from>
    <xdr:ext cx="534377" cy="259045"/>
    <xdr:sp macro="" textlink="">
      <xdr:nvSpPr>
        <xdr:cNvPr id="726" name="テキスト ボックス 725"/>
        <xdr:cNvSpPr txBox="1"/>
      </xdr:nvSpPr>
      <xdr:spPr>
        <a:xfrm>
          <a:off x="12547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xdr:rowOff>
    </xdr:from>
    <xdr:to>
      <xdr:col>116</xdr:col>
      <xdr:colOff>63500</xdr:colOff>
      <xdr:row>38</xdr:row>
      <xdr:rowOff>33630</xdr:rowOff>
    </xdr:to>
    <xdr:cxnSp macro="">
      <xdr:nvCxnSpPr>
        <xdr:cNvPr id="753" name="直線コネクタ 752"/>
        <xdr:cNvCxnSpPr/>
      </xdr:nvCxnSpPr>
      <xdr:spPr>
        <a:xfrm flipV="1">
          <a:off x="21323300" y="6527698"/>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4" name="投資及び出資金平均値テキスト"/>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33630</xdr:rowOff>
    </xdr:from>
    <xdr:to>
      <xdr:col>111</xdr:col>
      <xdr:colOff>177800</xdr:colOff>
      <xdr:row>38</xdr:row>
      <xdr:rowOff>58044</xdr:rowOff>
    </xdr:to>
    <xdr:cxnSp macro="">
      <xdr:nvCxnSpPr>
        <xdr:cNvPr id="756" name="直線コネクタ 755"/>
        <xdr:cNvCxnSpPr/>
      </xdr:nvCxnSpPr>
      <xdr:spPr>
        <a:xfrm flipV="1">
          <a:off x="20434300" y="6548730"/>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58044</xdr:rowOff>
    </xdr:from>
    <xdr:to>
      <xdr:col>107</xdr:col>
      <xdr:colOff>50800</xdr:colOff>
      <xdr:row>38</xdr:row>
      <xdr:rowOff>126898</xdr:rowOff>
    </xdr:to>
    <xdr:cxnSp macro="">
      <xdr:nvCxnSpPr>
        <xdr:cNvPr id="759" name="直線コネクタ 758"/>
        <xdr:cNvCxnSpPr/>
      </xdr:nvCxnSpPr>
      <xdr:spPr>
        <a:xfrm flipV="1">
          <a:off x="19545300" y="6573144"/>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126898</xdr:rowOff>
    </xdr:from>
    <xdr:to>
      <xdr:col>102</xdr:col>
      <xdr:colOff>114300</xdr:colOff>
      <xdr:row>38</xdr:row>
      <xdr:rowOff>139700</xdr:rowOff>
    </xdr:to>
    <xdr:cxnSp macro="">
      <xdr:nvCxnSpPr>
        <xdr:cNvPr id="762" name="直線コネクタ 761"/>
        <xdr:cNvCxnSpPr/>
      </xdr:nvCxnSpPr>
      <xdr:spPr>
        <a:xfrm flipV="1">
          <a:off x="18656300" y="664199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133248</xdr:rowOff>
    </xdr:from>
    <xdr:to>
      <xdr:col>116</xdr:col>
      <xdr:colOff>114300</xdr:colOff>
      <xdr:row>38</xdr:row>
      <xdr:rowOff>63398</xdr:rowOff>
    </xdr:to>
    <xdr:sp macro="" textlink="">
      <xdr:nvSpPr>
        <xdr:cNvPr id="772" name="楕円 771"/>
        <xdr:cNvSpPr/>
      </xdr:nvSpPr>
      <xdr:spPr>
        <a:xfrm>
          <a:off x="221107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156125</xdr:rowOff>
    </xdr:from>
    <xdr:ext cx="469744" cy="259045"/>
    <xdr:sp macro="" textlink="">
      <xdr:nvSpPr>
        <xdr:cNvPr id="773" name="投資及び出資金該当値テキスト"/>
        <xdr:cNvSpPr txBox="1"/>
      </xdr:nvSpPr>
      <xdr:spPr>
        <a:xfrm>
          <a:off x="22212300" y="63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154280</xdr:rowOff>
    </xdr:from>
    <xdr:to>
      <xdr:col>112</xdr:col>
      <xdr:colOff>38100</xdr:colOff>
      <xdr:row>38</xdr:row>
      <xdr:rowOff>84430</xdr:rowOff>
    </xdr:to>
    <xdr:sp macro="" textlink="">
      <xdr:nvSpPr>
        <xdr:cNvPr id="774" name="楕円 773"/>
        <xdr:cNvSpPr/>
      </xdr:nvSpPr>
      <xdr:spPr>
        <a:xfrm>
          <a:off x="21272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75557</xdr:rowOff>
    </xdr:from>
    <xdr:ext cx="469744" cy="259045"/>
    <xdr:sp macro="" textlink="">
      <xdr:nvSpPr>
        <xdr:cNvPr id="775" name="テキスト ボックス 774"/>
        <xdr:cNvSpPr txBox="1"/>
      </xdr:nvSpPr>
      <xdr:spPr>
        <a:xfrm>
          <a:off x="21088428" y="65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7244</xdr:rowOff>
    </xdr:from>
    <xdr:to>
      <xdr:col>107</xdr:col>
      <xdr:colOff>101600</xdr:colOff>
      <xdr:row>38</xdr:row>
      <xdr:rowOff>108844</xdr:rowOff>
    </xdr:to>
    <xdr:sp macro="" textlink="">
      <xdr:nvSpPr>
        <xdr:cNvPr id="776" name="楕円 775"/>
        <xdr:cNvSpPr/>
      </xdr:nvSpPr>
      <xdr:spPr>
        <a:xfrm>
          <a:off x="20383500" y="65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99971</xdr:rowOff>
    </xdr:from>
    <xdr:ext cx="378565" cy="259045"/>
    <xdr:sp macro="" textlink="">
      <xdr:nvSpPr>
        <xdr:cNvPr id="777" name="テキスト ボックス 776"/>
        <xdr:cNvSpPr txBox="1"/>
      </xdr:nvSpPr>
      <xdr:spPr>
        <a:xfrm>
          <a:off x="20245017" y="661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76098</xdr:rowOff>
    </xdr:from>
    <xdr:to>
      <xdr:col>102</xdr:col>
      <xdr:colOff>165100</xdr:colOff>
      <xdr:row>39</xdr:row>
      <xdr:rowOff>6248</xdr:rowOff>
    </xdr:to>
    <xdr:sp macro="" textlink="">
      <xdr:nvSpPr>
        <xdr:cNvPr id="778" name="楕円 777"/>
        <xdr:cNvSpPr/>
      </xdr:nvSpPr>
      <xdr:spPr>
        <a:xfrm>
          <a:off x="19494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168825</xdr:rowOff>
    </xdr:from>
    <xdr:ext cx="378565" cy="259045"/>
    <xdr:sp macro="" textlink="">
      <xdr:nvSpPr>
        <xdr:cNvPr id="779" name="テキスト ボックス 778"/>
        <xdr:cNvSpPr txBox="1"/>
      </xdr:nvSpPr>
      <xdr:spPr>
        <a:xfrm>
          <a:off x="19356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163017</xdr:rowOff>
    </xdr:from>
    <xdr:to>
      <xdr:col>116</xdr:col>
      <xdr:colOff>63500</xdr:colOff>
      <xdr:row>58</xdr:row>
      <xdr:rowOff>170637</xdr:rowOff>
    </xdr:to>
    <xdr:cxnSp macro="">
      <xdr:nvCxnSpPr>
        <xdr:cNvPr id="810" name="直線コネクタ 809"/>
        <xdr:cNvCxnSpPr/>
      </xdr:nvCxnSpPr>
      <xdr:spPr>
        <a:xfrm>
          <a:off x="21323300" y="9935667"/>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145720</xdr:rowOff>
    </xdr:from>
    <xdr:to>
      <xdr:col>111</xdr:col>
      <xdr:colOff>177800</xdr:colOff>
      <xdr:row>57</xdr:row>
      <xdr:rowOff>163017</xdr:rowOff>
    </xdr:to>
    <xdr:cxnSp macro="">
      <xdr:nvCxnSpPr>
        <xdr:cNvPr id="813" name="直線コネクタ 812"/>
        <xdr:cNvCxnSpPr/>
      </xdr:nvCxnSpPr>
      <xdr:spPr>
        <a:xfrm>
          <a:off x="20434300" y="9918370"/>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56794</xdr:rowOff>
    </xdr:from>
    <xdr:to>
      <xdr:col>107</xdr:col>
      <xdr:colOff>50800</xdr:colOff>
      <xdr:row>57</xdr:row>
      <xdr:rowOff>145720</xdr:rowOff>
    </xdr:to>
    <xdr:cxnSp macro="">
      <xdr:nvCxnSpPr>
        <xdr:cNvPr id="816" name="直線コネクタ 815"/>
        <xdr:cNvCxnSpPr/>
      </xdr:nvCxnSpPr>
      <xdr:spPr>
        <a:xfrm>
          <a:off x="19545300" y="8972194"/>
          <a:ext cx="889000" cy="9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56794</xdr:rowOff>
    </xdr:from>
    <xdr:to>
      <xdr:col>102</xdr:col>
      <xdr:colOff>114300</xdr:colOff>
      <xdr:row>53</xdr:row>
      <xdr:rowOff>110363</xdr:rowOff>
    </xdr:to>
    <xdr:cxnSp macro="">
      <xdr:nvCxnSpPr>
        <xdr:cNvPr id="819" name="直線コネクタ 818"/>
        <xdr:cNvCxnSpPr/>
      </xdr:nvCxnSpPr>
      <xdr:spPr>
        <a:xfrm flipV="1">
          <a:off x="18656300" y="8972194"/>
          <a:ext cx="889000" cy="2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119837</xdr:rowOff>
    </xdr:from>
    <xdr:to>
      <xdr:col>116</xdr:col>
      <xdr:colOff>114300</xdr:colOff>
      <xdr:row>59</xdr:row>
      <xdr:rowOff>49987</xdr:rowOff>
    </xdr:to>
    <xdr:sp macro="" textlink="">
      <xdr:nvSpPr>
        <xdr:cNvPr id="829" name="楕円 828"/>
        <xdr:cNvSpPr/>
      </xdr:nvSpPr>
      <xdr:spPr>
        <a:xfrm>
          <a:off x="22110700" y="10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34764</xdr:rowOff>
    </xdr:from>
    <xdr:ext cx="378565" cy="259045"/>
    <xdr:sp macro="" textlink="">
      <xdr:nvSpPr>
        <xdr:cNvPr id="830" name="貸付金該当値テキスト"/>
        <xdr:cNvSpPr txBox="1"/>
      </xdr:nvSpPr>
      <xdr:spPr>
        <a:xfrm>
          <a:off x="22212300" y="997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112217</xdr:rowOff>
    </xdr:from>
    <xdr:to>
      <xdr:col>112</xdr:col>
      <xdr:colOff>38100</xdr:colOff>
      <xdr:row>58</xdr:row>
      <xdr:rowOff>42367</xdr:rowOff>
    </xdr:to>
    <xdr:sp macro="" textlink="">
      <xdr:nvSpPr>
        <xdr:cNvPr id="831" name="楕円 830"/>
        <xdr:cNvSpPr/>
      </xdr:nvSpPr>
      <xdr:spPr>
        <a:xfrm>
          <a:off x="21272500" y="98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58894</xdr:rowOff>
    </xdr:from>
    <xdr:ext cx="469744" cy="259045"/>
    <xdr:sp macro="" textlink="">
      <xdr:nvSpPr>
        <xdr:cNvPr id="832" name="テキスト ボックス 831"/>
        <xdr:cNvSpPr txBox="1"/>
      </xdr:nvSpPr>
      <xdr:spPr>
        <a:xfrm>
          <a:off x="21088428"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94920</xdr:rowOff>
    </xdr:from>
    <xdr:to>
      <xdr:col>107</xdr:col>
      <xdr:colOff>101600</xdr:colOff>
      <xdr:row>58</xdr:row>
      <xdr:rowOff>25070</xdr:rowOff>
    </xdr:to>
    <xdr:sp macro="" textlink="">
      <xdr:nvSpPr>
        <xdr:cNvPr id="833" name="楕円 832"/>
        <xdr:cNvSpPr/>
      </xdr:nvSpPr>
      <xdr:spPr>
        <a:xfrm>
          <a:off x="20383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41597</xdr:rowOff>
    </xdr:from>
    <xdr:ext cx="469744" cy="259045"/>
    <xdr:sp macro="" textlink="">
      <xdr:nvSpPr>
        <xdr:cNvPr id="834" name="テキスト ボックス 833"/>
        <xdr:cNvSpPr txBox="1"/>
      </xdr:nvSpPr>
      <xdr:spPr>
        <a:xfrm>
          <a:off x="20199428" y="96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5994</xdr:rowOff>
    </xdr:from>
    <xdr:to>
      <xdr:col>102</xdr:col>
      <xdr:colOff>165100</xdr:colOff>
      <xdr:row>52</xdr:row>
      <xdr:rowOff>107594</xdr:rowOff>
    </xdr:to>
    <xdr:sp macro="" textlink="">
      <xdr:nvSpPr>
        <xdr:cNvPr id="835" name="楕円 834"/>
        <xdr:cNvSpPr/>
      </xdr:nvSpPr>
      <xdr:spPr>
        <a:xfrm>
          <a:off x="19494500" y="89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124121</xdr:rowOff>
    </xdr:from>
    <xdr:ext cx="534377" cy="259045"/>
    <xdr:sp macro="" textlink="">
      <xdr:nvSpPr>
        <xdr:cNvPr id="836" name="テキスト ボックス 835"/>
        <xdr:cNvSpPr txBox="1"/>
      </xdr:nvSpPr>
      <xdr:spPr>
        <a:xfrm>
          <a:off x="19278111" y="86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59563</xdr:rowOff>
    </xdr:from>
    <xdr:to>
      <xdr:col>98</xdr:col>
      <xdr:colOff>38100</xdr:colOff>
      <xdr:row>53</xdr:row>
      <xdr:rowOff>161163</xdr:rowOff>
    </xdr:to>
    <xdr:sp macro="" textlink="">
      <xdr:nvSpPr>
        <xdr:cNvPr id="837" name="楕円 836"/>
        <xdr:cNvSpPr/>
      </xdr:nvSpPr>
      <xdr:spPr>
        <a:xfrm>
          <a:off x="18605500" y="91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6240</xdr:rowOff>
    </xdr:from>
    <xdr:ext cx="534377" cy="259045"/>
    <xdr:sp macro="" textlink="">
      <xdr:nvSpPr>
        <xdr:cNvPr id="838" name="テキスト ボックス 837"/>
        <xdr:cNvSpPr txBox="1"/>
      </xdr:nvSpPr>
      <xdr:spPr>
        <a:xfrm>
          <a:off x="18389111" y="89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47433</xdr:rowOff>
    </xdr:from>
    <xdr:to>
      <xdr:col>116</xdr:col>
      <xdr:colOff>63500</xdr:colOff>
      <xdr:row>76</xdr:row>
      <xdr:rowOff>59537</xdr:rowOff>
    </xdr:to>
    <xdr:cxnSp macro="">
      <xdr:nvCxnSpPr>
        <xdr:cNvPr id="870" name="直線コネクタ 869"/>
        <xdr:cNvCxnSpPr/>
      </xdr:nvCxnSpPr>
      <xdr:spPr>
        <a:xfrm>
          <a:off x="21323300" y="13077633"/>
          <a:ext cx="8382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47433</xdr:rowOff>
    </xdr:from>
    <xdr:to>
      <xdr:col>111</xdr:col>
      <xdr:colOff>177800</xdr:colOff>
      <xdr:row>76</xdr:row>
      <xdr:rowOff>71174</xdr:rowOff>
    </xdr:to>
    <xdr:cxnSp macro="">
      <xdr:nvCxnSpPr>
        <xdr:cNvPr id="873" name="直線コネクタ 872"/>
        <xdr:cNvCxnSpPr/>
      </xdr:nvCxnSpPr>
      <xdr:spPr>
        <a:xfrm flipV="1">
          <a:off x="20434300" y="13077633"/>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157042</xdr:rowOff>
    </xdr:from>
    <xdr:to>
      <xdr:col>107</xdr:col>
      <xdr:colOff>50800</xdr:colOff>
      <xdr:row>76</xdr:row>
      <xdr:rowOff>71174</xdr:rowOff>
    </xdr:to>
    <xdr:cxnSp macro="">
      <xdr:nvCxnSpPr>
        <xdr:cNvPr id="876" name="直線コネクタ 875"/>
        <xdr:cNvCxnSpPr/>
      </xdr:nvCxnSpPr>
      <xdr:spPr>
        <a:xfrm>
          <a:off x="19545300" y="13015792"/>
          <a:ext cx="889000" cy="8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157042</xdr:rowOff>
    </xdr:from>
    <xdr:to>
      <xdr:col>102</xdr:col>
      <xdr:colOff>114300</xdr:colOff>
      <xdr:row>76</xdr:row>
      <xdr:rowOff>55293</xdr:rowOff>
    </xdr:to>
    <xdr:cxnSp macro="">
      <xdr:nvCxnSpPr>
        <xdr:cNvPr id="879" name="直線コネクタ 878"/>
        <xdr:cNvCxnSpPr/>
      </xdr:nvCxnSpPr>
      <xdr:spPr>
        <a:xfrm flipV="1">
          <a:off x="18656300" y="13015792"/>
          <a:ext cx="889000" cy="6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8737</xdr:rowOff>
    </xdr:from>
    <xdr:to>
      <xdr:col>116</xdr:col>
      <xdr:colOff>114300</xdr:colOff>
      <xdr:row>76</xdr:row>
      <xdr:rowOff>110337</xdr:rowOff>
    </xdr:to>
    <xdr:sp macro="" textlink="">
      <xdr:nvSpPr>
        <xdr:cNvPr id="889" name="楕円 888"/>
        <xdr:cNvSpPr/>
      </xdr:nvSpPr>
      <xdr:spPr>
        <a:xfrm>
          <a:off x="22110700" y="130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31614</xdr:rowOff>
    </xdr:from>
    <xdr:ext cx="534377" cy="259045"/>
    <xdr:sp macro="" textlink="">
      <xdr:nvSpPr>
        <xdr:cNvPr id="890" name="繰出金該当値テキスト"/>
        <xdr:cNvSpPr txBox="1"/>
      </xdr:nvSpPr>
      <xdr:spPr>
        <a:xfrm>
          <a:off x="22212300" y="128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168083</xdr:rowOff>
    </xdr:from>
    <xdr:to>
      <xdr:col>112</xdr:col>
      <xdr:colOff>38100</xdr:colOff>
      <xdr:row>76</xdr:row>
      <xdr:rowOff>98233</xdr:rowOff>
    </xdr:to>
    <xdr:sp macro="" textlink="">
      <xdr:nvSpPr>
        <xdr:cNvPr id="891" name="楕円 890"/>
        <xdr:cNvSpPr/>
      </xdr:nvSpPr>
      <xdr:spPr>
        <a:xfrm>
          <a:off x="21272500" y="130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114760</xdr:rowOff>
    </xdr:from>
    <xdr:ext cx="534377" cy="259045"/>
    <xdr:sp macro="" textlink="">
      <xdr:nvSpPr>
        <xdr:cNvPr id="892" name="テキスト ボックス 891"/>
        <xdr:cNvSpPr txBox="1"/>
      </xdr:nvSpPr>
      <xdr:spPr>
        <a:xfrm>
          <a:off x="21056111" y="128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20374</xdr:rowOff>
    </xdr:from>
    <xdr:to>
      <xdr:col>107</xdr:col>
      <xdr:colOff>101600</xdr:colOff>
      <xdr:row>76</xdr:row>
      <xdr:rowOff>121974</xdr:rowOff>
    </xdr:to>
    <xdr:sp macro="" textlink="">
      <xdr:nvSpPr>
        <xdr:cNvPr id="893" name="楕円 892"/>
        <xdr:cNvSpPr/>
      </xdr:nvSpPr>
      <xdr:spPr>
        <a:xfrm>
          <a:off x="20383500" y="130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138502</xdr:rowOff>
    </xdr:from>
    <xdr:ext cx="534377" cy="259045"/>
    <xdr:sp macro="" textlink="">
      <xdr:nvSpPr>
        <xdr:cNvPr id="894" name="テキスト ボックス 893"/>
        <xdr:cNvSpPr txBox="1"/>
      </xdr:nvSpPr>
      <xdr:spPr>
        <a:xfrm>
          <a:off x="20167111" y="128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106241</xdr:rowOff>
    </xdr:from>
    <xdr:to>
      <xdr:col>102</xdr:col>
      <xdr:colOff>165100</xdr:colOff>
      <xdr:row>76</xdr:row>
      <xdr:rowOff>36392</xdr:rowOff>
    </xdr:to>
    <xdr:sp macro="" textlink="">
      <xdr:nvSpPr>
        <xdr:cNvPr id="895" name="楕円 894"/>
        <xdr:cNvSpPr/>
      </xdr:nvSpPr>
      <xdr:spPr>
        <a:xfrm>
          <a:off x="19494500" y="12964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52918</xdr:rowOff>
    </xdr:from>
    <xdr:ext cx="534377" cy="259045"/>
    <xdr:sp macro="" textlink="">
      <xdr:nvSpPr>
        <xdr:cNvPr id="896" name="テキスト ボックス 895"/>
        <xdr:cNvSpPr txBox="1"/>
      </xdr:nvSpPr>
      <xdr:spPr>
        <a:xfrm>
          <a:off x="19278111" y="12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4493</xdr:rowOff>
    </xdr:from>
    <xdr:to>
      <xdr:col>98</xdr:col>
      <xdr:colOff>38100</xdr:colOff>
      <xdr:row>76</xdr:row>
      <xdr:rowOff>106093</xdr:rowOff>
    </xdr:to>
    <xdr:sp macro="" textlink="">
      <xdr:nvSpPr>
        <xdr:cNvPr id="897" name="楕円 896"/>
        <xdr:cNvSpPr/>
      </xdr:nvSpPr>
      <xdr:spPr>
        <a:xfrm>
          <a:off x="18605500" y="130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122619</xdr:rowOff>
    </xdr:from>
    <xdr:ext cx="534377" cy="259045"/>
    <xdr:sp macro="" textlink="">
      <xdr:nvSpPr>
        <xdr:cNvPr id="898" name="テキスト ボックス 897"/>
        <xdr:cNvSpPr txBox="1"/>
      </xdr:nvSpPr>
      <xdr:spPr>
        <a:xfrm>
          <a:off x="18389111" y="128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589,612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74,424</a:t>
          </a:r>
          <a:r>
            <a:rPr kumimoji="1" lang="ja-JP" altLang="en-US" sz="1300">
              <a:latin typeface="ＭＳ Ｐゴシック" panose="020B0600070205080204" pitchFamily="50" charset="-128"/>
              <a:ea typeface="ＭＳ Ｐゴシック" panose="020B0600070205080204" pitchFamily="50" charset="-128"/>
            </a:rPr>
            <a:t>円となり、前年度に新中学校建設事業が完了したことにより、前年比</a:t>
          </a:r>
          <a:r>
            <a:rPr kumimoji="1" lang="en-US" altLang="ja-JP" sz="1300">
              <a:latin typeface="ＭＳ Ｐゴシック" panose="020B0600070205080204" pitchFamily="50" charset="-128"/>
              <a:ea typeface="ＭＳ Ｐゴシック" panose="020B0600070205080204" pitchFamily="50" charset="-128"/>
            </a:rPr>
            <a:t>58.3</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・扶助費については、類似団体平均を大きく上回っているが、主に福祉事務所による生活保護費の増額、単独事業による子育て支援のための施策など、福祉施策に重点を置いていることが主な原因である。</a:t>
          </a:r>
        </a:p>
        <a:p>
          <a:r>
            <a:rPr kumimoji="1" lang="ja-JP" altLang="en-US" sz="1300">
              <a:latin typeface="ＭＳ Ｐゴシック" panose="020B0600070205080204" pitchFamily="50" charset="-128"/>
              <a:ea typeface="ＭＳ Ｐゴシック" panose="020B0600070205080204" pitchFamily="50" charset="-128"/>
            </a:rPr>
            <a:t>・繰出金は、下水道事業特別会計等の繰出金が減額となったことにより、住民一人当たりの金額が</a:t>
          </a:r>
          <a:r>
            <a:rPr kumimoji="1" lang="en-US" altLang="ja-JP" sz="1300">
              <a:latin typeface="ＭＳ Ｐゴシック" panose="020B0600070205080204" pitchFamily="50" charset="-128"/>
              <a:ea typeface="ＭＳ Ｐゴシック" panose="020B0600070205080204" pitchFamily="50" charset="-128"/>
            </a:rPr>
            <a:t>1,112</a:t>
          </a:r>
          <a:r>
            <a:rPr kumimoji="1" lang="ja-JP" altLang="en-US" sz="1300">
              <a:latin typeface="ＭＳ Ｐゴシック" panose="020B0600070205080204" pitchFamily="50" charset="-128"/>
              <a:ea typeface="ＭＳ Ｐゴシック" panose="020B0600070205080204" pitchFamily="50" charset="-128"/>
            </a:rPr>
            <a:t>円減額となったが、類似団体平均を上回っている。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・行政改革の結果等により、補助費等、物件費、維持補修費で類似団体平均を下回っている。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・公債費は、前年度に償還額が大きい事業の償還が完済したことにより、前年度決算と比較すると</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・事業の取捨選択や制度の見直しの徹底、公債費については新発債の抑制と繰上償還の実施、繰出金については下水道料金の見直しを行っていくこととしている。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16,835
16,732
77.94
10,195,236
9,926,125
227,881
5,893,383
12,638,318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51003</xdr:rowOff>
    </xdr:from>
    <xdr:to>
      <xdr:col>24</xdr:col>
      <xdr:colOff>63500</xdr:colOff>
      <xdr:row>37</xdr:row>
      <xdr:rowOff>63805</xdr:rowOff>
    </xdr:to>
    <xdr:cxnSp macro="">
      <xdr:nvCxnSpPr>
        <xdr:cNvPr id="59" name="直線コネクタ 58"/>
        <xdr:cNvCxnSpPr/>
      </xdr:nvCxnSpPr>
      <xdr:spPr>
        <a:xfrm flipV="1">
          <a:off x="3797300" y="639465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63805</xdr:rowOff>
    </xdr:from>
    <xdr:to>
      <xdr:col>19</xdr:col>
      <xdr:colOff>177800</xdr:colOff>
      <xdr:row>37</xdr:row>
      <xdr:rowOff>74778</xdr:rowOff>
    </xdr:to>
    <xdr:cxnSp macro="">
      <xdr:nvCxnSpPr>
        <xdr:cNvPr id="62" name="直線コネクタ 61"/>
        <xdr:cNvCxnSpPr/>
      </xdr:nvCxnSpPr>
      <xdr:spPr>
        <a:xfrm flipV="1">
          <a:off x="2908300" y="640745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74778</xdr:rowOff>
    </xdr:from>
    <xdr:to>
      <xdr:col>15</xdr:col>
      <xdr:colOff>50800</xdr:colOff>
      <xdr:row>37</xdr:row>
      <xdr:rowOff>103124</xdr:rowOff>
    </xdr:to>
    <xdr:cxnSp macro="">
      <xdr:nvCxnSpPr>
        <xdr:cNvPr id="65" name="直線コネクタ 64"/>
        <xdr:cNvCxnSpPr/>
      </xdr:nvCxnSpPr>
      <xdr:spPr>
        <a:xfrm flipV="1">
          <a:off x="2019300" y="641842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7569</xdr:rowOff>
    </xdr:from>
    <xdr:to>
      <xdr:col>10</xdr:col>
      <xdr:colOff>114300</xdr:colOff>
      <xdr:row>37</xdr:row>
      <xdr:rowOff>103124</xdr:rowOff>
    </xdr:to>
    <xdr:cxnSp macro="">
      <xdr:nvCxnSpPr>
        <xdr:cNvPr id="68" name="直線コネクタ 67"/>
        <xdr:cNvCxnSpPr/>
      </xdr:nvCxnSpPr>
      <xdr:spPr>
        <a:xfrm>
          <a:off x="1130300" y="6351219"/>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xdr:rowOff>
    </xdr:from>
    <xdr:to>
      <xdr:col>24</xdr:col>
      <xdr:colOff>114300</xdr:colOff>
      <xdr:row>37</xdr:row>
      <xdr:rowOff>101803</xdr:rowOff>
    </xdr:to>
    <xdr:sp macro="" textlink="">
      <xdr:nvSpPr>
        <xdr:cNvPr id="78" name="楕円 77"/>
        <xdr:cNvSpPr/>
      </xdr:nvSpPr>
      <xdr:spPr>
        <a:xfrm>
          <a:off x="45847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150080</xdr:rowOff>
    </xdr:from>
    <xdr:ext cx="469744" cy="259045"/>
    <xdr:sp macro="" textlink="">
      <xdr:nvSpPr>
        <xdr:cNvPr id="79" name="議会費該当値テキスト"/>
        <xdr:cNvSpPr txBox="1"/>
      </xdr:nvSpPr>
      <xdr:spPr>
        <a:xfrm>
          <a:off x="4686300" y="632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13005</xdr:rowOff>
    </xdr:from>
    <xdr:to>
      <xdr:col>20</xdr:col>
      <xdr:colOff>38100</xdr:colOff>
      <xdr:row>37</xdr:row>
      <xdr:rowOff>114605</xdr:rowOff>
    </xdr:to>
    <xdr:sp macro="" textlink="">
      <xdr:nvSpPr>
        <xdr:cNvPr id="80" name="楕円 79"/>
        <xdr:cNvSpPr/>
      </xdr:nvSpPr>
      <xdr:spPr>
        <a:xfrm>
          <a:off x="3746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105732</xdr:rowOff>
    </xdr:from>
    <xdr:ext cx="469744" cy="259045"/>
    <xdr:sp macro="" textlink="">
      <xdr:nvSpPr>
        <xdr:cNvPr id="81" name="テキスト ボックス 80"/>
        <xdr:cNvSpPr txBox="1"/>
      </xdr:nvSpPr>
      <xdr:spPr>
        <a:xfrm>
          <a:off x="3562428"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23978</xdr:rowOff>
    </xdr:from>
    <xdr:to>
      <xdr:col>15</xdr:col>
      <xdr:colOff>101600</xdr:colOff>
      <xdr:row>37</xdr:row>
      <xdr:rowOff>125578</xdr:rowOff>
    </xdr:to>
    <xdr:sp macro="" textlink="">
      <xdr:nvSpPr>
        <xdr:cNvPr id="82" name="楕円 81"/>
        <xdr:cNvSpPr/>
      </xdr:nvSpPr>
      <xdr:spPr>
        <a:xfrm>
          <a:off x="2857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116705</xdr:rowOff>
    </xdr:from>
    <xdr:ext cx="469744" cy="259045"/>
    <xdr:sp macro="" textlink="">
      <xdr:nvSpPr>
        <xdr:cNvPr id="83" name="テキスト ボックス 82"/>
        <xdr:cNvSpPr txBox="1"/>
      </xdr:nvSpPr>
      <xdr:spPr>
        <a:xfrm>
          <a:off x="2673428" y="64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52324</xdr:rowOff>
    </xdr:from>
    <xdr:to>
      <xdr:col>10</xdr:col>
      <xdr:colOff>165100</xdr:colOff>
      <xdr:row>37</xdr:row>
      <xdr:rowOff>153924</xdr:rowOff>
    </xdr:to>
    <xdr:sp macro="" textlink="">
      <xdr:nvSpPr>
        <xdr:cNvPr id="84" name="楕円 83"/>
        <xdr:cNvSpPr/>
      </xdr:nvSpPr>
      <xdr:spPr>
        <a:xfrm>
          <a:off x="196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145051</xdr:rowOff>
    </xdr:from>
    <xdr:ext cx="469744" cy="259045"/>
    <xdr:sp macro="" textlink="">
      <xdr:nvSpPr>
        <xdr:cNvPr id="85" name="テキスト ボックス 84"/>
        <xdr:cNvSpPr txBox="1"/>
      </xdr:nvSpPr>
      <xdr:spPr>
        <a:xfrm>
          <a:off x="1784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128219</xdr:rowOff>
    </xdr:from>
    <xdr:to>
      <xdr:col>6</xdr:col>
      <xdr:colOff>38100</xdr:colOff>
      <xdr:row>37</xdr:row>
      <xdr:rowOff>58369</xdr:rowOff>
    </xdr:to>
    <xdr:sp macro="" textlink="">
      <xdr:nvSpPr>
        <xdr:cNvPr id="86" name="楕円 85"/>
        <xdr:cNvSpPr/>
      </xdr:nvSpPr>
      <xdr:spPr>
        <a:xfrm>
          <a:off x="1079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49496</xdr:rowOff>
    </xdr:from>
    <xdr:ext cx="469744" cy="259045"/>
    <xdr:sp macro="" textlink="">
      <xdr:nvSpPr>
        <xdr:cNvPr id="87" name="テキスト ボックス 86"/>
        <xdr:cNvSpPr txBox="1"/>
      </xdr:nvSpPr>
      <xdr:spPr>
        <a:xfrm>
          <a:off x="895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1763</xdr:rowOff>
    </xdr:from>
    <xdr:to>
      <xdr:col>24</xdr:col>
      <xdr:colOff>63500</xdr:colOff>
      <xdr:row>56</xdr:row>
      <xdr:rowOff>99832</xdr:rowOff>
    </xdr:to>
    <xdr:cxnSp macro="">
      <xdr:nvCxnSpPr>
        <xdr:cNvPr id="114" name="直線コネクタ 113"/>
        <xdr:cNvCxnSpPr/>
      </xdr:nvCxnSpPr>
      <xdr:spPr>
        <a:xfrm flipV="1">
          <a:off x="3797300" y="9602963"/>
          <a:ext cx="8382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99832</xdr:rowOff>
    </xdr:from>
    <xdr:to>
      <xdr:col>19</xdr:col>
      <xdr:colOff>177800</xdr:colOff>
      <xdr:row>56</xdr:row>
      <xdr:rowOff>134808</xdr:rowOff>
    </xdr:to>
    <xdr:cxnSp macro="">
      <xdr:nvCxnSpPr>
        <xdr:cNvPr id="117" name="直線コネクタ 116"/>
        <xdr:cNvCxnSpPr/>
      </xdr:nvCxnSpPr>
      <xdr:spPr>
        <a:xfrm flipV="1">
          <a:off x="2908300" y="970103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103005</xdr:rowOff>
    </xdr:from>
    <xdr:to>
      <xdr:col>15</xdr:col>
      <xdr:colOff>50800</xdr:colOff>
      <xdr:row>56</xdr:row>
      <xdr:rowOff>134808</xdr:rowOff>
    </xdr:to>
    <xdr:cxnSp macro="">
      <xdr:nvCxnSpPr>
        <xdr:cNvPr id="120" name="直線コネクタ 119"/>
        <xdr:cNvCxnSpPr/>
      </xdr:nvCxnSpPr>
      <xdr:spPr>
        <a:xfrm>
          <a:off x="2019300" y="970420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89943</xdr:rowOff>
    </xdr:from>
    <xdr:to>
      <xdr:col>10</xdr:col>
      <xdr:colOff>114300</xdr:colOff>
      <xdr:row>56</xdr:row>
      <xdr:rowOff>103005</xdr:rowOff>
    </xdr:to>
    <xdr:cxnSp macro="">
      <xdr:nvCxnSpPr>
        <xdr:cNvPr id="123" name="直線コネクタ 122"/>
        <xdr:cNvCxnSpPr/>
      </xdr:nvCxnSpPr>
      <xdr:spPr>
        <a:xfrm>
          <a:off x="1130300" y="969114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122413</xdr:rowOff>
    </xdr:from>
    <xdr:to>
      <xdr:col>24</xdr:col>
      <xdr:colOff>114300</xdr:colOff>
      <xdr:row>56</xdr:row>
      <xdr:rowOff>52563</xdr:rowOff>
    </xdr:to>
    <xdr:sp macro="" textlink="">
      <xdr:nvSpPr>
        <xdr:cNvPr id="133" name="楕円 132"/>
        <xdr:cNvSpPr/>
      </xdr:nvSpPr>
      <xdr:spPr>
        <a:xfrm>
          <a:off x="4584700" y="9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145290</xdr:rowOff>
    </xdr:from>
    <xdr:ext cx="599010" cy="259045"/>
    <xdr:sp macro="" textlink="">
      <xdr:nvSpPr>
        <xdr:cNvPr id="134" name="総務費該当値テキスト"/>
        <xdr:cNvSpPr txBox="1"/>
      </xdr:nvSpPr>
      <xdr:spPr>
        <a:xfrm>
          <a:off x="4686300" y="940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49032</xdr:rowOff>
    </xdr:from>
    <xdr:to>
      <xdr:col>20</xdr:col>
      <xdr:colOff>38100</xdr:colOff>
      <xdr:row>56</xdr:row>
      <xdr:rowOff>150632</xdr:rowOff>
    </xdr:to>
    <xdr:sp macro="" textlink="">
      <xdr:nvSpPr>
        <xdr:cNvPr id="135" name="楕円 134"/>
        <xdr:cNvSpPr/>
      </xdr:nvSpPr>
      <xdr:spPr>
        <a:xfrm>
          <a:off x="3746500" y="96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141759</xdr:rowOff>
    </xdr:from>
    <xdr:ext cx="534377" cy="259045"/>
    <xdr:sp macro="" textlink="">
      <xdr:nvSpPr>
        <xdr:cNvPr id="136" name="テキスト ボックス 135"/>
        <xdr:cNvSpPr txBox="1"/>
      </xdr:nvSpPr>
      <xdr:spPr>
        <a:xfrm>
          <a:off x="3530111" y="97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84008</xdr:rowOff>
    </xdr:from>
    <xdr:to>
      <xdr:col>15</xdr:col>
      <xdr:colOff>101600</xdr:colOff>
      <xdr:row>57</xdr:row>
      <xdr:rowOff>14158</xdr:rowOff>
    </xdr:to>
    <xdr:sp macro="" textlink="">
      <xdr:nvSpPr>
        <xdr:cNvPr id="137" name="楕円 136"/>
        <xdr:cNvSpPr/>
      </xdr:nvSpPr>
      <xdr:spPr>
        <a:xfrm>
          <a:off x="2857500" y="9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5285</xdr:rowOff>
    </xdr:from>
    <xdr:ext cx="534377" cy="259045"/>
    <xdr:sp macro="" textlink="">
      <xdr:nvSpPr>
        <xdr:cNvPr id="138" name="テキスト ボックス 137"/>
        <xdr:cNvSpPr txBox="1"/>
      </xdr:nvSpPr>
      <xdr:spPr>
        <a:xfrm>
          <a:off x="2641111" y="97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52205</xdr:rowOff>
    </xdr:from>
    <xdr:to>
      <xdr:col>10</xdr:col>
      <xdr:colOff>165100</xdr:colOff>
      <xdr:row>56</xdr:row>
      <xdr:rowOff>153805</xdr:rowOff>
    </xdr:to>
    <xdr:sp macro="" textlink="">
      <xdr:nvSpPr>
        <xdr:cNvPr id="139" name="楕円 138"/>
        <xdr:cNvSpPr/>
      </xdr:nvSpPr>
      <xdr:spPr>
        <a:xfrm>
          <a:off x="1968500" y="9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170332</xdr:rowOff>
    </xdr:from>
    <xdr:ext cx="534377" cy="259045"/>
    <xdr:sp macro="" textlink="">
      <xdr:nvSpPr>
        <xdr:cNvPr id="140" name="テキスト ボックス 139"/>
        <xdr:cNvSpPr txBox="1"/>
      </xdr:nvSpPr>
      <xdr:spPr>
        <a:xfrm>
          <a:off x="1752111" y="94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39143</xdr:rowOff>
    </xdr:from>
    <xdr:to>
      <xdr:col>6</xdr:col>
      <xdr:colOff>38100</xdr:colOff>
      <xdr:row>56</xdr:row>
      <xdr:rowOff>140743</xdr:rowOff>
    </xdr:to>
    <xdr:sp macro="" textlink="">
      <xdr:nvSpPr>
        <xdr:cNvPr id="141" name="楕円 140"/>
        <xdr:cNvSpPr/>
      </xdr:nvSpPr>
      <xdr:spPr>
        <a:xfrm>
          <a:off x="1079500" y="96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157270</xdr:rowOff>
    </xdr:from>
    <xdr:ext cx="534377" cy="259045"/>
    <xdr:sp macro="" textlink="">
      <xdr:nvSpPr>
        <xdr:cNvPr id="142" name="テキスト ボックス 141"/>
        <xdr:cNvSpPr txBox="1"/>
      </xdr:nvSpPr>
      <xdr:spPr>
        <a:xfrm>
          <a:off x="863111" y="94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115207</xdr:rowOff>
    </xdr:from>
    <xdr:to>
      <xdr:col>24</xdr:col>
      <xdr:colOff>63500</xdr:colOff>
      <xdr:row>74</xdr:row>
      <xdr:rowOff>89746</xdr:rowOff>
    </xdr:to>
    <xdr:cxnSp macro="">
      <xdr:nvCxnSpPr>
        <xdr:cNvPr id="174" name="直線コネクタ 173"/>
        <xdr:cNvCxnSpPr/>
      </xdr:nvCxnSpPr>
      <xdr:spPr>
        <a:xfrm flipV="1">
          <a:off x="3797300" y="12631057"/>
          <a:ext cx="838200" cy="14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36275</xdr:rowOff>
    </xdr:from>
    <xdr:to>
      <xdr:col>19</xdr:col>
      <xdr:colOff>177800</xdr:colOff>
      <xdr:row>74</xdr:row>
      <xdr:rowOff>89746</xdr:rowOff>
    </xdr:to>
    <xdr:cxnSp macro="">
      <xdr:nvCxnSpPr>
        <xdr:cNvPr id="177" name="直線コネクタ 176"/>
        <xdr:cNvCxnSpPr/>
      </xdr:nvCxnSpPr>
      <xdr:spPr>
        <a:xfrm>
          <a:off x="2908300" y="12723575"/>
          <a:ext cx="8890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143956</xdr:rowOff>
    </xdr:from>
    <xdr:to>
      <xdr:col>15</xdr:col>
      <xdr:colOff>50800</xdr:colOff>
      <xdr:row>74</xdr:row>
      <xdr:rowOff>36275</xdr:rowOff>
    </xdr:to>
    <xdr:cxnSp macro="">
      <xdr:nvCxnSpPr>
        <xdr:cNvPr id="180" name="直線コネクタ 179"/>
        <xdr:cNvCxnSpPr/>
      </xdr:nvCxnSpPr>
      <xdr:spPr>
        <a:xfrm>
          <a:off x="2019300" y="12659806"/>
          <a:ext cx="889000" cy="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143956</xdr:rowOff>
    </xdr:from>
    <xdr:to>
      <xdr:col>10</xdr:col>
      <xdr:colOff>114300</xdr:colOff>
      <xdr:row>74</xdr:row>
      <xdr:rowOff>62988</xdr:rowOff>
    </xdr:to>
    <xdr:cxnSp macro="">
      <xdr:nvCxnSpPr>
        <xdr:cNvPr id="183" name="直線コネクタ 182"/>
        <xdr:cNvCxnSpPr/>
      </xdr:nvCxnSpPr>
      <xdr:spPr>
        <a:xfrm flipV="1">
          <a:off x="1130300" y="12659806"/>
          <a:ext cx="889000" cy="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64407</xdr:rowOff>
    </xdr:from>
    <xdr:to>
      <xdr:col>24</xdr:col>
      <xdr:colOff>114300</xdr:colOff>
      <xdr:row>73</xdr:row>
      <xdr:rowOff>166007</xdr:rowOff>
    </xdr:to>
    <xdr:sp macro="" textlink="">
      <xdr:nvSpPr>
        <xdr:cNvPr id="193" name="楕円 192"/>
        <xdr:cNvSpPr/>
      </xdr:nvSpPr>
      <xdr:spPr>
        <a:xfrm>
          <a:off x="4584700" y="125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87284</xdr:rowOff>
    </xdr:from>
    <xdr:ext cx="599010" cy="259045"/>
    <xdr:sp macro="" textlink="">
      <xdr:nvSpPr>
        <xdr:cNvPr id="194" name="民生費該当値テキスト"/>
        <xdr:cNvSpPr txBox="1"/>
      </xdr:nvSpPr>
      <xdr:spPr>
        <a:xfrm>
          <a:off x="4686300" y="124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38946</xdr:rowOff>
    </xdr:from>
    <xdr:to>
      <xdr:col>20</xdr:col>
      <xdr:colOff>38100</xdr:colOff>
      <xdr:row>74</xdr:row>
      <xdr:rowOff>140546</xdr:rowOff>
    </xdr:to>
    <xdr:sp macro="" textlink="">
      <xdr:nvSpPr>
        <xdr:cNvPr id="195" name="楕円 194"/>
        <xdr:cNvSpPr/>
      </xdr:nvSpPr>
      <xdr:spPr>
        <a:xfrm>
          <a:off x="3746500" y="127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157073</xdr:rowOff>
    </xdr:from>
    <xdr:ext cx="599010" cy="259045"/>
    <xdr:sp macro="" textlink="">
      <xdr:nvSpPr>
        <xdr:cNvPr id="196" name="テキスト ボックス 195"/>
        <xdr:cNvSpPr txBox="1"/>
      </xdr:nvSpPr>
      <xdr:spPr>
        <a:xfrm>
          <a:off x="3497795" y="125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156925</xdr:rowOff>
    </xdr:from>
    <xdr:to>
      <xdr:col>15</xdr:col>
      <xdr:colOff>101600</xdr:colOff>
      <xdr:row>74</xdr:row>
      <xdr:rowOff>87075</xdr:rowOff>
    </xdr:to>
    <xdr:sp macro="" textlink="">
      <xdr:nvSpPr>
        <xdr:cNvPr id="197" name="楕円 196"/>
        <xdr:cNvSpPr/>
      </xdr:nvSpPr>
      <xdr:spPr>
        <a:xfrm>
          <a:off x="2857500" y="12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103602</xdr:rowOff>
    </xdr:from>
    <xdr:ext cx="599010" cy="259045"/>
    <xdr:sp macro="" textlink="">
      <xdr:nvSpPr>
        <xdr:cNvPr id="198" name="テキスト ボックス 197"/>
        <xdr:cNvSpPr txBox="1"/>
      </xdr:nvSpPr>
      <xdr:spPr>
        <a:xfrm>
          <a:off x="2608795" y="1244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93156</xdr:rowOff>
    </xdr:from>
    <xdr:to>
      <xdr:col>10</xdr:col>
      <xdr:colOff>165100</xdr:colOff>
      <xdr:row>74</xdr:row>
      <xdr:rowOff>23306</xdr:rowOff>
    </xdr:to>
    <xdr:sp macro="" textlink="">
      <xdr:nvSpPr>
        <xdr:cNvPr id="199" name="楕円 198"/>
        <xdr:cNvSpPr/>
      </xdr:nvSpPr>
      <xdr:spPr>
        <a:xfrm>
          <a:off x="1968500" y="126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39833</xdr:rowOff>
    </xdr:from>
    <xdr:ext cx="599010" cy="259045"/>
    <xdr:sp macro="" textlink="">
      <xdr:nvSpPr>
        <xdr:cNvPr id="200" name="テキスト ボックス 199"/>
        <xdr:cNvSpPr txBox="1"/>
      </xdr:nvSpPr>
      <xdr:spPr>
        <a:xfrm>
          <a:off x="1719795" y="1238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12188</xdr:rowOff>
    </xdr:from>
    <xdr:to>
      <xdr:col>6</xdr:col>
      <xdr:colOff>38100</xdr:colOff>
      <xdr:row>74</xdr:row>
      <xdr:rowOff>113788</xdr:rowOff>
    </xdr:to>
    <xdr:sp macro="" textlink="">
      <xdr:nvSpPr>
        <xdr:cNvPr id="201" name="楕円 200"/>
        <xdr:cNvSpPr/>
      </xdr:nvSpPr>
      <xdr:spPr>
        <a:xfrm>
          <a:off x="1079500" y="126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130315</xdr:rowOff>
    </xdr:from>
    <xdr:ext cx="599010" cy="259045"/>
    <xdr:sp macro="" textlink="">
      <xdr:nvSpPr>
        <xdr:cNvPr id="202" name="テキスト ボックス 201"/>
        <xdr:cNvSpPr txBox="1"/>
      </xdr:nvSpPr>
      <xdr:spPr>
        <a:xfrm>
          <a:off x="830795" y="124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77927</xdr:rowOff>
    </xdr:from>
    <xdr:to>
      <xdr:col>24</xdr:col>
      <xdr:colOff>62865</xdr:colOff>
      <xdr:row>97</xdr:row>
      <xdr:rowOff>106705</xdr:rowOff>
    </xdr:to>
    <xdr:cxnSp macro="">
      <xdr:nvCxnSpPr>
        <xdr:cNvPr id="226" name="直線コネクタ 225"/>
        <xdr:cNvCxnSpPr/>
      </xdr:nvCxnSpPr>
      <xdr:spPr>
        <a:xfrm flipV="1">
          <a:off x="4633595" y="15508427"/>
          <a:ext cx="1270" cy="1228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110532</xdr:rowOff>
    </xdr:from>
    <xdr:ext cx="534377" cy="259045"/>
    <xdr:sp macro="" textlink="">
      <xdr:nvSpPr>
        <xdr:cNvPr id="227" name="衛生費最小値テキスト"/>
        <xdr:cNvSpPr txBox="1"/>
      </xdr:nvSpPr>
      <xdr:spPr>
        <a:xfrm>
          <a:off x="4686300"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106705</xdr:rowOff>
    </xdr:from>
    <xdr:to>
      <xdr:col>24</xdr:col>
      <xdr:colOff>152400</xdr:colOff>
      <xdr:row>97</xdr:row>
      <xdr:rowOff>106705</xdr:rowOff>
    </xdr:to>
    <xdr:cxnSp macro="">
      <xdr:nvCxnSpPr>
        <xdr:cNvPr id="228" name="直線コネクタ 227"/>
        <xdr:cNvCxnSpPr/>
      </xdr:nvCxnSpPr>
      <xdr:spPr>
        <a:xfrm>
          <a:off x="4546600" y="1673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24604</xdr:rowOff>
    </xdr:from>
    <xdr:ext cx="599010" cy="259045"/>
    <xdr:sp macro="" textlink="">
      <xdr:nvSpPr>
        <xdr:cNvPr id="229" name="衛生費最大値テキスト"/>
        <xdr:cNvSpPr txBox="1"/>
      </xdr:nvSpPr>
      <xdr:spPr>
        <a:xfrm>
          <a:off x="4686300" y="152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77927</xdr:rowOff>
    </xdr:from>
    <xdr:to>
      <xdr:col>24</xdr:col>
      <xdr:colOff>152400</xdr:colOff>
      <xdr:row>90</xdr:row>
      <xdr:rowOff>77927</xdr:rowOff>
    </xdr:to>
    <xdr:cxnSp macro="">
      <xdr:nvCxnSpPr>
        <xdr:cNvPr id="230" name="直線コネクタ 229"/>
        <xdr:cNvCxnSpPr/>
      </xdr:nvCxnSpPr>
      <xdr:spPr>
        <a:xfrm>
          <a:off x="4546600" y="1550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82029</xdr:rowOff>
    </xdr:from>
    <xdr:to>
      <xdr:col>24</xdr:col>
      <xdr:colOff>63500</xdr:colOff>
      <xdr:row>97</xdr:row>
      <xdr:rowOff>127888</xdr:rowOff>
    </xdr:to>
    <xdr:cxnSp macro="">
      <xdr:nvCxnSpPr>
        <xdr:cNvPr id="231" name="直線コネクタ 230"/>
        <xdr:cNvCxnSpPr/>
      </xdr:nvCxnSpPr>
      <xdr:spPr>
        <a:xfrm flipV="1">
          <a:off x="3797300" y="16712679"/>
          <a:ext cx="838200" cy="4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89640</xdr:rowOff>
    </xdr:from>
    <xdr:ext cx="534377" cy="259045"/>
    <xdr:sp macro="" textlink="">
      <xdr:nvSpPr>
        <xdr:cNvPr id="232" name="衛生費平均値テキスト"/>
        <xdr:cNvSpPr txBox="1"/>
      </xdr:nvSpPr>
      <xdr:spPr>
        <a:xfrm>
          <a:off x="4686300" y="162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66763</xdr:rowOff>
    </xdr:from>
    <xdr:to>
      <xdr:col>24</xdr:col>
      <xdr:colOff>114300</xdr:colOff>
      <xdr:row>95</xdr:row>
      <xdr:rowOff>168363</xdr:rowOff>
    </xdr:to>
    <xdr:sp macro="" textlink="">
      <xdr:nvSpPr>
        <xdr:cNvPr id="233" name="フローチャート: 判断 232"/>
        <xdr:cNvSpPr/>
      </xdr:nvSpPr>
      <xdr:spPr>
        <a:xfrm>
          <a:off x="4584700" y="163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127888</xdr:rowOff>
    </xdr:from>
    <xdr:to>
      <xdr:col>19</xdr:col>
      <xdr:colOff>177800</xdr:colOff>
      <xdr:row>97</xdr:row>
      <xdr:rowOff>136030</xdr:rowOff>
    </xdr:to>
    <xdr:cxnSp macro="">
      <xdr:nvCxnSpPr>
        <xdr:cNvPr id="234" name="直線コネクタ 233"/>
        <xdr:cNvCxnSpPr/>
      </xdr:nvCxnSpPr>
      <xdr:spPr>
        <a:xfrm flipV="1">
          <a:off x="2908300" y="16758538"/>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62281</xdr:rowOff>
    </xdr:from>
    <xdr:to>
      <xdr:col>20</xdr:col>
      <xdr:colOff>38100</xdr:colOff>
      <xdr:row>95</xdr:row>
      <xdr:rowOff>163881</xdr:rowOff>
    </xdr:to>
    <xdr:sp macro="" textlink="">
      <xdr:nvSpPr>
        <xdr:cNvPr id="235" name="フローチャート: 判断 234"/>
        <xdr:cNvSpPr/>
      </xdr:nvSpPr>
      <xdr:spPr>
        <a:xfrm>
          <a:off x="3746500" y="1635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8958</xdr:rowOff>
    </xdr:from>
    <xdr:ext cx="534377" cy="259045"/>
    <xdr:sp macro="" textlink="">
      <xdr:nvSpPr>
        <xdr:cNvPr id="236" name="テキスト ボックス 235"/>
        <xdr:cNvSpPr txBox="1"/>
      </xdr:nvSpPr>
      <xdr:spPr>
        <a:xfrm>
          <a:off x="3530111" y="161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136030</xdr:rowOff>
    </xdr:from>
    <xdr:to>
      <xdr:col>15</xdr:col>
      <xdr:colOff>50800</xdr:colOff>
      <xdr:row>97</xdr:row>
      <xdr:rowOff>148946</xdr:rowOff>
    </xdr:to>
    <xdr:cxnSp macro="">
      <xdr:nvCxnSpPr>
        <xdr:cNvPr id="237" name="直線コネクタ 236"/>
        <xdr:cNvCxnSpPr/>
      </xdr:nvCxnSpPr>
      <xdr:spPr>
        <a:xfrm flipV="1">
          <a:off x="2019300" y="1676668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71704</xdr:rowOff>
    </xdr:from>
    <xdr:to>
      <xdr:col>15</xdr:col>
      <xdr:colOff>101600</xdr:colOff>
      <xdr:row>96</xdr:row>
      <xdr:rowOff>1854</xdr:rowOff>
    </xdr:to>
    <xdr:sp macro="" textlink="">
      <xdr:nvSpPr>
        <xdr:cNvPr id="238" name="フローチャート: 判断 237"/>
        <xdr:cNvSpPr/>
      </xdr:nvSpPr>
      <xdr:spPr>
        <a:xfrm>
          <a:off x="2857500" y="163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18381</xdr:rowOff>
    </xdr:from>
    <xdr:ext cx="534377" cy="259045"/>
    <xdr:sp macro="" textlink="">
      <xdr:nvSpPr>
        <xdr:cNvPr id="239" name="テキスト ボックス 238"/>
        <xdr:cNvSpPr txBox="1"/>
      </xdr:nvSpPr>
      <xdr:spPr>
        <a:xfrm>
          <a:off x="2641111" y="16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148946</xdr:rowOff>
    </xdr:from>
    <xdr:to>
      <xdr:col>10</xdr:col>
      <xdr:colOff>114300</xdr:colOff>
      <xdr:row>97</xdr:row>
      <xdr:rowOff>166649</xdr:rowOff>
    </xdr:to>
    <xdr:cxnSp macro="">
      <xdr:nvCxnSpPr>
        <xdr:cNvPr id="240" name="直線コネクタ 239"/>
        <xdr:cNvCxnSpPr/>
      </xdr:nvCxnSpPr>
      <xdr:spPr>
        <a:xfrm flipV="1">
          <a:off x="1130300" y="16779596"/>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56629</xdr:rowOff>
    </xdr:from>
    <xdr:to>
      <xdr:col>10</xdr:col>
      <xdr:colOff>165100</xdr:colOff>
      <xdr:row>95</xdr:row>
      <xdr:rowOff>158229</xdr:rowOff>
    </xdr:to>
    <xdr:sp macro="" textlink="">
      <xdr:nvSpPr>
        <xdr:cNvPr id="241" name="フローチャート: 判断 240"/>
        <xdr:cNvSpPr/>
      </xdr:nvSpPr>
      <xdr:spPr>
        <a:xfrm>
          <a:off x="1968500" y="163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3306</xdr:rowOff>
    </xdr:from>
    <xdr:ext cx="534377" cy="259045"/>
    <xdr:sp macro="" textlink="">
      <xdr:nvSpPr>
        <xdr:cNvPr id="242" name="テキスト ボックス 241"/>
        <xdr:cNvSpPr txBox="1"/>
      </xdr:nvSpPr>
      <xdr:spPr>
        <a:xfrm>
          <a:off x="1752111" y="161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127051</xdr:rowOff>
    </xdr:from>
    <xdr:to>
      <xdr:col>6</xdr:col>
      <xdr:colOff>38100</xdr:colOff>
      <xdr:row>96</xdr:row>
      <xdr:rowOff>57201</xdr:rowOff>
    </xdr:to>
    <xdr:sp macro="" textlink="">
      <xdr:nvSpPr>
        <xdr:cNvPr id="243" name="フローチャート: 判断 242"/>
        <xdr:cNvSpPr/>
      </xdr:nvSpPr>
      <xdr:spPr>
        <a:xfrm>
          <a:off x="1079500" y="1641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73728</xdr:rowOff>
    </xdr:from>
    <xdr:ext cx="534377" cy="259045"/>
    <xdr:sp macro="" textlink="">
      <xdr:nvSpPr>
        <xdr:cNvPr id="244" name="テキスト ボックス 243"/>
        <xdr:cNvSpPr txBox="1"/>
      </xdr:nvSpPr>
      <xdr:spPr>
        <a:xfrm>
          <a:off x="863111" y="161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31229</xdr:rowOff>
    </xdr:from>
    <xdr:to>
      <xdr:col>24</xdr:col>
      <xdr:colOff>114300</xdr:colOff>
      <xdr:row>97</xdr:row>
      <xdr:rowOff>132829</xdr:rowOff>
    </xdr:to>
    <xdr:sp macro="" textlink="">
      <xdr:nvSpPr>
        <xdr:cNvPr id="250" name="楕円 249"/>
        <xdr:cNvSpPr/>
      </xdr:nvSpPr>
      <xdr:spPr>
        <a:xfrm>
          <a:off x="4584700" y="166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117606</xdr:rowOff>
    </xdr:from>
    <xdr:ext cx="534377" cy="259045"/>
    <xdr:sp macro="" textlink="">
      <xdr:nvSpPr>
        <xdr:cNvPr id="251" name="衛生費該当値テキスト"/>
        <xdr:cNvSpPr txBox="1"/>
      </xdr:nvSpPr>
      <xdr:spPr>
        <a:xfrm>
          <a:off x="4686300" y="165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77088</xdr:rowOff>
    </xdr:from>
    <xdr:to>
      <xdr:col>20</xdr:col>
      <xdr:colOff>38100</xdr:colOff>
      <xdr:row>98</xdr:row>
      <xdr:rowOff>7238</xdr:rowOff>
    </xdr:to>
    <xdr:sp macro="" textlink="">
      <xdr:nvSpPr>
        <xdr:cNvPr id="252" name="楕円 251"/>
        <xdr:cNvSpPr/>
      </xdr:nvSpPr>
      <xdr:spPr>
        <a:xfrm>
          <a:off x="3746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169815</xdr:rowOff>
    </xdr:from>
    <xdr:ext cx="534377" cy="259045"/>
    <xdr:sp macro="" textlink="">
      <xdr:nvSpPr>
        <xdr:cNvPr id="253" name="テキスト ボックス 252"/>
        <xdr:cNvSpPr txBox="1"/>
      </xdr:nvSpPr>
      <xdr:spPr>
        <a:xfrm>
          <a:off x="3530111" y="168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85230</xdr:rowOff>
    </xdr:from>
    <xdr:to>
      <xdr:col>15</xdr:col>
      <xdr:colOff>101600</xdr:colOff>
      <xdr:row>98</xdr:row>
      <xdr:rowOff>15380</xdr:rowOff>
    </xdr:to>
    <xdr:sp macro="" textlink="">
      <xdr:nvSpPr>
        <xdr:cNvPr id="254" name="楕円 253"/>
        <xdr:cNvSpPr/>
      </xdr:nvSpPr>
      <xdr:spPr>
        <a:xfrm>
          <a:off x="2857500" y="167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6507</xdr:rowOff>
    </xdr:from>
    <xdr:ext cx="534377" cy="259045"/>
    <xdr:sp macro="" textlink="">
      <xdr:nvSpPr>
        <xdr:cNvPr id="255" name="テキスト ボックス 254"/>
        <xdr:cNvSpPr txBox="1"/>
      </xdr:nvSpPr>
      <xdr:spPr>
        <a:xfrm>
          <a:off x="2641111" y="168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98146</xdr:rowOff>
    </xdr:from>
    <xdr:to>
      <xdr:col>10</xdr:col>
      <xdr:colOff>165100</xdr:colOff>
      <xdr:row>98</xdr:row>
      <xdr:rowOff>28296</xdr:rowOff>
    </xdr:to>
    <xdr:sp macro="" textlink="">
      <xdr:nvSpPr>
        <xdr:cNvPr id="256" name="楕円 255"/>
        <xdr:cNvSpPr/>
      </xdr:nvSpPr>
      <xdr:spPr>
        <a:xfrm>
          <a:off x="1968500" y="167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19423</xdr:rowOff>
    </xdr:from>
    <xdr:ext cx="534377" cy="259045"/>
    <xdr:sp macro="" textlink="">
      <xdr:nvSpPr>
        <xdr:cNvPr id="257" name="テキスト ボックス 256"/>
        <xdr:cNvSpPr txBox="1"/>
      </xdr:nvSpPr>
      <xdr:spPr>
        <a:xfrm>
          <a:off x="1752111" y="168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115849</xdr:rowOff>
    </xdr:from>
    <xdr:to>
      <xdr:col>6</xdr:col>
      <xdr:colOff>38100</xdr:colOff>
      <xdr:row>98</xdr:row>
      <xdr:rowOff>45999</xdr:rowOff>
    </xdr:to>
    <xdr:sp macro="" textlink="">
      <xdr:nvSpPr>
        <xdr:cNvPr id="258" name="楕円 257"/>
        <xdr:cNvSpPr/>
      </xdr:nvSpPr>
      <xdr:spPr>
        <a:xfrm>
          <a:off x="1079500" y="167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37126</xdr:rowOff>
    </xdr:from>
    <xdr:ext cx="534377" cy="259045"/>
    <xdr:sp macro="" textlink="">
      <xdr:nvSpPr>
        <xdr:cNvPr id="259" name="テキスト ボックス 258"/>
        <xdr:cNvSpPr txBox="1"/>
      </xdr:nvSpPr>
      <xdr:spPr>
        <a:xfrm>
          <a:off x="863111" y="1683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1" name="直線コネクタ 280"/>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4"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5" name="直線コネクタ 284"/>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87"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88" name="フローチャート: 判断 287"/>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0" name="フローチャート: 判断 289"/>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1" name="テキスト ボックス 290"/>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3" name="フローチャート: 判断 292"/>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4" name="テキスト ボックス 293"/>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6" name="フローチャート: 判断 295"/>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297" name="テキスト ボックス 296"/>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298" name="フローチャート: 判断 297"/>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299" name="テキスト ボックス 298"/>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38" name="直線コネクタ 337"/>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39"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0" name="直線コネクタ 339"/>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1"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2" name="直線コネクタ 341"/>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92024</xdr:rowOff>
    </xdr:from>
    <xdr:to>
      <xdr:col>55</xdr:col>
      <xdr:colOff>0</xdr:colOff>
      <xdr:row>56</xdr:row>
      <xdr:rowOff>113779</xdr:rowOff>
    </xdr:to>
    <xdr:cxnSp macro="">
      <xdr:nvCxnSpPr>
        <xdr:cNvPr id="343" name="直線コネクタ 342"/>
        <xdr:cNvCxnSpPr/>
      </xdr:nvCxnSpPr>
      <xdr:spPr>
        <a:xfrm flipV="1">
          <a:off x="9639300" y="9693224"/>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4"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5" name="フローチャート: 判断 344"/>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113779</xdr:rowOff>
    </xdr:from>
    <xdr:to>
      <xdr:col>50</xdr:col>
      <xdr:colOff>114300</xdr:colOff>
      <xdr:row>56</xdr:row>
      <xdr:rowOff>161989</xdr:rowOff>
    </xdr:to>
    <xdr:cxnSp macro="">
      <xdr:nvCxnSpPr>
        <xdr:cNvPr id="346" name="直線コネクタ 345"/>
        <xdr:cNvCxnSpPr/>
      </xdr:nvCxnSpPr>
      <xdr:spPr>
        <a:xfrm flipV="1">
          <a:off x="8750300" y="9714979"/>
          <a:ext cx="889000" cy="4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47" name="フローチャート: 判断 346"/>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48" name="テキスト ボックス 347"/>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161989</xdr:rowOff>
    </xdr:from>
    <xdr:to>
      <xdr:col>45</xdr:col>
      <xdr:colOff>177800</xdr:colOff>
      <xdr:row>57</xdr:row>
      <xdr:rowOff>59728</xdr:rowOff>
    </xdr:to>
    <xdr:cxnSp macro="">
      <xdr:nvCxnSpPr>
        <xdr:cNvPr id="349" name="直線コネクタ 348"/>
        <xdr:cNvCxnSpPr/>
      </xdr:nvCxnSpPr>
      <xdr:spPr>
        <a:xfrm flipV="1">
          <a:off x="7861300" y="9763189"/>
          <a:ext cx="889000" cy="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0" name="フローチャート: 判断 349"/>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1" name="テキスト ボックス 350"/>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59728</xdr:rowOff>
    </xdr:from>
    <xdr:to>
      <xdr:col>41</xdr:col>
      <xdr:colOff>50800</xdr:colOff>
      <xdr:row>57</xdr:row>
      <xdr:rowOff>65278</xdr:rowOff>
    </xdr:to>
    <xdr:cxnSp macro="">
      <xdr:nvCxnSpPr>
        <xdr:cNvPr id="352" name="直線コネクタ 351"/>
        <xdr:cNvCxnSpPr/>
      </xdr:nvCxnSpPr>
      <xdr:spPr>
        <a:xfrm flipV="1">
          <a:off x="6972300" y="983237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3" name="フローチャート: 判断 352"/>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4" name="テキスト ボックス 353"/>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5" name="フローチャート: 判断 354"/>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6" name="テキスト ボックス 355"/>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41224</xdr:rowOff>
    </xdr:from>
    <xdr:to>
      <xdr:col>55</xdr:col>
      <xdr:colOff>50800</xdr:colOff>
      <xdr:row>56</xdr:row>
      <xdr:rowOff>142824</xdr:rowOff>
    </xdr:to>
    <xdr:sp macro="" textlink="">
      <xdr:nvSpPr>
        <xdr:cNvPr id="362" name="楕円 361"/>
        <xdr:cNvSpPr/>
      </xdr:nvSpPr>
      <xdr:spPr>
        <a:xfrm>
          <a:off x="10426700" y="96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64101</xdr:rowOff>
    </xdr:from>
    <xdr:ext cx="534377" cy="259045"/>
    <xdr:sp macro="" textlink="">
      <xdr:nvSpPr>
        <xdr:cNvPr id="363" name="農林水産業費該当値テキスト"/>
        <xdr:cNvSpPr txBox="1"/>
      </xdr:nvSpPr>
      <xdr:spPr>
        <a:xfrm>
          <a:off x="10528300" y="94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62979</xdr:rowOff>
    </xdr:from>
    <xdr:to>
      <xdr:col>50</xdr:col>
      <xdr:colOff>165100</xdr:colOff>
      <xdr:row>56</xdr:row>
      <xdr:rowOff>164579</xdr:rowOff>
    </xdr:to>
    <xdr:sp macro="" textlink="">
      <xdr:nvSpPr>
        <xdr:cNvPr id="364" name="楕円 363"/>
        <xdr:cNvSpPr/>
      </xdr:nvSpPr>
      <xdr:spPr>
        <a:xfrm>
          <a:off x="9588500" y="96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9656</xdr:rowOff>
    </xdr:from>
    <xdr:ext cx="534377" cy="259045"/>
    <xdr:sp macro="" textlink="">
      <xdr:nvSpPr>
        <xdr:cNvPr id="365" name="テキスト ボックス 364"/>
        <xdr:cNvSpPr txBox="1"/>
      </xdr:nvSpPr>
      <xdr:spPr>
        <a:xfrm>
          <a:off x="9372111" y="94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111189</xdr:rowOff>
    </xdr:from>
    <xdr:to>
      <xdr:col>46</xdr:col>
      <xdr:colOff>38100</xdr:colOff>
      <xdr:row>57</xdr:row>
      <xdr:rowOff>41339</xdr:rowOff>
    </xdr:to>
    <xdr:sp macro="" textlink="">
      <xdr:nvSpPr>
        <xdr:cNvPr id="366" name="楕円 365"/>
        <xdr:cNvSpPr/>
      </xdr:nvSpPr>
      <xdr:spPr>
        <a:xfrm>
          <a:off x="8699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57866</xdr:rowOff>
    </xdr:from>
    <xdr:ext cx="534377" cy="259045"/>
    <xdr:sp macro="" textlink="">
      <xdr:nvSpPr>
        <xdr:cNvPr id="367" name="テキスト ボックス 366"/>
        <xdr:cNvSpPr txBox="1"/>
      </xdr:nvSpPr>
      <xdr:spPr>
        <a:xfrm>
          <a:off x="8483111" y="94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8928</xdr:rowOff>
    </xdr:from>
    <xdr:to>
      <xdr:col>41</xdr:col>
      <xdr:colOff>101600</xdr:colOff>
      <xdr:row>57</xdr:row>
      <xdr:rowOff>110528</xdr:rowOff>
    </xdr:to>
    <xdr:sp macro="" textlink="">
      <xdr:nvSpPr>
        <xdr:cNvPr id="368" name="楕円 367"/>
        <xdr:cNvSpPr/>
      </xdr:nvSpPr>
      <xdr:spPr>
        <a:xfrm>
          <a:off x="7810500" y="97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127055</xdr:rowOff>
    </xdr:from>
    <xdr:ext cx="534377" cy="259045"/>
    <xdr:sp macro="" textlink="">
      <xdr:nvSpPr>
        <xdr:cNvPr id="369" name="テキスト ボックス 368"/>
        <xdr:cNvSpPr txBox="1"/>
      </xdr:nvSpPr>
      <xdr:spPr>
        <a:xfrm>
          <a:off x="7594111" y="955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14478</xdr:rowOff>
    </xdr:from>
    <xdr:to>
      <xdr:col>36</xdr:col>
      <xdr:colOff>165100</xdr:colOff>
      <xdr:row>57</xdr:row>
      <xdr:rowOff>116078</xdr:rowOff>
    </xdr:to>
    <xdr:sp macro="" textlink="">
      <xdr:nvSpPr>
        <xdr:cNvPr id="370" name="楕円 369"/>
        <xdr:cNvSpPr/>
      </xdr:nvSpPr>
      <xdr:spPr>
        <a:xfrm>
          <a:off x="69215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132605</xdr:rowOff>
    </xdr:from>
    <xdr:ext cx="534377" cy="259045"/>
    <xdr:sp macro="" textlink="">
      <xdr:nvSpPr>
        <xdr:cNvPr id="371" name="テキスト ボックス 370"/>
        <xdr:cNvSpPr txBox="1"/>
      </xdr:nvSpPr>
      <xdr:spPr>
        <a:xfrm>
          <a:off x="6705111" y="95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397" name="直線コネクタ 396"/>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398"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399" name="直線コネクタ 398"/>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0"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1" name="直線コネクタ 400"/>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86339</xdr:rowOff>
    </xdr:from>
    <xdr:to>
      <xdr:col>55</xdr:col>
      <xdr:colOff>0</xdr:colOff>
      <xdr:row>78</xdr:row>
      <xdr:rowOff>118810</xdr:rowOff>
    </xdr:to>
    <xdr:cxnSp macro="">
      <xdr:nvCxnSpPr>
        <xdr:cNvPr id="402" name="直線コネクタ 401"/>
        <xdr:cNvCxnSpPr/>
      </xdr:nvCxnSpPr>
      <xdr:spPr>
        <a:xfrm>
          <a:off x="9639300" y="13459439"/>
          <a:ext cx="838200" cy="3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3"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4" name="フローチャート: 判断 403"/>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86339</xdr:rowOff>
    </xdr:from>
    <xdr:to>
      <xdr:col>50</xdr:col>
      <xdr:colOff>114300</xdr:colOff>
      <xdr:row>78</xdr:row>
      <xdr:rowOff>119115</xdr:rowOff>
    </xdr:to>
    <xdr:cxnSp macro="">
      <xdr:nvCxnSpPr>
        <xdr:cNvPr id="405" name="直線コネクタ 404"/>
        <xdr:cNvCxnSpPr/>
      </xdr:nvCxnSpPr>
      <xdr:spPr>
        <a:xfrm flipV="1">
          <a:off x="8750300" y="13459439"/>
          <a:ext cx="889000" cy="3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6" name="フローチャート: 判断 405"/>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07" name="テキスト ボックス 406"/>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71349</xdr:rowOff>
    </xdr:from>
    <xdr:to>
      <xdr:col>45</xdr:col>
      <xdr:colOff>177800</xdr:colOff>
      <xdr:row>78</xdr:row>
      <xdr:rowOff>119115</xdr:rowOff>
    </xdr:to>
    <xdr:cxnSp macro="">
      <xdr:nvCxnSpPr>
        <xdr:cNvPr id="408" name="直線コネクタ 407"/>
        <xdr:cNvCxnSpPr/>
      </xdr:nvCxnSpPr>
      <xdr:spPr>
        <a:xfrm>
          <a:off x="7861300" y="13444449"/>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09" name="フローチャート: 判断 408"/>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0" name="テキスト ボックス 409"/>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71349</xdr:rowOff>
    </xdr:from>
    <xdr:to>
      <xdr:col>41</xdr:col>
      <xdr:colOff>50800</xdr:colOff>
      <xdr:row>78</xdr:row>
      <xdr:rowOff>109089</xdr:rowOff>
    </xdr:to>
    <xdr:cxnSp macro="">
      <xdr:nvCxnSpPr>
        <xdr:cNvPr id="411" name="直線コネクタ 410"/>
        <xdr:cNvCxnSpPr/>
      </xdr:nvCxnSpPr>
      <xdr:spPr>
        <a:xfrm flipV="1">
          <a:off x="6972300" y="13444449"/>
          <a:ext cx="889000" cy="3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2" name="フローチャート: 判断 411"/>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3" name="テキスト ボックス 412"/>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4" name="フローチャート: 判断 413"/>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5" name="テキスト ボックス 414"/>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68010</xdr:rowOff>
    </xdr:from>
    <xdr:to>
      <xdr:col>55</xdr:col>
      <xdr:colOff>50800</xdr:colOff>
      <xdr:row>78</xdr:row>
      <xdr:rowOff>169610</xdr:rowOff>
    </xdr:to>
    <xdr:sp macro="" textlink="">
      <xdr:nvSpPr>
        <xdr:cNvPr id="421" name="楕円 420"/>
        <xdr:cNvSpPr/>
      </xdr:nvSpPr>
      <xdr:spPr>
        <a:xfrm>
          <a:off x="10426700" y="134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46437</xdr:rowOff>
    </xdr:from>
    <xdr:ext cx="534377" cy="259045"/>
    <xdr:sp macro="" textlink="">
      <xdr:nvSpPr>
        <xdr:cNvPr id="422" name="商工費該当値テキスト"/>
        <xdr:cNvSpPr txBox="1"/>
      </xdr:nvSpPr>
      <xdr:spPr>
        <a:xfrm>
          <a:off x="10528300" y="134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35539</xdr:rowOff>
    </xdr:from>
    <xdr:to>
      <xdr:col>50</xdr:col>
      <xdr:colOff>165100</xdr:colOff>
      <xdr:row>78</xdr:row>
      <xdr:rowOff>137139</xdr:rowOff>
    </xdr:to>
    <xdr:sp macro="" textlink="">
      <xdr:nvSpPr>
        <xdr:cNvPr id="423" name="楕円 422"/>
        <xdr:cNvSpPr/>
      </xdr:nvSpPr>
      <xdr:spPr>
        <a:xfrm>
          <a:off x="9588500" y="134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153666</xdr:rowOff>
    </xdr:from>
    <xdr:ext cx="534377" cy="259045"/>
    <xdr:sp macro="" textlink="">
      <xdr:nvSpPr>
        <xdr:cNvPr id="424" name="テキスト ボックス 423"/>
        <xdr:cNvSpPr txBox="1"/>
      </xdr:nvSpPr>
      <xdr:spPr>
        <a:xfrm>
          <a:off x="9372111" y="131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68315</xdr:rowOff>
    </xdr:from>
    <xdr:to>
      <xdr:col>46</xdr:col>
      <xdr:colOff>38100</xdr:colOff>
      <xdr:row>78</xdr:row>
      <xdr:rowOff>169915</xdr:rowOff>
    </xdr:to>
    <xdr:sp macro="" textlink="">
      <xdr:nvSpPr>
        <xdr:cNvPr id="425" name="楕円 424"/>
        <xdr:cNvSpPr/>
      </xdr:nvSpPr>
      <xdr:spPr>
        <a:xfrm>
          <a:off x="8699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14992</xdr:rowOff>
    </xdr:from>
    <xdr:ext cx="534377" cy="259045"/>
    <xdr:sp macro="" textlink="">
      <xdr:nvSpPr>
        <xdr:cNvPr id="426" name="テキスト ボックス 425"/>
        <xdr:cNvSpPr txBox="1"/>
      </xdr:nvSpPr>
      <xdr:spPr>
        <a:xfrm>
          <a:off x="8483111" y="132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20549</xdr:rowOff>
    </xdr:from>
    <xdr:to>
      <xdr:col>41</xdr:col>
      <xdr:colOff>101600</xdr:colOff>
      <xdr:row>78</xdr:row>
      <xdr:rowOff>122149</xdr:rowOff>
    </xdr:to>
    <xdr:sp macro="" textlink="">
      <xdr:nvSpPr>
        <xdr:cNvPr id="427" name="楕円 426"/>
        <xdr:cNvSpPr/>
      </xdr:nvSpPr>
      <xdr:spPr>
        <a:xfrm>
          <a:off x="7810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138676</xdr:rowOff>
    </xdr:from>
    <xdr:ext cx="534377" cy="259045"/>
    <xdr:sp macro="" textlink="">
      <xdr:nvSpPr>
        <xdr:cNvPr id="428" name="テキスト ボックス 427"/>
        <xdr:cNvSpPr txBox="1"/>
      </xdr:nvSpPr>
      <xdr:spPr>
        <a:xfrm>
          <a:off x="7594111" y="1316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58289</xdr:rowOff>
    </xdr:from>
    <xdr:to>
      <xdr:col>36</xdr:col>
      <xdr:colOff>165100</xdr:colOff>
      <xdr:row>78</xdr:row>
      <xdr:rowOff>159889</xdr:rowOff>
    </xdr:to>
    <xdr:sp macro="" textlink="">
      <xdr:nvSpPr>
        <xdr:cNvPr id="429" name="楕円 428"/>
        <xdr:cNvSpPr/>
      </xdr:nvSpPr>
      <xdr:spPr>
        <a:xfrm>
          <a:off x="6921500" y="134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4966</xdr:rowOff>
    </xdr:from>
    <xdr:ext cx="534377" cy="259045"/>
    <xdr:sp macro="" textlink="">
      <xdr:nvSpPr>
        <xdr:cNvPr id="430" name="テキスト ボックス 429"/>
        <xdr:cNvSpPr txBox="1"/>
      </xdr:nvSpPr>
      <xdr:spPr>
        <a:xfrm>
          <a:off x="6705111" y="1320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0" name="直線コネクタ 449"/>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1"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2" name="直線コネクタ 451"/>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3"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4" name="直線コネクタ 453"/>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25749</xdr:rowOff>
    </xdr:from>
    <xdr:to>
      <xdr:col>55</xdr:col>
      <xdr:colOff>0</xdr:colOff>
      <xdr:row>96</xdr:row>
      <xdr:rowOff>34133</xdr:rowOff>
    </xdr:to>
    <xdr:cxnSp macro="">
      <xdr:nvCxnSpPr>
        <xdr:cNvPr id="455" name="直線コネクタ 454"/>
        <xdr:cNvCxnSpPr/>
      </xdr:nvCxnSpPr>
      <xdr:spPr>
        <a:xfrm flipV="1">
          <a:off x="9639300" y="16484949"/>
          <a:ext cx="8382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6"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57" name="フローチャート: 判断 456"/>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34133</xdr:rowOff>
    </xdr:from>
    <xdr:to>
      <xdr:col>50</xdr:col>
      <xdr:colOff>114300</xdr:colOff>
      <xdr:row>96</xdr:row>
      <xdr:rowOff>60553</xdr:rowOff>
    </xdr:to>
    <xdr:cxnSp macro="">
      <xdr:nvCxnSpPr>
        <xdr:cNvPr id="458" name="直線コネクタ 457"/>
        <xdr:cNvCxnSpPr/>
      </xdr:nvCxnSpPr>
      <xdr:spPr>
        <a:xfrm flipV="1">
          <a:off x="8750300" y="16493333"/>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59" name="フローチャート: 判断 458"/>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0" name="テキスト ボックス 459"/>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50243</xdr:rowOff>
    </xdr:from>
    <xdr:to>
      <xdr:col>45</xdr:col>
      <xdr:colOff>177800</xdr:colOff>
      <xdr:row>96</xdr:row>
      <xdr:rowOff>60553</xdr:rowOff>
    </xdr:to>
    <xdr:cxnSp macro="">
      <xdr:nvCxnSpPr>
        <xdr:cNvPr id="461" name="直線コネクタ 460"/>
        <xdr:cNvCxnSpPr/>
      </xdr:nvCxnSpPr>
      <xdr:spPr>
        <a:xfrm>
          <a:off x="7861300" y="16509443"/>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2" name="フローチャート: 判断 461"/>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3" name="テキスト ボックス 462"/>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50243</xdr:rowOff>
    </xdr:from>
    <xdr:to>
      <xdr:col>41</xdr:col>
      <xdr:colOff>50800</xdr:colOff>
      <xdr:row>96</xdr:row>
      <xdr:rowOff>86013</xdr:rowOff>
    </xdr:to>
    <xdr:cxnSp macro="">
      <xdr:nvCxnSpPr>
        <xdr:cNvPr id="464" name="直線コネクタ 463"/>
        <xdr:cNvCxnSpPr/>
      </xdr:nvCxnSpPr>
      <xdr:spPr>
        <a:xfrm flipV="1">
          <a:off x="6972300" y="16509443"/>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5" name="フローチャート: 判断 464"/>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6" name="テキスト ボックス 465"/>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67" name="フローチャート: 判断 466"/>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68" name="テキスト ボックス 467"/>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146399</xdr:rowOff>
    </xdr:from>
    <xdr:to>
      <xdr:col>55</xdr:col>
      <xdr:colOff>50800</xdr:colOff>
      <xdr:row>96</xdr:row>
      <xdr:rowOff>76549</xdr:rowOff>
    </xdr:to>
    <xdr:sp macro="" textlink="">
      <xdr:nvSpPr>
        <xdr:cNvPr id="474" name="楕円 473"/>
        <xdr:cNvSpPr/>
      </xdr:nvSpPr>
      <xdr:spPr>
        <a:xfrm>
          <a:off x="10426700" y="164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169276</xdr:rowOff>
    </xdr:from>
    <xdr:ext cx="534377" cy="259045"/>
    <xdr:sp macro="" textlink="">
      <xdr:nvSpPr>
        <xdr:cNvPr id="475" name="土木費該当値テキスト"/>
        <xdr:cNvSpPr txBox="1"/>
      </xdr:nvSpPr>
      <xdr:spPr>
        <a:xfrm>
          <a:off x="10528300" y="1628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154783</xdr:rowOff>
    </xdr:from>
    <xdr:to>
      <xdr:col>50</xdr:col>
      <xdr:colOff>165100</xdr:colOff>
      <xdr:row>96</xdr:row>
      <xdr:rowOff>84933</xdr:rowOff>
    </xdr:to>
    <xdr:sp macro="" textlink="">
      <xdr:nvSpPr>
        <xdr:cNvPr id="476" name="楕円 475"/>
        <xdr:cNvSpPr/>
      </xdr:nvSpPr>
      <xdr:spPr>
        <a:xfrm>
          <a:off x="9588500" y="164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101460</xdr:rowOff>
    </xdr:from>
    <xdr:ext cx="534377" cy="259045"/>
    <xdr:sp macro="" textlink="">
      <xdr:nvSpPr>
        <xdr:cNvPr id="477" name="テキスト ボックス 476"/>
        <xdr:cNvSpPr txBox="1"/>
      </xdr:nvSpPr>
      <xdr:spPr>
        <a:xfrm>
          <a:off x="9372111" y="162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9753</xdr:rowOff>
    </xdr:from>
    <xdr:to>
      <xdr:col>46</xdr:col>
      <xdr:colOff>38100</xdr:colOff>
      <xdr:row>96</xdr:row>
      <xdr:rowOff>111353</xdr:rowOff>
    </xdr:to>
    <xdr:sp macro="" textlink="">
      <xdr:nvSpPr>
        <xdr:cNvPr id="478" name="楕円 477"/>
        <xdr:cNvSpPr/>
      </xdr:nvSpPr>
      <xdr:spPr>
        <a:xfrm>
          <a:off x="8699500" y="164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102480</xdr:rowOff>
    </xdr:from>
    <xdr:ext cx="534377" cy="259045"/>
    <xdr:sp macro="" textlink="">
      <xdr:nvSpPr>
        <xdr:cNvPr id="479" name="テキスト ボックス 478"/>
        <xdr:cNvSpPr txBox="1"/>
      </xdr:nvSpPr>
      <xdr:spPr>
        <a:xfrm>
          <a:off x="8483111" y="165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170893</xdr:rowOff>
    </xdr:from>
    <xdr:to>
      <xdr:col>41</xdr:col>
      <xdr:colOff>101600</xdr:colOff>
      <xdr:row>96</xdr:row>
      <xdr:rowOff>101043</xdr:rowOff>
    </xdr:to>
    <xdr:sp macro="" textlink="">
      <xdr:nvSpPr>
        <xdr:cNvPr id="480" name="楕円 479"/>
        <xdr:cNvSpPr/>
      </xdr:nvSpPr>
      <xdr:spPr>
        <a:xfrm>
          <a:off x="7810500" y="164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117570</xdr:rowOff>
    </xdr:from>
    <xdr:ext cx="534377" cy="259045"/>
    <xdr:sp macro="" textlink="">
      <xdr:nvSpPr>
        <xdr:cNvPr id="481" name="テキスト ボックス 480"/>
        <xdr:cNvSpPr txBox="1"/>
      </xdr:nvSpPr>
      <xdr:spPr>
        <a:xfrm>
          <a:off x="7594111" y="162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35213</xdr:rowOff>
    </xdr:from>
    <xdr:to>
      <xdr:col>36</xdr:col>
      <xdr:colOff>165100</xdr:colOff>
      <xdr:row>96</xdr:row>
      <xdr:rowOff>136813</xdr:rowOff>
    </xdr:to>
    <xdr:sp macro="" textlink="">
      <xdr:nvSpPr>
        <xdr:cNvPr id="482" name="楕円 481"/>
        <xdr:cNvSpPr/>
      </xdr:nvSpPr>
      <xdr:spPr>
        <a:xfrm>
          <a:off x="6921500" y="164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153340</xdr:rowOff>
    </xdr:from>
    <xdr:ext cx="534377" cy="259045"/>
    <xdr:sp macro="" textlink="">
      <xdr:nvSpPr>
        <xdr:cNvPr id="483" name="テキスト ボックス 482"/>
        <xdr:cNvSpPr txBox="1"/>
      </xdr:nvSpPr>
      <xdr:spPr>
        <a:xfrm>
          <a:off x="6705111" y="162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0" name="直線コネクタ 509"/>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1"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2" name="直線コネクタ 511"/>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3"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4" name="直線コネクタ 513"/>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33434</xdr:rowOff>
    </xdr:from>
    <xdr:to>
      <xdr:col>85</xdr:col>
      <xdr:colOff>127000</xdr:colOff>
      <xdr:row>38</xdr:row>
      <xdr:rowOff>51983</xdr:rowOff>
    </xdr:to>
    <xdr:cxnSp macro="">
      <xdr:nvCxnSpPr>
        <xdr:cNvPr id="515" name="直線コネクタ 514"/>
        <xdr:cNvCxnSpPr/>
      </xdr:nvCxnSpPr>
      <xdr:spPr>
        <a:xfrm>
          <a:off x="15481300" y="6548534"/>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6"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17" name="フローチャート: 判断 516"/>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33434</xdr:rowOff>
    </xdr:from>
    <xdr:to>
      <xdr:col>81</xdr:col>
      <xdr:colOff>50800</xdr:colOff>
      <xdr:row>38</xdr:row>
      <xdr:rowOff>86502</xdr:rowOff>
    </xdr:to>
    <xdr:cxnSp macro="">
      <xdr:nvCxnSpPr>
        <xdr:cNvPr id="518" name="直線コネクタ 517"/>
        <xdr:cNvCxnSpPr/>
      </xdr:nvCxnSpPr>
      <xdr:spPr>
        <a:xfrm flipV="1">
          <a:off x="14592300" y="6548534"/>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19" name="フローチャート: 判断 518"/>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0" name="テキスト ボックス 519"/>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1005</xdr:rowOff>
    </xdr:from>
    <xdr:to>
      <xdr:col>76</xdr:col>
      <xdr:colOff>114300</xdr:colOff>
      <xdr:row>38</xdr:row>
      <xdr:rowOff>86502</xdr:rowOff>
    </xdr:to>
    <xdr:cxnSp macro="">
      <xdr:nvCxnSpPr>
        <xdr:cNvPr id="521" name="直線コネクタ 520"/>
        <xdr:cNvCxnSpPr/>
      </xdr:nvCxnSpPr>
      <xdr:spPr>
        <a:xfrm>
          <a:off x="13703300" y="6516105"/>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2" name="フローチャート: 判断 521"/>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3" name="テキスト ボックス 522"/>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1005</xdr:rowOff>
    </xdr:from>
    <xdr:to>
      <xdr:col>71</xdr:col>
      <xdr:colOff>177800</xdr:colOff>
      <xdr:row>38</xdr:row>
      <xdr:rowOff>35197</xdr:rowOff>
    </xdr:to>
    <xdr:cxnSp macro="">
      <xdr:nvCxnSpPr>
        <xdr:cNvPr id="524" name="直線コネクタ 523"/>
        <xdr:cNvCxnSpPr/>
      </xdr:nvCxnSpPr>
      <xdr:spPr>
        <a:xfrm flipV="1">
          <a:off x="12814300" y="6516105"/>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5" name="フローチャート: 判断 524"/>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6" name="テキスト ボックス 525"/>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27" name="フローチャート: 判断 526"/>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28" name="テキスト ボックス 527"/>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1183</xdr:rowOff>
    </xdr:from>
    <xdr:to>
      <xdr:col>85</xdr:col>
      <xdr:colOff>177800</xdr:colOff>
      <xdr:row>38</xdr:row>
      <xdr:rowOff>102783</xdr:rowOff>
    </xdr:to>
    <xdr:sp macro="" textlink="">
      <xdr:nvSpPr>
        <xdr:cNvPr id="534" name="楕円 533"/>
        <xdr:cNvSpPr/>
      </xdr:nvSpPr>
      <xdr:spPr>
        <a:xfrm>
          <a:off x="16268700" y="65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151060</xdr:rowOff>
    </xdr:from>
    <xdr:ext cx="534377" cy="259045"/>
    <xdr:sp macro="" textlink="">
      <xdr:nvSpPr>
        <xdr:cNvPr id="535" name="消防費該当値テキスト"/>
        <xdr:cNvSpPr txBox="1"/>
      </xdr:nvSpPr>
      <xdr:spPr>
        <a:xfrm>
          <a:off x="16370300" y="64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154084</xdr:rowOff>
    </xdr:from>
    <xdr:to>
      <xdr:col>81</xdr:col>
      <xdr:colOff>101600</xdr:colOff>
      <xdr:row>38</xdr:row>
      <xdr:rowOff>84234</xdr:rowOff>
    </xdr:to>
    <xdr:sp macro="" textlink="">
      <xdr:nvSpPr>
        <xdr:cNvPr id="536" name="楕円 535"/>
        <xdr:cNvSpPr/>
      </xdr:nvSpPr>
      <xdr:spPr>
        <a:xfrm>
          <a:off x="15430500" y="64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75361</xdr:rowOff>
    </xdr:from>
    <xdr:ext cx="534377" cy="259045"/>
    <xdr:sp macro="" textlink="">
      <xdr:nvSpPr>
        <xdr:cNvPr id="537" name="テキスト ボックス 536"/>
        <xdr:cNvSpPr txBox="1"/>
      </xdr:nvSpPr>
      <xdr:spPr>
        <a:xfrm>
          <a:off x="15214111" y="65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35702</xdr:rowOff>
    </xdr:from>
    <xdr:to>
      <xdr:col>76</xdr:col>
      <xdr:colOff>165100</xdr:colOff>
      <xdr:row>38</xdr:row>
      <xdr:rowOff>137302</xdr:rowOff>
    </xdr:to>
    <xdr:sp macro="" textlink="">
      <xdr:nvSpPr>
        <xdr:cNvPr id="538" name="楕円 537"/>
        <xdr:cNvSpPr/>
      </xdr:nvSpPr>
      <xdr:spPr>
        <a:xfrm>
          <a:off x="14541500" y="65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128429</xdr:rowOff>
    </xdr:from>
    <xdr:ext cx="534377" cy="259045"/>
    <xdr:sp macro="" textlink="">
      <xdr:nvSpPr>
        <xdr:cNvPr id="539" name="テキスト ボックス 538"/>
        <xdr:cNvSpPr txBox="1"/>
      </xdr:nvSpPr>
      <xdr:spPr>
        <a:xfrm>
          <a:off x="14325111" y="66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121655</xdr:rowOff>
    </xdr:from>
    <xdr:to>
      <xdr:col>72</xdr:col>
      <xdr:colOff>38100</xdr:colOff>
      <xdr:row>38</xdr:row>
      <xdr:rowOff>51805</xdr:rowOff>
    </xdr:to>
    <xdr:sp macro="" textlink="">
      <xdr:nvSpPr>
        <xdr:cNvPr id="540" name="楕円 539"/>
        <xdr:cNvSpPr/>
      </xdr:nvSpPr>
      <xdr:spPr>
        <a:xfrm>
          <a:off x="13652500" y="64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42932</xdr:rowOff>
    </xdr:from>
    <xdr:ext cx="534377" cy="259045"/>
    <xdr:sp macro="" textlink="">
      <xdr:nvSpPr>
        <xdr:cNvPr id="541" name="テキスト ボックス 540"/>
        <xdr:cNvSpPr txBox="1"/>
      </xdr:nvSpPr>
      <xdr:spPr>
        <a:xfrm>
          <a:off x="13436111" y="65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155847</xdr:rowOff>
    </xdr:from>
    <xdr:to>
      <xdr:col>67</xdr:col>
      <xdr:colOff>101600</xdr:colOff>
      <xdr:row>38</xdr:row>
      <xdr:rowOff>85997</xdr:rowOff>
    </xdr:to>
    <xdr:sp macro="" textlink="">
      <xdr:nvSpPr>
        <xdr:cNvPr id="542" name="楕円 541"/>
        <xdr:cNvSpPr/>
      </xdr:nvSpPr>
      <xdr:spPr>
        <a:xfrm>
          <a:off x="12763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77124</xdr:rowOff>
    </xdr:from>
    <xdr:ext cx="534377" cy="259045"/>
    <xdr:sp macro="" textlink="">
      <xdr:nvSpPr>
        <xdr:cNvPr id="543" name="テキスト ボックス 542"/>
        <xdr:cNvSpPr txBox="1"/>
      </xdr:nvSpPr>
      <xdr:spPr>
        <a:xfrm>
          <a:off x="12547111" y="65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67" name="直線コネクタ 566"/>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68"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69" name="直線コネクタ 568"/>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0"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1" name="直線コネクタ 570"/>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114874</xdr:rowOff>
    </xdr:from>
    <xdr:to>
      <xdr:col>85</xdr:col>
      <xdr:colOff>127000</xdr:colOff>
      <xdr:row>56</xdr:row>
      <xdr:rowOff>164595</xdr:rowOff>
    </xdr:to>
    <xdr:cxnSp macro="">
      <xdr:nvCxnSpPr>
        <xdr:cNvPr id="572" name="直線コネクタ 571"/>
        <xdr:cNvCxnSpPr/>
      </xdr:nvCxnSpPr>
      <xdr:spPr>
        <a:xfrm>
          <a:off x="15481300" y="8858824"/>
          <a:ext cx="838200" cy="9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3"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4" name="フローチャート: 判断 573"/>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114874</xdr:rowOff>
    </xdr:from>
    <xdr:to>
      <xdr:col>81</xdr:col>
      <xdr:colOff>50800</xdr:colOff>
      <xdr:row>53</xdr:row>
      <xdr:rowOff>118265</xdr:rowOff>
    </xdr:to>
    <xdr:cxnSp macro="">
      <xdr:nvCxnSpPr>
        <xdr:cNvPr id="575" name="直線コネクタ 574"/>
        <xdr:cNvCxnSpPr/>
      </xdr:nvCxnSpPr>
      <xdr:spPr>
        <a:xfrm flipV="1">
          <a:off x="14592300" y="8858824"/>
          <a:ext cx="889000" cy="3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6" name="フローチャート: 判断 575"/>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77" name="テキスト ボックス 576"/>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118265</xdr:rowOff>
    </xdr:from>
    <xdr:to>
      <xdr:col>76</xdr:col>
      <xdr:colOff>114300</xdr:colOff>
      <xdr:row>53</xdr:row>
      <xdr:rowOff>164891</xdr:rowOff>
    </xdr:to>
    <xdr:cxnSp macro="">
      <xdr:nvCxnSpPr>
        <xdr:cNvPr id="578" name="直線コネクタ 577"/>
        <xdr:cNvCxnSpPr/>
      </xdr:nvCxnSpPr>
      <xdr:spPr>
        <a:xfrm flipV="1">
          <a:off x="13703300" y="9205115"/>
          <a:ext cx="889000" cy="4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79" name="フローチャート: 判断 578"/>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0" name="テキスト ボックス 579"/>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164891</xdr:rowOff>
    </xdr:from>
    <xdr:to>
      <xdr:col>71</xdr:col>
      <xdr:colOff>177800</xdr:colOff>
      <xdr:row>57</xdr:row>
      <xdr:rowOff>19434</xdr:rowOff>
    </xdr:to>
    <xdr:cxnSp macro="">
      <xdr:nvCxnSpPr>
        <xdr:cNvPr id="581" name="直線コネクタ 580"/>
        <xdr:cNvCxnSpPr/>
      </xdr:nvCxnSpPr>
      <xdr:spPr>
        <a:xfrm flipV="1">
          <a:off x="12814300" y="9251741"/>
          <a:ext cx="889000" cy="5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2" name="フローチャート: 判断 581"/>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3" name="テキスト ボックス 582"/>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4" name="フローチャート: 判断 583"/>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5" name="テキスト ボックス 584"/>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113795</xdr:rowOff>
    </xdr:from>
    <xdr:to>
      <xdr:col>85</xdr:col>
      <xdr:colOff>177800</xdr:colOff>
      <xdr:row>57</xdr:row>
      <xdr:rowOff>43945</xdr:rowOff>
    </xdr:to>
    <xdr:sp macro="" textlink="">
      <xdr:nvSpPr>
        <xdr:cNvPr id="591" name="楕円 590"/>
        <xdr:cNvSpPr/>
      </xdr:nvSpPr>
      <xdr:spPr>
        <a:xfrm>
          <a:off x="16268700" y="97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92222</xdr:rowOff>
    </xdr:from>
    <xdr:ext cx="534377" cy="259045"/>
    <xdr:sp macro="" textlink="">
      <xdr:nvSpPr>
        <xdr:cNvPr id="592" name="教育費該当値テキスト"/>
        <xdr:cNvSpPr txBox="1"/>
      </xdr:nvSpPr>
      <xdr:spPr>
        <a:xfrm>
          <a:off x="16370300" y="96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64074</xdr:rowOff>
    </xdr:from>
    <xdr:to>
      <xdr:col>81</xdr:col>
      <xdr:colOff>101600</xdr:colOff>
      <xdr:row>51</xdr:row>
      <xdr:rowOff>165674</xdr:rowOff>
    </xdr:to>
    <xdr:sp macro="" textlink="">
      <xdr:nvSpPr>
        <xdr:cNvPr id="593" name="楕円 592"/>
        <xdr:cNvSpPr/>
      </xdr:nvSpPr>
      <xdr:spPr>
        <a:xfrm>
          <a:off x="15430500" y="88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10751</xdr:rowOff>
    </xdr:from>
    <xdr:ext cx="599010" cy="259045"/>
    <xdr:sp macro="" textlink="">
      <xdr:nvSpPr>
        <xdr:cNvPr id="594" name="テキスト ボックス 593"/>
        <xdr:cNvSpPr txBox="1"/>
      </xdr:nvSpPr>
      <xdr:spPr>
        <a:xfrm>
          <a:off x="15181795" y="858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67465</xdr:rowOff>
    </xdr:from>
    <xdr:to>
      <xdr:col>76</xdr:col>
      <xdr:colOff>165100</xdr:colOff>
      <xdr:row>53</xdr:row>
      <xdr:rowOff>169065</xdr:rowOff>
    </xdr:to>
    <xdr:sp macro="" textlink="">
      <xdr:nvSpPr>
        <xdr:cNvPr id="595" name="楕円 594"/>
        <xdr:cNvSpPr/>
      </xdr:nvSpPr>
      <xdr:spPr>
        <a:xfrm>
          <a:off x="14541500" y="91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14142</xdr:rowOff>
    </xdr:from>
    <xdr:ext cx="599010" cy="259045"/>
    <xdr:sp macro="" textlink="">
      <xdr:nvSpPr>
        <xdr:cNvPr id="596" name="テキスト ボックス 595"/>
        <xdr:cNvSpPr txBox="1"/>
      </xdr:nvSpPr>
      <xdr:spPr>
        <a:xfrm>
          <a:off x="14292795" y="892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114091</xdr:rowOff>
    </xdr:from>
    <xdr:to>
      <xdr:col>72</xdr:col>
      <xdr:colOff>38100</xdr:colOff>
      <xdr:row>54</xdr:row>
      <xdr:rowOff>44241</xdr:rowOff>
    </xdr:to>
    <xdr:sp macro="" textlink="">
      <xdr:nvSpPr>
        <xdr:cNvPr id="597" name="楕円 596"/>
        <xdr:cNvSpPr/>
      </xdr:nvSpPr>
      <xdr:spPr>
        <a:xfrm>
          <a:off x="13652500" y="92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60768</xdr:rowOff>
    </xdr:from>
    <xdr:ext cx="599010" cy="259045"/>
    <xdr:sp macro="" textlink="">
      <xdr:nvSpPr>
        <xdr:cNvPr id="598" name="テキスト ボックス 597"/>
        <xdr:cNvSpPr txBox="1"/>
      </xdr:nvSpPr>
      <xdr:spPr>
        <a:xfrm>
          <a:off x="13403795" y="897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140084</xdr:rowOff>
    </xdr:from>
    <xdr:to>
      <xdr:col>67</xdr:col>
      <xdr:colOff>101600</xdr:colOff>
      <xdr:row>57</xdr:row>
      <xdr:rowOff>70234</xdr:rowOff>
    </xdr:to>
    <xdr:sp macro="" textlink="">
      <xdr:nvSpPr>
        <xdr:cNvPr id="599" name="楕円 598"/>
        <xdr:cNvSpPr/>
      </xdr:nvSpPr>
      <xdr:spPr>
        <a:xfrm>
          <a:off x="12763500" y="97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61361</xdr:rowOff>
    </xdr:from>
    <xdr:ext cx="534377" cy="259045"/>
    <xdr:sp macro="" textlink="">
      <xdr:nvSpPr>
        <xdr:cNvPr id="600" name="テキスト ボックス 599"/>
        <xdr:cNvSpPr txBox="1"/>
      </xdr:nvSpPr>
      <xdr:spPr>
        <a:xfrm>
          <a:off x="12547111" y="98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6" name="直線コネクタ 625"/>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29"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0" name="直線コネクタ 629"/>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139830</xdr:rowOff>
    </xdr:from>
    <xdr:to>
      <xdr:col>85</xdr:col>
      <xdr:colOff>127000</xdr:colOff>
      <xdr:row>79</xdr:row>
      <xdr:rowOff>22951</xdr:rowOff>
    </xdr:to>
    <xdr:cxnSp macro="">
      <xdr:nvCxnSpPr>
        <xdr:cNvPr id="631" name="直線コネクタ 630"/>
        <xdr:cNvCxnSpPr/>
      </xdr:nvCxnSpPr>
      <xdr:spPr>
        <a:xfrm flipV="1">
          <a:off x="15481300" y="13512930"/>
          <a:ext cx="8382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2" name="災害復旧費平均値テキスト"/>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3" name="フローチャート: 判断 632"/>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11826</xdr:rowOff>
    </xdr:from>
    <xdr:to>
      <xdr:col>81</xdr:col>
      <xdr:colOff>50800</xdr:colOff>
      <xdr:row>79</xdr:row>
      <xdr:rowOff>22951</xdr:rowOff>
    </xdr:to>
    <xdr:cxnSp macro="">
      <xdr:nvCxnSpPr>
        <xdr:cNvPr id="634" name="直線コネクタ 633"/>
        <xdr:cNvCxnSpPr/>
      </xdr:nvCxnSpPr>
      <xdr:spPr>
        <a:xfrm>
          <a:off x="14592300" y="1355637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5" name="フローチャート: 判断 634"/>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6" name="テキスト ボックス 635"/>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11826</xdr:rowOff>
    </xdr:from>
    <xdr:to>
      <xdr:col>76</xdr:col>
      <xdr:colOff>114300</xdr:colOff>
      <xdr:row>79</xdr:row>
      <xdr:rowOff>60637</xdr:rowOff>
    </xdr:to>
    <xdr:cxnSp macro="">
      <xdr:nvCxnSpPr>
        <xdr:cNvPr id="637" name="直線コネクタ 636"/>
        <xdr:cNvCxnSpPr/>
      </xdr:nvCxnSpPr>
      <xdr:spPr>
        <a:xfrm flipV="1">
          <a:off x="13703300" y="13556376"/>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8" name="フローチャート: 判断 637"/>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39" name="テキスト ボックス 638"/>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60637</xdr:rowOff>
    </xdr:from>
    <xdr:to>
      <xdr:col>71</xdr:col>
      <xdr:colOff>177800</xdr:colOff>
      <xdr:row>79</xdr:row>
      <xdr:rowOff>98879</xdr:rowOff>
    </xdr:to>
    <xdr:cxnSp macro="">
      <xdr:nvCxnSpPr>
        <xdr:cNvPr id="640" name="直線コネクタ 639"/>
        <xdr:cNvCxnSpPr/>
      </xdr:nvCxnSpPr>
      <xdr:spPr>
        <a:xfrm flipV="1">
          <a:off x="12814300" y="13605187"/>
          <a:ext cx="8890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1" name="フローチャート: 判断 640"/>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2" name="テキスト ボックス 641"/>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3" name="フローチャート: 判断 642"/>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4" name="テキスト ボックス 643"/>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89030</xdr:rowOff>
    </xdr:from>
    <xdr:to>
      <xdr:col>85</xdr:col>
      <xdr:colOff>177800</xdr:colOff>
      <xdr:row>79</xdr:row>
      <xdr:rowOff>19180</xdr:rowOff>
    </xdr:to>
    <xdr:sp macro="" textlink="">
      <xdr:nvSpPr>
        <xdr:cNvPr id="650" name="楕円 649"/>
        <xdr:cNvSpPr/>
      </xdr:nvSpPr>
      <xdr:spPr>
        <a:xfrm>
          <a:off x="16268700" y="134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111907</xdr:rowOff>
    </xdr:from>
    <xdr:ext cx="534377" cy="259045"/>
    <xdr:sp macro="" textlink="">
      <xdr:nvSpPr>
        <xdr:cNvPr id="651" name="災害復旧費該当値テキスト"/>
        <xdr:cNvSpPr txBox="1"/>
      </xdr:nvSpPr>
      <xdr:spPr>
        <a:xfrm>
          <a:off x="16370300" y="133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143601</xdr:rowOff>
    </xdr:from>
    <xdr:to>
      <xdr:col>81</xdr:col>
      <xdr:colOff>101600</xdr:colOff>
      <xdr:row>79</xdr:row>
      <xdr:rowOff>73751</xdr:rowOff>
    </xdr:to>
    <xdr:sp macro="" textlink="">
      <xdr:nvSpPr>
        <xdr:cNvPr id="652" name="楕円 651"/>
        <xdr:cNvSpPr/>
      </xdr:nvSpPr>
      <xdr:spPr>
        <a:xfrm>
          <a:off x="15430500" y="135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90278</xdr:rowOff>
    </xdr:from>
    <xdr:ext cx="469744" cy="259045"/>
    <xdr:sp macro="" textlink="">
      <xdr:nvSpPr>
        <xdr:cNvPr id="653" name="テキスト ボックス 652"/>
        <xdr:cNvSpPr txBox="1"/>
      </xdr:nvSpPr>
      <xdr:spPr>
        <a:xfrm>
          <a:off x="15246428" y="1329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132476</xdr:rowOff>
    </xdr:from>
    <xdr:to>
      <xdr:col>76</xdr:col>
      <xdr:colOff>165100</xdr:colOff>
      <xdr:row>79</xdr:row>
      <xdr:rowOff>62626</xdr:rowOff>
    </xdr:to>
    <xdr:sp macro="" textlink="">
      <xdr:nvSpPr>
        <xdr:cNvPr id="654" name="楕円 653"/>
        <xdr:cNvSpPr/>
      </xdr:nvSpPr>
      <xdr:spPr>
        <a:xfrm>
          <a:off x="14541500" y="135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79153</xdr:rowOff>
    </xdr:from>
    <xdr:ext cx="469744" cy="259045"/>
    <xdr:sp macro="" textlink="">
      <xdr:nvSpPr>
        <xdr:cNvPr id="655" name="テキスト ボックス 654"/>
        <xdr:cNvSpPr txBox="1"/>
      </xdr:nvSpPr>
      <xdr:spPr>
        <a:xfrm>
          <a:off x="14357428" y="132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9837</xdr:rowOff>
    </xdr:from>
    <xdr:to>
      <xdr:col>72</xdr:col>
      <xdr:colOff>38100</xdr:colOff>
      <xdr:row>79</xdr:row>
      <xdr:rowOff>111437</xdr:rowOff>
    </xdr:to>
    <xdr:sp macro="" textlink="">
      <xdr:nvSpPr>
        <xdr:cNvPr id="656" name="楕円 655"/>
        <xdr:cNvSpPr/>
      </xdr:nvSpPr>
      <xdr:spPr>
        <a:xfrm>
          <a:off x="13652500" y="135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127964</xdr:rowOff>
    </xdr:from>
    <xdr:ext cx="469744" cy="259045"/>
    <xdr:sp macro="" textlink="">
      <xdr:nvSpPr>
        <xdr:cNvPr id="657" name="テキスト ボックス 656"/>
        <xdr:cNvSpPr txBox="1"/>
      </xdr:nvSpPr>
      <xdr:spPr>
        <a:xfrm>
          <a:off x="13468428" y="133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1" name="直線コネクタ 680"/>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2"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3" name="直線コネクタ 682"/>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4"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5" name="直線コネクタ 684"/>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58455</xdr:rowOff>
    </xdr:from>
    <xdr:to>
      <xdr:col>85</xdr:col>
      <xdr:colOff>127000</xdr:colOff>
      <xdr:row>96</xdr:row>
      <xdr:rowOff>111153</xdr:rowOff>
    </xdr:to>
    <xdr:cxnSp macro="">
      <xdr:nvCxnSpPr>
        <xdr:cNvPr id="686" name="直線コネクタ 685"/>
        <xdr:cNvCxnSpPr/>
      </xdr:nvCxnSpPr>
      <xdr:spPr>
        <a:xfrm>
          <a:off x="15481300" y="16517655"/>
          <a:ext cx="8382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87"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8" name="フローチャート: 判断 687"/>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58455</xdr:rowOff>
    </xdr:from>
    <xdr:to>
      <xdr:col>81</xdr:col>
      <xdr:colOff>50800</xdr:colOff>
      <xdr:row>96</xdr:row>
      <xdr:rowOff>81133</xdr:rowOff>
    </xdr:to>
    <xdr:cxnSp macro="">
      <xdr:nvCxnSpPr>
        <xdr:cNvPr id="689" name="直線コネクタ 688"/>
        <xdr:cNvCxnSpPr/>
      </xdr:nvCxnSpPr>
      <xdr:spPr>
        <a:xfrm flipV="1">
          <a:off x="14592300" y="16517655"/>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0" name="フローチャート: 判断 689"/>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1" name="テキスト ボックス 690"/>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54167</xdr:rowOff>
    </xdr:from>
    <xdr:to>
      <xdr:col>76</xdr:col>
      <xdr:colOff>114300</xdr:colOff>
      <xdr:row>96</xdr:row>
      <xdr:rowOff>81133</xdr:rowOff>
    </xdr:to>
    <xdr:cxnSp macro="">
      <xdr:nvCxnSpPr>
        <xdr:cNvPr id="692" name="直線コネクタ 691"/>
        <xdr:cNvCxnSpPr/>
      </xdr:nvCxnSpPr>
      <xdr:spPr>
        <a:xfrm>
          <a:off x="13703300" y="16513367"/>
          <a:ext cx="889000" cy="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3" name="フローチャート: 判断 692"/>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4" name="テキスト ボックス 693"/>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169335</xdr:rowOff>
    </xdr:from>
    <xdr:to>
      <xdr:col>71</xdr:col>
      <xdr:colOff>177800</xdr:colOff>
      <xdr:row>96</xdr:row>
      <xdr:rowOff>54167</xdr:rowOff>
    </xdr:to>
    <xdr:cxnSp macro="">
      <xdr:nvCxnSpPr>
        <xdr:cNvPr id="695" name="直線コネクタ 694"/>
        <xdr:cNvCxnSpPr/>
      </xdr:nvCxnSpPr>
      <xdr:spPr>
        <a:xfrm>
          <a:off x="12814300" y="16457085"/>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6" name="フローチャート: 判断 695"/>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697" name="テキスト ボックス 696"/>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8" name="フローチャート: 判断 697"/>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699" name="テキスト ボックス 698"/>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60353</xdr:rowOff>
    </xdr:from>
    <xdr:to>
      <xdr:col>85</xdr:col>
      <xdr:colOff>177800</xdr:colOff>
      <xdr:row>96</xdr:row>
      <xdr:rowOff>161953</xdr:rowOff>
    </xdr:to>
    <xdr:sp macro="" textlink="">
      <xdr:nvSpPr>
        <xdr:cNvPr id="705" name="楕円 704"/>
        <xdr:cNvSpPr/>
      </xdr:nvSpPr>
      <xdr:spPr>
        <a:xfrm>
          <a:off x="16268700" y="165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83230</xdr:rowOff>
    </xdr:from>
    <xdr:ext cx="534377" cy="259045"/>
    <xdr:sp macro="" textlink="">
      <xdr:nvSpPr>
        <xdr:cNvPr id="706" name="公債費該当値テキスト"/>
        <xdr:cNvSpPr txBox="1"/>
      </xdr:nvSpPr>
      <xdr:spPr>
        <a:xfrm>
          <a:off x="16370300" y="163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7655</xdr:rowOff>
    </xdr:from>
    <xdr:to>
      <xdr:col>81</xdr:col>
      <xdr:colOff>101600</xdr:colOff>
      <xdr:row>96</xdr:row>
      <xdr:rowOff>109255</xdr:rowOff>
    </xdr:to>
    <xdr:sp macro="" textlink="">
      <xdr:nvSpPr>
        <xdr:cNvPr id="707" name="楕円 706"/>
        <xdr:cNvSpPr/>
      </xdr:nvSpPr>
      <xdr:spPr>
        <a:xfrm>
          <a:off x="154305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125782</xdr:rowOff>
    </xdr:from>
    <xdr:ext cx="534377" cy="259045"/>
    <xdr:sp macro="" textlink="">
      <xdr:nvSpPr>
        <xdr:cNvPr id="708" name="テキスト ボックス 707"/>
        <xdr:cNvSpPr txBox="1"/>
      </xdr:nvSpPr>
      <xdr:spPr>
        <a:xfrm>
          <a:off x="15214111" y="162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30333</xdr:rowOff>
    </xdr:from>
    <xdr:to>
      <xdr:col>76</xdr:col>
      <xdr:colOff>165100</xdr:colOff>
      <xdr:row>96</xdr:row>
      <xdr:rowOff>131933</xdr:rowOff>
    </xdr:to>
    <xdr:sp macro="" textlink="">
      <xdr:nvSpPr>
        <xdr:cNvPr id="709" name="楕円 708"/>
        <xdr:cNvSpPr/>
      </xdr:nvSpPr>
      <xdr:spPr>
        <a:xfrm>
          <a:off x="14541500" y="16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148460</xdr:rowOff>
    </xdr:from>
    <xdr:ext cx="534377" cy="259045"/>
    <xdr:sp macro="" textlink="">
      <xdr:nvSpPr>
        <xdr:cNvPr id="710" name="テキスト ボックス 709"/>
        <xdr:cNvSpPr txBox="1"/>
      </xdr:nvSpPr>
      <xdr:spPr>
        <a:xfrm>
          <a:off x="14325111" y="162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3367</xdr:rowOff>
    </xdr:from>
    <xdr:to>
      <xdr:col>72</xdr:col>
      <xdr:colOff>38100</xdr:colOff>
      <xdr:row>96</xdr:row>
      <xdr:rowOff>104967</xdr:rowOff>
    </xdr:to>
    <xdr:sp macro="" textlink="">
      <xdr:nvSpPr>
        <xdr:cNvPr id="711" name="楕円 710"/>
        <xdr:cNvSpPr/>
      </xdr:nvSpPr>
      <xdr:spPr>
        <a:xfrm>
          <a:off x="13652500" y="164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121494</xdr:rowOff>
    </xdr:from>
    <xdr:ext cx="534377" cy="259045"/>
    <xdr:sp macro="" textlink="">
      <xdr:nvSpPr>
        <xdr:cNvPr id="712" name="テキスト ボックス 711"/>
        <xdr:cNvSpPr txBox="1"/>
      </xdr:nvSpPr>
      <xdr:spPr>
        <a:xfrm>
          <a:off x="13436111" y="162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118535</xdr:rowOff>
    </xdr:from>
    <xdr:to>
      <xdr:col>67</xdr:col>
      <xdr:colOff>101600</xdr:colOff>
      <xdr:row>96</xdr:row>
      <xdr:rowOff>48685</xdr:rowOff>
    </xdr:to>
    <xdr:sp macro="" textlink="">
      <xdr:nvSpPr>
        <xdr:cNvPr id="713" name="楕円 712"/>
        <xdr:cNvSpPr/>
      </xdr:nvSpPr>
      <xdr:spPr>
        <a:xfrm>
          <a:off x="12763500" y="164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65212</xdr:rowOff>
    </xdr:from>
    <xdr:ext cx="599010" cy="259045"/>
    <xdr:sp macro="" textlink="">
      <xdr:nvSpPr>
        <xdr:cNvPr id="714" name="テキスト ボックス 713"/>
        <xdr:cNvSpPr txBox="1"/>
      </xdr:nvSpPr>
      <xdr:spPr>
        <a:xfrm>
          <a:off x="12514795" y="1618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6" name="直線コネクタ 735"/>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7"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39"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0" name="直線コネクタ 739"/>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2"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5" name="フローチャート: 判断 744"/>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6" name="テキスト ボックス 745"/>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8" name="フローチャート: 判断 747"/>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49" name="テキスト ボックス 748"/>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1" name="フローチャート: 判断 750"/>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2" name="テキスト ボックス 751"/>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3" name="フローチャート: 判断 752"/>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4" name="テキスト ボックス 753"/>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1"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・民生費及び農林水産業費、公債費については、類似団体平均を大きく上回っている。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民生費は、主に福祉事務所による生活保護費の増額や単独事業による子育て支援のための施策など、福祉施策に重点を置いている政策を展開していることが挙げられる。農林水産業費は、地籍調査及び梨生産振興に係るもの、公債費については、町村合併に伴う合併特例債事業の元利償還が順次開始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・教育費は、前年度に新中学校建設事業が完了したことにより、前年比</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年度に発生した災害復旧事業を繰越したものである。</a:t>
          </a:r>
        </a:p>
        <a:p>
          <a:r>
            <a:rPr kumimoji="1" lang="ja-JP" altLang="en-US" sz="1300">
              <a:latin typeface="ＭＳ Ｐゴシック" panose="020B0600070205080204" pitchFamily="50" charset="-128"/>
              <a:ea typeface="ＭＳ Ｐゴシック" panose="020B0600070205080204" pitchFamily="50" charset="-128"/>
            </a:rPr>
            <a:t>・公債費及び公債費以外の抑制に向けた今後の取組みとしては、公債費については新発債の抑制と繰上償還の実施を行うこととし、公債費以外については事業の取捨選択や制度の見直しの徹底を図る。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令和元年度の標準財政規模は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5,893,383</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千円（対前年度比▲</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194,546</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a:t>
          </a:r>
          <a:b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227,881</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千円（対前年度比</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22,555</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千円増）であり、財政調整基金積立金</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千円）、繰上償還</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295,212</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20,769</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千円）の影響により、実質単年度収支は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127,657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171,309</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千円増）となった。</a:t>
          </a:r>
          <a:b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これにより、標準財政規模比が実質収支額で</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0.38</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％増）、実質単年度収支額で</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2.91</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会計において、赤字は算出されなかったが、一般会計から下水道事業等への繰出金の額が大きいことから、将来見込まれる施設更新に係る改修費や利用者数減少を見据え、料金改定の実施や更新費用の負担を平準化するよう財政健全化の実現に向けて努め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82</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84</v>
      </c>
      <c r="C3" s="650"/>
      <c r="D3" s="650"/>
      <c r="E3" s="651"/>
      <c r="F3" s="651"/>
      <c r="G3" s="651"/>
      <c r="H3" s="651"/>
      <c r="I3" s="651"/>
      <c r="J3" s="651"/>
      <c r="K3" s="651"/>
      <c r="L3" s="651" t="s">
        <v>85</v>
      </c>
      <c r="M3" s="651"/>
      <c r="N3" s="651"/>
      <c r="O3" s="651"/>
      <c r="P3" s="651"/>
      <c r="Q3" s="651"/>
      <c r="R3" s="654"/>
      <c r="S3" s="654"/>
      <c r="T3" s="654"/>
      <c r="U3" s="654"/>
      <c r="V3" s="655"/>
      <c r="W3" s="545" t="s">
        <v>86</v>
      </c>
      <c r="X3" s="546"/>
      <c r="Y3" s="546"/>
      <c r="Z3" s="546"/>
      <c r="AA3" s="546"/>
      <c r="AB3" s="650"/>
      <c r="AC3" s="654" t="s">
        <v>87</v>
      </c>
      <c r="AD3" s="546"/>
      <c r="AE3" s="546"/>
      <c r="AF3" s="546"/>
      <c r="AG3" s="546"/>
      <c r="AH3" s="546"/>
      <c r="AI3" s="546"/>
      <c r="AJ3" s="546"/>
      <c r="AK3" s="546"/>
      <c r="AL3" s="616"/>
      <c r="AM3" s="545" t="s">
        <v>88</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89</v>
      </c>
      <c r="BO3" s="546"/>
      <c r="BP3" s="546"/>
      <c r="BQ3" s="546"/>
      <c r="BR3" s="546"/>
      <c r="BS3" s="546"/>
      <c r="BT3" s="546"/>
      <c r="BU3" s="616"/>
      <c r="BV3" s="545" t="s">
        <v>90</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91</v>
      </c>
      <c r="CU3" s="546"/>
      <c r="CV3" s="546"/>
      <c r="CW3" s="546"/>
      <c r="CX3" s="546"/>
      <c r="CY3" s="546"/>
      <c r="CZ3" s="546"/>
      <c r="DA3" s="616"/>
      <c r="DB3" s="545" t="s">
        <v>92</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93</v>
      </c>
      <c r="AZ4" s="459"/>
      <c r="BA4" s="459"/>
      <c r="BB4" s="459"/>
      <c r="BC4" s="459"/>
      <c r="BD4" s="459"/>
      <c r="BE4" s="459"/>
      <c r="BF4" s="459"/>
      <c r="BG4" s="459"/>
      <c r="BH4" s="459"/>
      <c r="BI4" s="459"/>
      <c r="BJ4" s="459"/>
      <c r="BK4" s="459"/>
      <c r="BL4" s="459"/>
      <c r="BM4" s="460"/>
      <c r="BN4" s="461">
        <v>10195236</v>
      </c>
      <c r="BO4" s="462"/>
      <c r="BP4" s="462"/>
      <c r="BQ4" s="462"/>
      <c r="BR4" s="462"/>
      <c r="BS4" s="462"/>
      <c r="BT4" s="462"/>
      <c r="BU4" s="463"/>
      <c r="BV4" s="461">
        <v>11759690</v>
      </c>
      <c r="BW4" s="462"/>
      <c r="BX4" s="462"/>
      <c r="BY4" s="462"/>
      <c r="BZ4" s="462"/>
      <c r="CA4" s="462"/>
      <c r="CB4" s="462"/>
      <c r="CC4" s="463"/>
      <c r="CD4" s="642" t="s">
        <v>94</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3.4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95</v>
      </c>
      <c r="AN5" s="440"/>
      <c r="AO5" s="440"/>
      <c r="AP5" s="440"/>
      <c r="AQ5" s="440"/>
      <c r="AR5" s="440"/>
      <c r="AS5" s="440"/>
      <c r="AT5" s="441"/>
      <c r="AU5" s="523" t="s">
        <v>96</v>
      </c>
      <c r="AV5" s="524"/>
      <c r="AW5" s="524"/>
      <c r="AX5" s="524"/>
      <c r="AY5" s="446" t="s">
        <v>97</v>
      </c>
      <c r="AZ5" s="447"/>
      <c r="BA5" s="447"/>
      <c r="BB5" s="447"/>
      <c r="BC5" s="447"/>
      <c r="BD5" s="447"/>
      <c r="BE5" s="447"/>
      <c r="BF5" s="447"/>
      <c r="BG5" s="447"/>
      <c r="BH5" s="447"/>
      <c r="BI5" s="447"/>
      <c r="BJ5" s="447"/>
      <c r="BK5" s="447"/>
      <c r="BL5" s="447"/>
      <c r="BM5" s="448"/>
      <c r="BN5" s="466">
        <v>9926125</v>
      </c>
      <c r="BO5" s="467"/>
      <c r="BP5" s="467"/>
      <c r="BQ5" s="467"/>
      <c r="BR5" s="467"/>
      <c r="BS5" s="467"/>
      <c r="BT5" s="467"/>
      <c r="BU5" s="468"/>
      <c r="BV5" s="466">
        <v>11496688</v>
      </c>
      <c r="BW5" s="467"/>
      <c r="BX5" s="467"/>
      <c r="BY5" s="467"/>
      <c r="BZ5" s="467"/>
      <c r="CA5" s="467"/>
      <c r="CB5" s="467"/>
      <c r="CC5" s="468"/>
      <c r="CD5" s="475" t="s">
        <v>98</v>
      </c>
      <c r="CE5" s="476"/>
      <c r="CF5" s="476"/>
      <c r="CG5" s="476"/>
      <c r="CH5" s="476"/>
      <c r="CI5" s="476"/>
      <c r="CJ5" s="476"/>
      <c r="CK5" s="476"/>
      <c r="CL5" s="476"/>
      <c r="CM5" s="476"/>
      <c r="CN5" s="476"/>
      <c r="CO5" s="476"/>
      <c r="CP5" s="476"/>
      <c r="CQ5" s="476"/>
      <c r="CR5" s="476"/>
      <c r="CS5" s="477"/>
      <c r="CT5" s="436">
        <v>91.9</v>
      </c>
      <c r="CU5" s="437"/>
      <c r="CV5" s="437"/>
      <c r="CW5" s="437"/>
      <c r="CX5" s="437"/>
      <c r="CY5" s="437"/>
      <c r="CZ5" s="437"/>
      <c r="DA5" s="438"/>
      <c r="DB5" s="436">
        <v>91.6</v>
      </c>
      <c r="DC5" s="437"/>
      <c r="DD5" s="437"/>
      <c r="DE5" s="437"/>
      <c r="DF5" s="437"/>
      <c r="DG5" s="437"/>
      <c r="DH5" s="437"/>
      <c r="DI5" s="438"/>
      <c r="DJ5" s="186"/>
      <c r="DK5" s="186"/>
      <c r="DL5" s="186"/>
      <c r="DM5" s="186"/>
      <c r="DN5" s="186"/>
      <c r="DO5" s="186"/>
    </row>
    <row r="6" spans="1:119" ht="18.75" customHeight="1" x14ac:dyDescent="0.15">
      <c r="A6" s="187"/>
      <c r="B6" s="622" t="s">
        <v>99</v>
      </c>
      <c r="C6" s="480"/>
      <c r="D6" s="480"/>
      <c r="E6" s="623"/>
      <c r="F6" s="623"/>
      <c r="G6" s="623"/>
      <c r="H6" s="623"/>
      <c r="I6" s="623"/>
      <c r="J6" s="623"/>
      <c r="K6" s="623"/>
      <c r="L6" s="623" t="s">
        <v>100</v>
      </c>
      <c r="M6" s="623"/>
      <c r="N6" s="623"/>
      <c r="O6" s="623"/>
      <c r="P6" s="623"/>
      <c r="Q6" s="623"/>
      <c r="R6" s="504"/>
      <c r="S6" s="504"/>
      <c r="T6" s="504"/>
      <c r="U6" s="504"/>
      <c r="V6" s="629"/>
      <c r="W6" s="557" t="s">
        <v>101</v>
      </c>
      <c r="X6" s="479"/>
      <c r="Y6" s="479"/>
      <c r="Z6" s="479"/>
      <c r="AA6" s="479"/>
      <c r="AB6" s="480"/>
      <c r="AC6" s="634" t="s">
        <v>102</v>
      </c>
      <c r="AD6" s="635"/>
      <c r="AE6" s="635"/>
      <c r="AF6" s="635"/>
      <c r="AG6" s="635"/>
      <c r="AH6" s="635"/>
      <c r="AI6" s="635"/>
      <c r="AJ6" s="635"/>
      <c r="AK6" s="635"/>
      <c r="AL6" s="636"/>
      <c r="AM6" s="535" t="s">
        <v>103</v>
      </c>
      <c r="AN6" s="440"/>
      <c r="AO6" s="440"/>
      <c r="AP6" s="440"/>
      <c r="AQ6" s="440"/>
      <c r="AR6" s="440"/>
      <c r="AS6" s="440"/>
      <c r="AT6" s="441"/>
      <c r="AU6" s="523" t="s">
        <v>104</v>
      </c>
      <c r="AV6" s="524"/>
      <c r="AW6" s="524"/>
      <c r="AX6" s="524"/>
      <c r="AY6" s="446" t="s">
        <v>105</v>
      </c>
      <c r="AZ6" s="447"/>
      <c r="BA6" s="447"/>
      <c r="BB6" s="447"/>
      <c r="BC6" s="447"/>
      <c r="BD6" s="447"/>
      <c r="BE6" s="447"/>
      <c r="BF6" s="447"/>
      <c r="BG6" s="447"/>
      <c r="BH6" s="447"/>
      <c r="BI6" s="447"/>
      <c r="BJ6" s="447"/>
      <c r="BK6" s="447"/>
      <c r="BL6" s="447"/>
      <c r="BM6" s="448"/>
      <c r="BN6" s="466">
        <v>269111</v>
      </c>
      <c r="BO6" s="467"/>
      <c r="BP6" s="467"/>
      <c r="BQ6" s="467"/>
      <c r="BR6" s="467"/>
      <c r="BS6" s="467"/>
      <c r="BT6" s="467"/>
      <c r="BU6" s="468"/>
      <c r="BV6" s="466">
        <v>263002</v>
      </c>
      <c r="BW6" s="467"/>
      <c r="BX6" s="467"/>
      <c r="BY6" s="467"/>
      <c r="BZ6" s="467"/>
      <c r="CA6" s="467"/>
      <c r="CB6" s="467"/>
      <c r="CC6" s="468"/>
      <c r="CD6" s="475" t="s">
        <v>106</v>
      </c>
      <c r="CE6" s="476"/>
      <c r="CF6" s="476"/>
      <c r="CG6" s="476"/>
      <c r="CH6" s="476"/>
      <c r="CI6" s="476"/>
      <c r="CJ6" s="476"/>
      <c r="CK6" s="476"/>
      <c r="CL6" s="476"/>
      <c r="CM6" s="476"/>
      <c r="CN6" s="476"/>
      <c r="CO6" s="476"/>
      <c r="CP6" s="476"/>
      <c r="CQ6" s="476"/>
      <c r="CR6" s="476"/>
      <c r="CS6" s="477"/>
      <c r="CT6" s="619">
        <v>94.8</v>
      </c>
      <c r="CU6" s="620"/>
      <c r="CV6" s="620"/>
      <c r="CW6" s="620"/>
      <c r="CX6" s="620"/>
      <c r="CY6" s="620"/>
      <c r="CZ6" s="620"/>
      <c r="DA6" s="621"/>
      <c r="DB6" s="619">
        <v>95.5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107</v>
      </c>
      <c r="AN7" s="440"/>
      <c r="AO7" s="440"/>
      <c r="AP7" s="440"/>
      <c r="AQ7" s="440"/>
      <c r="AR7" s="440"/>
      <c r="AS7" s="440"/>
      <c r="AT7" s="441"/>
      <c r="AU7" s="523" t="s">
        <v>104</v>
      </c>
      <c r="AV7" s="524"/>
      <c r="AW7" s="524"/>
      <c r="AX7" s="524"/>
      <c r="AY7" s="446" t="s">
        <v>108</v>
      </c>
      <c r="AZ7" s="447"/>
      <c r="BA7" s="447"/>
      <c r="BB7" s="447"/>
      <c r="BC7" s="447"/>
      <c r="BD7" s="447"/>
      <c r="BE7" s="447"/>
      <c r="BF7" s="447"/>
      <c r="BG7" s="447"/>
      <c r="BH7" s="447"/>
      <c r="BI7" s="447"/>
      <c r="BJ7" s="447"/>
      <c r="BK7" s="447"/>
      <c r="BL7" s="447"/>
      <c r="BM7" s="448"/>
      <c r="BN7" s="466">
        <v>41230</v>
      </c>
      <c r="BO7" s="467"/>
      <c r="BP7" s="467"/>
      <c r="BQ7" s="467"/>
      <c r="BR7" s="467"/>
      <c r="BS7" s="467"/>
      <c r="BT7" s="467"/>
      <c r="BU7" s="468"/>
      <c r="BV7" s="466">
        <v>57676</v>
      </c>
      <c r="BW7" s="467"/>
      <c r="BX7" s="467"/>
      <c r="BY7" s="467"/>
      <c r="BZ7" s="467"/>
      <c r="CA7" s="467"/>
      <c r="CB7" s="467"/>
      <c r="CC7" s="468"/>
      <c r="CD7" s="475" t="s">
        <v>109</v>
      </c>
      <c r="CE7" s="476"/>
      <c r="CF7" s="476"/>
      <c r="CG7" s="476"/>
      <c r="CH7" s="476"/>
      <c r="CI7" s="476"/>
      <c r="CJ7" s="476"/>
      <c r="CK7" s="476"/>
      <c r="CL7" s="476"/>
      <c r="CM7" s="476"/>
      <c r="CN7" s="476"/>
      <c r="CO7" s="476"/>
      <c r="CP7" s="476"/>
      <c r="CQ7" s="476"/>
      <c r="CR7" s="476"/>
      <c r="CS7" s="477"/>
      <c r="CT7" s="466">
        <v>5893383</v>
      </c>
      <c r="CU7" s="467"/>
      <c r="CV7" s="467"/>
      <c r="CW7" s="467"/>
      <c r="CX7" s="467"/>
      <c r="CY7" s="467"/>
      <c r="CZ7" s="467"/>
      <c r="DA7" s="468"/>
      <c r="DB7" s="466">
        <v>6087929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110</v>
      </c>
      <c r="AN8" s="440"/>
      <c r="AO8" s="440"/>
      <c r="AP8" s="440"/>
      <c r="AQ8" s="440"/>
      <c r="AR8" s="440"/>
      <c r="AS8" s="440"/>
      <c r="AT8" s="441"/>
      <c r="AU8" s="523" t="s">
        <v>111</v>
      </c>
      <c r="AV8" s="524"/>
      <c r="AW8" s="524"/>
      <c r="AX8" s="524"/>
      <c r="AY8" s="446" t="s">
        <v>112</v>
      </c>
      <c r="AZ8" s="447"/>
      <c r="BA8" s="447"/>
      <c r="BB8" s="447"/>
      <c r="BC8" s="447"/>
      <c r="BD8" s="447"/>
      <c r="BE8" s="447"/>
      <c r="BF8" s="447"/>
      <c r="BG8" s="447"/>
      <c r="BH8" s="447"/>
      <c r="BI8" s="447"/>
      <c r="BJ8" s="447"/>
      <c r="BK8" s="447"/>
      <c r="BL8" s="447"/>
      <c r="BM8" s="448"/>
      <c r="BN8" s="466">
        <v>227881</v>
      </c>
      <c r="BO8" s="467"/>
      <c r="BP8" s="467"/>
      <c r="BQ8" s="467"/>
      <c r="BR8" s="467"/>
      <c r="BS8" s="467"/>
      <c r="BT8" s="467"/>
      <c r="BU8" s="468"/>
      <c r="BV8" s="466">
        <v>205326</v>
      </c>
      <c r="BW8" s="467"/>
      <c r="BX8" s="467"/>
      <c r="BY8" s="467"/>
      <c r="BZ8" s="467"/>
      <c r="CA8" s="467"/>
      <c r="CB8" s="467"/>
      <c r="CC8" s="468"/>
      <c r="CD8" s="475" t="s">
        <v>113</v>
      </c>
      <c r="CE8" s="476"/>
      <c r="CF8" s="476"/>
      <c r="CG8" s="476"/>
      <c r="CH8" s="476"/>
      <c r="CI8" s="476"/>
      <c r="CJ8" s="476"/>
      <c r="CK8" s="476"/>
      <c r="CL8" s="476"/>
      <c r="CM8" s="476"/>
      <c r="CN8" s="476"/>
      <c r="CO8" s="476"/>
      <c r="CP8" s="476"/>
      <c r="CQ8" s="476"/>
      <c r="CR8" s="476"/>
      <c r="CS8" s="477"/>
      <c r="CT8" s="579">
        <v>0.27</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x14ac:dyDescent="0.2">
      <c r="A9" s="187"/>
      <c r="B9" s="608" t="s">
        <v>114</v>
      </c>
      <c r="C9" s="609"/>
      <c r="D9" s="609"/>
      <c r="E9" s="609"/>
      <c r="F9" s="609"/>
      <c r="G9" s="609"/>
      <c r="H9" s="609"/>
      <c r="I9" s="609"/>
      <c r="J9" s="609"/>
      <c r="K9" s="529"/>
      <c r="L9" s="610" t="s">
        <v>115</v>
      </c>
      <c r="M9" s="611"/>
      <c r="N9" s="611"/>
      <c r="O9" s="611"/>
      <c r="P9" s="611"/>
      <c r="Q9" s="612"/>
      <c r="R9" s="613">
        <v>16550</v>
      </c>
      <c r="S9" s="614"/>
      <c r="T9" s="614"/>
      <c r="U9" s="614"/>
      <c r="V9" s="615"/>
      <c r="W9" s="545" t="s">
        <v>116</v>
      </c>
      <c r="X9" s="546"/>
      <c r="Y9" s="546"/>
      <c r="Z9" s="546"/>
      <c r="AA9" s="546"/>
      <c r="AB9" s="546"/>
      <c r="AC9" s="546"/>
      <c r="AD9" s="546"/>
      <c r="AE9" s="546"/>
      <c r="AF9" s="546"/>
      <c r="AG9" s="546"/>
      <c r="AH9" s="546"/>
      <c r="AI9" s="546"/>
      <c r="AJ9" s="546"/>
      <c r="AK9" s="546"/>
      <c r="AL9" s="616"/>
      <c r="AM9" s="535" t="s">
        <v>117</v>
      </c>
      <c r="AN9" s="440"/>
      <c r="AO9" s="440"/>
      <c r="AP9" s="440"/>
      <c r="AQ9" s="440"/>
      <c r="AR9" s="440"/>
      <c r="AS9" s="440"/>
      <c r="AT9" s="441"/>
      <c r="AU9" s="523" t="s">
        <v>104</v>
      </c>
      <c r="AV9" s="524"/>
      <c r="AW9" s="524"/>
      <c r="AX9" s="524"/>
      <c r="AY9" s="446" t="s">
        <v>118</v>
      </c>
      <c r="AZ9" s="447"/>
      <c r="BA9" s="447"/>
      <c r="BB9" s="447"/>
      <c r="BC9" s="447"/>
      <c r="BD9" s="447"/>
      <c r="BE9" s="447"/>
      <c r="BF9" s="447"/>
      <c r="BG9" s="447"/>
      <c r="BH9" s="447"/>
      <c r="BI9" s="447"/>
      <c r="BJ9" s="447"/>
      <c r="BK9" s="447"/>
      <c r="BL9" s="447"/>
      <c r="BM9" s="448"/>
      <c r="BN9" s="466">
        <v>22555</v>
      </c>
      <c r="BO9" s="467"/>
      <c r="BP9" s="467"/>
      <c r="BQ9" s="467"/>
      <c r="BR9" s="467"/>
      <c r="BS9" s="467"/>
      <c r="BT9" s="467"/>
      <c r="BU9" s="468"/>
      <c r="BV9" s="466">
        <v>-79643</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19.8</v>
      </c>
      <c r="CU9" s="437"/>
      <c r="CV9" s="437"/>
      <c r="CW9" s="437"/>
      <c r="CX9" s="437"/>
      <c r="CY9" s="437"/>
      <c r="CZ9" s="437"/>
      <c r="DA9" s="438"/>
      <c r="DB9" s="436">
        <v>21.9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17029</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890</v>
      </c>
      <c r="BO10" s="467"/>
      <c r="BP10" s="467"/>
      <c r="BQ10" s="467"/>
      <c r="BR10" s="467"/>
      <c r="BS10" s="467"/>
      <c r="BT10" s="467"/>
      <c r="BU10" s="468"/>
      <c r="BV10" s="466">
        <v>1010</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104</v>
      </c>
      <c r="AV11" s="524"/>
      <c r="AW11" s="524"/>
      <c r="AX11" s="524"/>
      <c r="AY11" s="446" t="s">
        <v>128</v>
      </c>
      <c r="AZ11" s="447"/>
      <c r="BA11" s="447"/>
      <c r="BB11" s="447"/>
      <c r="BC11" s="447"/>
      <c r="BD11" s="447"/>
      <c r="BE11" s="447"/>
      <c r="BF11" s="447"/>
      <c r="BG11" s="447"/>
      <c r="BH11" s="447"/>
      <c r="BI11" s="447"/>
      <c r="BJ11" s="447"/>
      <c r="BK11" s="447"/>
      <c r="BL11" s="447"/>
      <c r="BM11" s="448"/>
      <c r="BN11" s="466">
        <v>295212</v>
      </c>
      <c r="BO11" s="467"/>
      <c r="BP11" s="467"/>
      <c r="BQ11" s="467"/>
      <c r="BR11" s="467"/>
      <c r="BS11" s="467"/>
      <c r="BT11" s="467"/>
      <c r="BU11" s="468"/>
      <c r="BV11" s="466">
        <v>315981</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16835</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191000</v>
      </c>
      <c r="BO12" s="467"/>
      <c r="BP12" s="467"/>
      <c r="BQ12" s="467"/>
      <c r="BR12" s="467"/>
      <c r="BS12" s="467"/>
      <c r="BT12" s="467"/>
      <c r="BU12" s="468"/>
      <c r="BV12" s="466">
        <v>281000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16732</v>
      </c>
      <c r="S13" s="570"/>
      <c r="T13" s="570"/>
      <c r="U13" s="570"/>
      <c r="V13" s="571"/>
      <c r="W13" s="557" t="s">
        <v>142</v>
      </c>
      <c r="X13" s="479"/>
      <c r="Y13" s="479"/>
      <c r="Z13" s="479"/>
      <c r="AA13" s="479"/>
      <c r="AB13" s="480"/>
      <c r="AC13" s="442">
        <v>1258</v>
      </c>
      <c r="AD13" s="443"/>
      <c r="AE13" s="443"/>
      <c r="AF13" s="443"/>
      <c r="AG13" s="444"/>
      <c r="AH13" s="442">
        <v>1465</v>
      </c>
      <c r="AI13" s="443"/>
      <c r="AJ13" s="443"/>
      <c r="AK13" s="443"/>
      <c r="AL13" s="445"/>
      <c r="AM13" s="535" t="s">
        <v>143</v>
      </c>
      <c r="AN13" s="440"/>
      <c r="AO13" s="440"/>
      <c r="AP13" s="440"/>
      <c r="AQ13" s="440"/>
      <c r="AR13" s="440"/>
      <c r="AS13" s="440"/>
      <c r="AT13" s="441"/>
      <c r="AU13" s="523" t="s">
        <v>137</v>
      </c>
      <c r="AV13" s="524"/>
      <c r="AW13" s="524"/>
      <c r="AX13" s="524"/>
      <c r="AY13" s="446" t="s">
        <v>144</v>
      </c>
      <c r="AZ13" s="447"/>
      <c r="BA13" s="447"/>
      <c r="BB13" s="447"/>
      <c r="BC13" s="447"/>
      <c r="BD13" s="447"/>
      <c r="BE13" s="447"/>
      <c r="BF13" s="447"/>
      <c r="BG13" s="447"/>
      <c r="BH13" s="447"/>
      <c r="BI13" s="447"/>
      <c r="BJ13" s="447"/>
      <c r="BK13" s="447"/>
      <c r="BL13" s="447"/>
      <c r="BM13" s="448"/>
      <c r="BN13" s="466">
        <v>127657</v>
      </c>
      <c r="BO13" s="467"/>
      <c r="BP13" s="467"/>
      <c r="BQ13" s="467"/>
      <c r="BR13" s="467"/>
      <c r="BS13" s="467"/>
      <c r="BT13" s="467"/>
      <c r="BU13" s="468"/>
      <c r="BV13" s="466">
        <v>-43652</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11.4</v>
      </c>
      <c r="CU13" s="437"/>
      <c r="CV13" s="437"/>
      <c r="CW13" s="437"/>
      <c r="CX13" s="437"/>
      <c r="CY13" s="437"/>
      <c r="CZ13" s="437"/>
      <c r="DA13" s="438"/>
      <c r="DB13" s="436">
        <v>13.3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16982</v>
      </c>
      <c r="S14" s="570"/>
      <c r="T14" s="570"/>
      <c r="U14" s="570"/>
      <c r="V14" s="571"/>
      <c r="W14" s="572"/>
      <c r="X14" s="482"/>
      <c r="Y14" s="482"/>
      <c r="Z14" s="482"/>
      <c r="AA14" s="482"/>
      <c r="AB14" s="483"/>
      <c r="AC14" s="562">
        <v>14.7</v>
      </c>
      <c r="AD14" s="563"/>
      <c r="AE14" s="563"/>
      <c r="AF14" s="563"/>
      <c r="AG14" s="564"/>
      <c r="AH14" s="562">
        <v>17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27.9</v>
      </c>
      <c r="CU14" s="574"/>
      <c r="CV14" s="574"/>
      <c r="CW14" s="574"/>
      <c r="CX14" s="574"/>
      <c r="CY14" s="574"/>
      <c r="CZ14" s="574"/>
      <c r="DA14" s="575"/>
      <c r="DB14" s="573">
        <v>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141</v>
      </c>
      <c r="N15" s="567"/>
      <c r="O15" s="567"/>
      <c r="P15" s="567"/>
      <c r="Q15" s="568"/>
      <c r="R15" s="569">
        <v>16890</v>
      </c>
      <c r="S15" s="570"/>
      <c r="T15" s="570"/>
      <c r="U15" s="570"/>
      <c r="V15" s="571"/>
      <c r="W15" s="557" t="s">
        <v>148</v>
      </c>
      <c r="X15" s="479"/>
      <c r="Y15" s="479"/>
      <c r="Z15" s="479"/>
      <c r="AA15" s="479"/>
      <c r="AB15" s="480"/>
      <c r="AC15" s="442">
        <v>1786</v>
      </c>
      <c r="AD15" s="443"/>
      <c r="AE15" s="443"/>
      <c r="AF15" s="443"/>
      <c r="AG15" s="444"/>
      <c r="AH15" s="442">
        <v>1821</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1455701</v>
      </c>
      <c r="BO15" s="462"/>
      <c r="BP15" s="462"/>
      <c r="BQ15" s="462"/>
      <c r="BR15" s="462"/>
      <c r="BS15" s="462"/>
      <c r="BT15" s="462"/>
      <c r="BU15" s="463"/>
      <c r="BV15" s="461">
        <v>1450627</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20.9</v>
      </c>
      <c r="AD16" s="563"/>
      <c r="AE16" s="563"/>
      <c r="AF16" s="563"/>
      <c r="AG16" s="564"/>
      <c r="AH16" s="562">
        <v>21.1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5290506</v>
      </c>
      <c r="BO16" s="467"/>
      <c r="BP16" s="467"/>
      <c r="BQ16" s="467"/>
      <c r="BR16" s="467"/>
      <c r="BS16" s="467"/>
      <c r="BT16" s="467"/>
      <c r="BU16" s="468"/>
      <c r="BV16" s="466">
        <v>5306280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5491</v>
      </c>
      <c r="AD17" s="443"/>
      <c r="AE17" s="443"/>
      <c r="AF17" s="443"/>
      <c r="AG17" s="444"/>
      <c r="AH17" s="442">
        <v>5335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1822425</v>
      </c>
      <c r="BO17" s="467"/>
      <c r="BP17" s="467"/>
      <c r="BQ17" s="467"/>
      <c r="BR17" s="467"/>
      <c r="BS17" s="467"/>
      <c r="BT17" s="467"/>
      <c r="BU17" s="468"/>
      <c r="BV17" s="466">
        <v>1816017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77.94</v>
      </c>
      <c r="M18" s="531"/>
      <c r="N18" s="531"/>
      <c r="O18" s="531"/>
      <c r="P18" s="531"/>
      <c r="Q18" s="531"/>
      <c r="R18" s="532"/>
      <c r="S18" s="532"/>
      <c r="T18" s="532"/>
      <c r="U18" s="532"/>
      <c r="V18" s="533"/>
      <c r="W18" s="547"/>
      <c r="X18" s="548"/>
      <c r="Y18" s="548"/>
      <c r="Z18" s="548"/>
      <c r="AA18" s="548"/>
      <c r="AB18" s="558"/>
      <c r="AC18" s="430">
        <v>64.3</v>
      </c>
      <c r="AD18" s="431"/>
      <c r="AE18" s="431"/>
      <c r="AF18" s="431"/>
      <c r="AG18" s="534"/>
      <c r="AH18" s="430">
        <v>61.9</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5492342</v>
      </c>
      <c r="BO18" s="467"/>
      <c r="BP18" s="467"/>
      <c r="BQ18" s="467"/>
      <c r="BR18" s="467"/>
      <c r="BS18" s="467"/>
      <c r="BT18" s="467"/>
      <c r="BU18" s="468"/>
      <c r="BV18" s="466">
        <v>5622780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212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6870182</v>
      </c>
      <c r="BO19" s="467"/>
      <c r="BP19" s="467"/>
      <c r="BQ19" s="467"/>
      <c r="BR19" s="467"/>
      <c r="BS19" s="467"/>
      <c r="BT19" s="467"/>
      <c r="BU19" s="468"/>
      <c r="BV19" s="466">
        <v>7158879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5482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12638318</v>
      </c>
      <c r="BO23" s="467"/>
      <c r="BP23" s="467"/>
      <c r="BQ23" s="467"/>
      <c r="BR23" s="467"/>
      <c r="BS23" s="467"/>
      <c r="BT23" s="467"/>
      <c r="BU23" s="468"/>
      <c r="BV23" s="466">
        <v>13025807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8270</v>
      </c>
      <c r="R24" s="443"/>
      <c r="S24" s="443"/>
      <c r="T24" s="443"/>
      <c r="U24" s="443"/>
      <c r="V24" s="444"/>
      <c r="W24" s="508"/>
      <c r="X24" s="499"/>
      <c r="Y24" s="500"/>
      <c r="Z24" s="439" t="s">
        <v>171</v>
      </c>
      <c r="AA24" s="440"/>
      <c r="AB24" s="440"/>
      <c r="AC24" s="440"/>
      <c r="AD24" s="440"/>
      <c r="AE24" s="440"/>
      <c r="AF24" s="440"/>
      <c r="AG24" s="441"/>
      <c r="AH24" s="442">
        <v>175</v>
      </c>
      <c r="AI24" s="443"/>
      <c r="AJ24" s="443"/>
      <c r="AK24" s="443"/>
      <c r="AL24" s="444"/>
      <c r="AM24" s="442">
        <v>502250</v>
      </c>
      <c r="AN24" s="443"/>
      <c r="AO24" s="443"/>
      <c r="AP24" s="443"/>
      <c r="AQ24" s="443"/>
      <c r="AR24" s="444"/>
      <c r="AS24" s="442">
        <v>2870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11847708</v>
      </c>
      <c r="BO24" s="467"/>
      <c r="BP24" s="467"/>
      <c r="BQ24" s="467"/>
      <c r="BR24" s="467"/>
      <c r="BS24" s="467"/>
      <c r="BT24" s="467"/>
      <c r="BU24" s="468"/>
      <c r="BV24" s="466">
        <v>11978711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6620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21600</v>
      </c>
      <c r="BO25" s="462"/>
      <c r="BP25" s="462"/>
      <c r="BQ25" s="462"/>
      <c r="BR25" s="462"/>
      <c r="BS25" s="462"/>
      <c r="BT25" s="462"/>
      <c r="BU25" s="463"/>
      <c r="BV25" s="461">
        <v>166009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6210</v>
      </c>
      <c r="R26" s="443"/>
      <c r="S26" s="443"/>
      <c r="T26" s="443"/>
      <c r="U26" s="443"/>
      <c r="V26" s="444"/>
      <c r="W26" s="508"/>
      <c r="X26" s="499"/>
      <c r="Y26" s="500"/>
      <c r="Z26" s="439" t="s">
        <v>179</v>
      </c>
      <c r="AA26" s="521"/>
      <c r="AB26" s="521"/>
      <c r="AC26" s="521"/>
      <c r="AD26" s="521"/>
      <c r="AE26" s="521"/>
      <c r="AF26" s="521"/>
      <c r="AG26" s="522"/>
      <c r="AH26" s="442">
        <v>6</v>
      </c>
      <c r="AI26" s="443"/>
      <c r="AJ26" s="443"/>
      <c r="AK26" s="443"/>
      <c r="AL26" s="444"/>
      <c r="AM26" s="442">
        <v>16512</v>
      </c>
      <c r="AN26" s="443"/>
      <c r="AO26" s="443"/>
      <c r="AP26" s="443"/>
      <c r="AQ26" s="443"/>
      <c r="AR26" s="444"/>
      <c r="AS26" s="442">
        <v>2752</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3310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183</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224740</v>
      </c>
      <c r="BO27" s="470"/>
      <c r="BP27" s="470"/>
      <c r="BQ27" s="470"/>
      <c r="BR27" s="470"/>
      <c r="BS27" s="470"/>
      <c r="BT27" s="470"/>
      <c r="BU27" s="471"/>
      <c r="BV27" s="469">
        <v>224727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2400</v>
      </c>
      <c r="R28" s="443"/>
      <c r="S28" s="443"/>
      <c r="T28" s="443"/>
      <c r="U28" s="443"/>
      <c r="V28" s="444"/>
      <c r="W28" s="508"/>
      <c r="X28" s="499"/>
      <c r="Y28" s="500"/>
      <c r="Z28" s="439" t="s">
        <v>186</v>
      </c>
      <c r="AA28" s="440"/>
      <c r="AB28" s="440"/>
      <c r="AC28" s="440"/>
      <c r="AD28" s="440"/>
      <c r="AE28" s="440"/>
      <c r="AF28" s="440"/>
      <c r="AG28" s="441"/>
      <c r="AH28" s="442" t="s">
        <v>176</v>
      </c>
      <c r="AI28" s="443"/>
      <c r="AJ28" s="443"/>
      <c r="AK28" s="443"/>
      <c r="AL28" s="444"/>
      <c r="AM28" s="442" t="s">
        <v>176</v>
      </c>
      <c r="AN28" s="443"/>
      <c r="AO28" s="443"/>
      <c r="AP28" s="443"/>
      <c r="AQ28" s="443"/>
      <c r="AR28" s="444"/>
      <c r="AS28" s="442" t="s">
        <v>176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2390740</v>
      </c>
      <c r="BO28" s="462"/>
      <c r="BP28" s="462"/>
      <c r="BQ28" s="462"/>
      <c r="BR28" s="462"/>
      <c r="BS28" s="462"/>
      <c r="BT28" s="462"/>
      <c r="BU28" s="463"/>
      <c r="BV28" s="461">
        <v>2580850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10</v>
      </c>
      <c r="M29" s="443"/>
      <c r="N29" s="443"/>
      <c r="O29" s="443"/>
      <c r="P29" s="444"/>
      <c r="Q29" s="442">
        <v>2240</v>
      </c>
      <c r="R29" s="443"/>
      <c r="S29" s="443"/>
      <c r="T29" s="443"/>
      <c r="U29" s="443"/>
      <c r="V29" s="444"/>
      <c r="W29" s="509"/>
      <c r="X29" s="510"/>
      <c r="Y29" s="511"/>
      <c r="Z29" s="439" t="s">
        <v>189</v>
      </c>
      <c r="AA29" s="440"/>
      <c r="AB29" s="440"/>
      <c r="AC29" s="440"/>
      <c r="AD29" s="440"/>
      <c r="AE29" s="440"/>
      <c r="AF29" s="440"/>
      <c r="AG29" s="441"/>
      <c r="AH29" s="442">
        <v>177</v>
      </c>
      <c r="AI29" s="443"/>
      <c r="AJ29" s="443"/>
      <c r="AK29" s="443"/>
      <c r="AL29" s="444"/>
      <c r="AM29" s="442">
        <v>509830</v>
      </c>
      <c r="AN29" s="443"/>
      <c r="AO29" s="443"/>
      <c r="AP29" s="443"/>
      <c r="AQ29" s="443"/>
      <c r="AR29" s="444"/>
      <c r="AS29" s="442">
        <v>2880</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1056367</v>
      </c>
      <c r="BO29" s="467"/>
      <c r="BP29" s="467"/>
      <c r="BQ29" s="467"/>
      <c r="BR29" s="467"/>
      <c r="BS29" s="467"/>
      <c r="BT29" s="467"/>
      <c r="BU29" s="468"/>
      <c r="BV29" s="466">
        <v>1148253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92.5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2261871</v>
      </c>
      <c r="BO30" s="470"/>
      <c r="BP30" s="470"/>
      <c r="BQ30" s="470"/>
      <c r="BR30" s="470"/>
      <c r="BS30" s="470"/>
      <c r="BT30" s="470"/>
      <c r="BU30" s="471"/>
      <c r="BV30" s="469">
        <v>2159727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198</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IF('各会計、関係団体の財政状況及び健全化判断比率'!B33="","",'各会計、関係団体の財政状況及び健全化判断比率'!B33)</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鳥取中部ふるさと広域連合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湯梨浜町土地開発公社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国民宿舎事業特別会計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IF('各会計、関係団体の財政状況及び健全化判断比率'!B34="","",'各会計、関係団体の財政状況及び健全化判断比率'!B34)</f>
        <v>農業集落排水処理事業特別会計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鳥取中部ふるさと広域連合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ゆりはま温泉公社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高齢者及び障がい者住宅整備資金貸付事業特別会計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IF('各会計、関係団体の財政状況及び健全化判断比率'!B35="","",'各会計、関係団体の財政状況及び健全化判断比率'!B35)</f>
        <v>温泉事業特別会計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鳥取中部ふるさと広域連合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鳥取中央有線放送</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鳥取県後期高齢者医療広域連合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鳥取県後期高齢者医療広域連合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鳥取県町村総合事務組合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iliyJP2BYPlcZpzqNP2m0lsmF/Kz2MsUbP0Aa3JAWuH+T0t3FL69s+JRMmzYDfbKp/MhzSR+f9SXY21fQpaw==" saltValue="Dh4cgTZAt7ILIWsJ3fDk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1" t="s">
        <v>569</v>
      </c>
      <c r="D34" s="1251"/>
      <c r="E34" s="1252"/>
      <c r="F34" s="32">
        <v>6.3</v>
      </c>
      <c r="G34" s="33">
        <v>7.07</v>
      </c>
      <c r="H34" s="33">
        <v>7.56</v>
      </c>
      <c r="I34" s="33">
        <v>7.29</v>
      </c>
      <c r="J34" s="34">
        <v>7.82</v>
      </c>
      <c r="K34" s="22"/>
      <c r="L34" s="22"/>
      <c r="M34" s="22"/>
      <c r="N34" s="22"/>
      <c r="O34" s="22"/>
      <c r="P34" s="22"/>
    </row>
    <row r="35" spans="1:16" ht="39" customHeight="1" x14ac:dyDescent="0.15">
      <c r="A35" s="22"/>
      <c r="B35" s="35"/>
      <c r="C35" s="1245" t="s">
        <v>570</v>
      </c>
      <c r="D35" s="1246"/>
      <c r="E35" s="1247"/>
      <c r="F35" s="36">
        <v>4.7300000000000004</v>
      </c>
      <c r="G35" s="37">
        <v>5.57</v>
      </c>
      <c r="H35" s="37">
        <v>4.6500000000000004</v>
      </c>
      <c r="I35" s="37">
        <v>3.37</v>
      </c>
      <c r="J35" s="38">
        <v>3.86</v>
      </c>
      <c r="K35" s="22"/>
      <c r="L35" s="22"/>
      <c r="M35" s="22"/>
      <c r="N35" s="22"/>
      <c r="O35" s="22"/>
      <c r="P35" s="22"/>
    </row>
    <row r="36" spans="1:16" ht="39" customHeight="1" x14ac:dyDescent="0.15">
      <c r="A36" s="22"/>
      <c r="B36" s="35"/>
      <c r="C36" s="1245" t="s">
        <v>571</v>
      </c>
      <c r="D36" s="1246"/>
      <c r="E36" s="1247"/>
      <c r="F36" s="36">
        <v>1.1499999999999999</v>
      </c>
      <c r="G36" s="37">
        <v>2.39</v>
      </c>
      <c r="H36" s="37">
        <v>1.1499999999999999</v>
      </c>
      <c r="I36" s="37">
        <v>17.72</v>
      </c>
      <c r="J36" s="38">
        <v>1.27</v>
      </c>
      <c r="K36" s="22"/>
      <c r="L36" s="22"/>
      <c r="M36" s="22"/>
      <c r="N36" s="22"/>
      <c r="O36" s="22"/>
      <c r="P36" s="22"/>
    </row>
    <row r="37" spans="1:16" ht="39" customHeight="1" x14ac:dyDescent="0.15">
      <c r="A37" s="22"/>
      <c r="B37" s="35"/>
      <c r="C37" s="1245" t="s">
        <v>572</v>
      </c>
      <c r="D37" s="1246"/>
      <c r="E37" s="1247"/>
      <c r="F37" s="36">
        <v>1.03</v>
      </c>
      <c r="G37" s="37">
        <v>1.4</v>
      </c>
      <c r="H37" s="37">
        <v>0.13</v>
      </c>
      <c r="I37" s="37">
        <v>0.04</v>
      </c>
      <c r="J37" s="38">
        <v>0.14000000000000001</v>
      </c>
      <c r="K37" s="22"/>
      <c r="L37" s="22"/>
      <c r="M37" s="22"/>
      <c r="N37" s="22"/>
      <c r="O37" s="22"/>
      <c r="P37" s="22"/>
    </row>
    <row r="38" spans="1:16" ht="39" customHeight="1" x14ac:dyDescent="0.15">
      <c r="A38" s="22"/>
      <c r="B38" s="35"/>
      <c r="C38" s="1245" t="s">
        <v>573</v>
      </c>
      <c r="D38" s="1246"/>
      <c r="E38" s="1247"/>
      <c r="F38" s="36">
        <v>0.01</v>
      </c>
      <c r="G38" s="37">
        <v>0.03</v>
      </c>
      <c r="H38" s="37">
        <v>0.03</v>
      </c>
      <c r="I38" s="37">
        <v>0.03</v>
      </c>
      <c r="J38" s="38">
        <v>0.08</v>
      </c>
      <c r="K38" s="22"/>
      <c r="L38" s="22"/>
      <c r="M38" s="22"/>
      <c r="N38" s="22"/>
      <c r="O38" s="22"/>
      <c r="P38" s="22"/>
    </row>
    <row r="39" spans="1:16" ht="39" customHeight="1" x14ac:dyDescent="0.15">
      <c r="A39" s="22"/>
      <c r="B39" s="35"/>
      <c r="C39" s="1245" t="s">
        <v>574</v>
      </c>
      <c r="D39" s="1246"/>
      <c r="E39" s="1247"/>
      <c r="F39" s="36" t="s">
        <v>575</v>
      </c>
      <c r="G39" s="37">
        <v>0.39</v>
      </c>
      <c r="H39" s="37">
        <v>0.26</v>
      </c>
      <c r="I39" s="37">
        <v>0.18</v>
      </c>
      <c r="J39" s="38">
        <v>0.06</v>
      </c>
      <c r="K39" s="22"/>
      <c r="L39" s="22"/>
      <c r="M39" s="22"/>
      <c r="N39" s="22"/>
      <c r="O39" s="22"/>
      <c r="P39" s="22"/>
    </row>
    <row r="40" spans="1:16" ht="39" customHeight="1" x14ac:dyDescent="0.15">
      <c r="A40" s="22"/>
      <c r="B40" s="35"/>
      <c r="C40" s="1245" t="s">
        <v>576</v>
      </c>
      <c r="D40" s="1246"/>
      <c r="E40" s="1247"/>
      <c r="F40" s="36">
        <v>0</v>
      </c>
      <c r="G40" s="37">
        <v>0</v>
      </c>
      <c r="H40" s="37">
        <v>0</v>
      </c>
      <c r="I40" s="37">
        <v>0</v>
      </c>
      <c r="J40" s="38">
        <v>0</v>
      </c>
      <c r="K40" s="22"/>
      <c r="L40" s="22"/>
      <c r="M40" s="22"/>
      <c r="N40" s="22"/>
      <c r="O40" s="22"/>
      <c r="P40" s="22"/>
    </row>
    <row r="41" spans="1:16" ht="39" customHeight="1" x14ac:dyDescent="0.15">
      <c r="A41" s="22"/>
      <c r="B41" s="35"/>
      <c r="C41" s="1245" t="s">
        <v>577</v>
      </c>
      <c r="D41" s="1246"/>
      <c r="E41" s="1247"/>
      <c r="F41" s="36">
        <v>0</v>
      </c>
      <c r="G41" s="37">
        <v>0</v>
      </c>
      <c r="H41" s="37">
        <v>0</v>
      </c>
      <c r="I41" s="37">
        <v>0</v>
      </c>
      <c r="J41" s="38">
        <v>0</v>
      </c>
      <c r="K41" s="22"/>
      <c r="L41" s="22"/>
      <c r="M41" s="22"/>
      <c r="N41" s="22"/>
      <c r="O41" s="22"/>
      <c r="P41" s="22"/>
    </row>
    <row r="42" spans="1:16" ht="39" customHeight="1" x14ac:dyDescent="0.15">
      <c r="A42" s="22"/>
      <c r="B42" s="39"/>
      <c r="C42" s="1245" t="s">
        <v>578</v>
      </c>
      <c r="D42" s="1246"/>
      <c r="E42" s="1247"/>
      <c r="F42" s="36" t="s">
        <v>521</v>
      </c>
      <c r="G42" s="37" t="s">
        <v>521</v>
      </c>
      <c r="H42" s="37" t="s">
        <v>521</v>
      </c>
      <c r="I42" s="37" t="s">
        <v>521</v>
      </c>
      <c r="J42" s="38" t="s">
        <v>521</v>
      </c>
      <c r="K42" s="22"/>
      <c r="L42" s="22"/>
      <c r="M42" s="22"/>
      <c r="N42" s="22"/>
      <c r="O42" s="22"/>
      <c r="P42" s="22"/>
    </row>
    <row r="43" spans="1:16" ht="39" customHeight="1" thickBot="1" x14ac:dyDescent="0.2">
      <c r="A43" s="22"/>
      <c r="B43" s="40"/>
      <c r="C43" s="1248" t="s">
        <v>579</v>
      </c>
      <c r="D43" s="1249"/>
      <c r="E43" s="1250"/>
      <c r="F43" s="41">
        <v>0</v>
      </c>
      <c r="G43" s="42">
        <v>0</v>
      </c>
      <c r="H43" s="42">
        <v>0</v>
      </c>
      <c r="I43" s="42">
        <v>0.57999999999999996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FXUkkrZ1iAsCt7AJkorbdnqZdRr3KUlEDdrBd82IpRXFH2D92GHc/SttMUxjuIcQl94VT6idNcN+rfBg1b/wA==" saltValue="xiPdlIQPlTiDvv5SmTSe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1583</v>
      </c>
      <c r="L45" s="60">
        <v>1381</v>
      </c>
      <c r="M45" s="60">
        <v>1296</v>
      </c>
      <c r="N45" s="60">
        <v>1259</v>
      </c>
      <c r="O45" s="61">
        <v>1072</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521</v>
      </c>
      <c r="L46" s="64" t="s">
        <v>521</v>
      </c>
      <c r="M46" s="64" t="s">
        <v>521</v>
      </c>
      <c r="N46" s="64" t="s">
        <v>521</v>
      </c>
      <c r="O46" s="65" t="s">
        <v>521</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521</v>
      </c>
      <c r="L47" s="64" t="s">
        <v>521</v>
      </c>
      <c r="M47" s="64" t="s">
        <v>521</v>
      </c>
      <c r="N47" s="64" t="s">
        <v>521</v>
      </c>
      <c r="O47" s="65" t="s">
        <v>521</v>
      </c>
      <c r="P47" s="48"/>
      <c r="Q47" s="48"/>
      <c r="R47" s="48"/>
      <c r="S47" s="48"/>
      <c r="T47" s="48"/>
      <c r="U47" s="48"/>
    </row>
    <row r="48" spans="1:21" ht="30.75" customHeight="1" x14ac:dyDescent="0.15">
      <c r="A48" s="48"/>
      <c r="B48" s="1273"/>
      <c r="C48" s="1274"/>
      <c r="D48" s="62"/>
      <c r="E48" s="1255" t="s">
        <v>15</v>
      </c>
      <c r="F48" s="1255"/>
      <c r="G48" s="1255"/>
      <c r="H48" s="1255"/>
      <c r="I48" s="1255"/>
      <c r="J48" s="1256"/>
      <c r="K48" s="63">
        <v>522</v>
      </c>
      <c r="L48" s="64">
        <v>645</v>
      </c>
      <c r="M48" s="64">
        <v>617</v>
      </c>
      <c r="N48" s="64">
        <v>587</v>
      </c>
      <c r="O48" s="65">
        <v>562</v>
      </c>
      <c r="P48" s="48"/>
      <c r="Q48" s="48"/>
      <c r="R48" s="48"/>
      <c r="S48" s="48"/>
      <c r="T48" s="48"/>
      <c r="U48" s="48"/>
    </row>
    <row r="49" spans="1:21" ht="30.75" customHeight="1" x14ac:dyDescent="0.15">
      <c r="A49" s="48"/>
      <c r="B49" s="1273"/>
      <c r="C49" s="1274"/>
      <c r="D49" s="62"/>
      <c r="E49" s="1255" t="s">
        <v>16</v>
      </c>
      <c r="F49" s="1255"/>
      <c r="G49" s="1255"/>
      <c r="H49" s="1255"/>
      <c r="I49" s="1255"/>
      <c r="J49" s="1256"/>
      <c r="K49" s="63">
        <v>29</v>
      </c>
      <c r="L49" s="64">
        <v>36</v>
      </c>
      <c r="M49" s="64">
        <v>35</v>
      </c>
      <c r="N49" s="64">
        <v>20</v>
      </c>
      <c r="O49" s="65">
        <v>27</v>
      </c>
      <c r="P49" s="48"/>
      <c r="Q49" s="48"/>
      <c r="R49" s="48"/>
      <c r="S49" s="48"/>
      <c r="T49" s="48"/>
      <c r="U49" s="48"/>
    </row>
    <row r="50" spans="1:21" ht="30.75" customHeight="1" x14ac:dyDescent="0.15">
      <c r="A50" s="48"/>
      <c r="B50" s="1273"/>
      <c r="C50" s="1274"/>
      <c r="D50" s="62"/>
      <c r="E50" s="1255" t="s">
        <v>17</v>
      </c>
      <c r="F50" s="1255"/>
      <c r="G50" s="1255"/>
      <c r="H50" s="1255"/>
      <c r="I50" s="1255"/>
      <c r="J50" s="1256"/>
      <c r="K50" s="63">
        <v>4</v>
      </c>
      <c r="L50" s="64">
        <v>1</v>
      </c>
      <c r="M50" s="64">
        <v>1</v>
      </c>
      <c r="N50" s="64">
        <v>1</v>
      </c>
      <c r="O50" s="65">
        <v>2</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521</v>
      </c>
      <c r="L51" s="64" t="s">
        <v>521</v>
      </c>
      <c r="M51" s="64" t="s">
        <v>521</v>
      </c>
      <c r="N51" s="64" t="s">
        <v>521</v>
      </c>
      <c r="O51" s="65" t="s">
        <v>521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1454</v>
      </c>
      <c r="L52" s="64">
        <v>1346</v>
      </c>
      <c r="M52" s="64">
        <v>1313</v>
      </c>
      <c r="N52" s="64">
        <v>1305</v>
      </c>
      <c r="O52" s="65">
        <v>1216</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684</v>
      </c>
      <c r="L53" s="69">
        <v>717</v>
      </c>
      <c r="M53" s="69">
        <v>636</v>
      </c>
      <c r="N53" s="69">
        <v>562</v>
      </c>
      <c r="O53" s="70">
        <v>447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stihJlpx740gVZA3JCZfRkqLn49UkupjMPvLGO47/5mdSJEdb7w9CZSc9i9K/h9BnMVGlJ8b7VPgKgsLk0GQ==" saltValue="RpvJbGWuiuyKXdebrY3v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1" t="s">
        <v>30</v>
      </c>
      <c r="C41" s="1292"/>
      <c r="D41" s="102"/>
      <c r="E41" s="1293" t="s">
        <v>31</v>
      </c>
      <c r="F41" s="1293"/>
      <c r="G41" s="1293"/>
      <c r="H41" s="1294"/>
      <c r="I41" s="103">
        <v>12049</v>
      </c>
      <c r="J41" s="104">
        <v>12065</v>
      </c>
      <c r="K41" s="104">
        <v>12264</v>
      </c>
      <c r="L41" s="104">
        <v>13026</v>
      </c>
      <c r="M41" s="105">
        <v>12638</v>
      </c>
    </row>
    <row r="42" spans="2:13" ht="27.75" customHeight="1" x14ac:dyDescent="0.15">
      <c r="B42" s="1281"/>
      <c r="C42" s="1282"/>
      <c r="D42" s="106"/>
      <c r="E42" s="1285" t="s">
        <v>32</v>
      </c>
      <c r="F42" s="1285"/>
      <c r="G42" s="1285"/>
      <c r="H42" s="1286"/>
      <c r="I42" s="107">
        <v>10</v>
      </c>
      <c r="J42" s="108">
        <v>9</v>
      </c>
      <c r="K42" s="108">
        <v>8</v>
      </c>
      <c r="L42" s="108">
        <v>7</v>
      </c>
      <c r="M42" s="109">
        <v>5</v>
      </c>
    </row>
    <row r="43" spans="2:13" ht="27.75" customHeight="1" x14ac:dyDescent="0.15">
      <c r="B43" s="1281"/>
      <c r="C43" s="1282"/>
      <c r="D43" s="106"/>
      <c r="E43" s="1285" t="s">
        <v>33</v>
      </c>
      <c r="F43" s="1285"/>
      <c r="G43" s="1285"/>
      <c r="H43" s="1286"/>
      <c r="I43" s="107">
        <v>4627</v>
      </c>
      <c r="J43" s="108">
        <v>4652</v>
      </c>
      <c r="K43" s="108">
        <v>4674</v>
      </c>
      <c r="L43" s="108">
        <v>4508</v>
      </c>
      <c r="M43" s="109">
        <v>4036</v>
      </c>
    </row>
    <row r="44" spans="2:13" ht="27.75" customHeight="1" x14ac:dyDescent="0.15">
      <c r="B44" s="1281"/>
      <c r="C44" s="1282"/>
      <c r="D44" s="106"/>
      <c r="E44" s="1285" t="s">
        <v>34</v>
      </c>
      <c r="F44" s="1285"/>
      <c r="G44" s="1285"/>
      <c r="H44" s="1286"/>
      <c r="I44" s="107">
        <v>315</v>
      </c>
      <c r="J44" s="108">
        <v>299</v>
      </c>
      <c r="K44" s="108">
        <v>270</v>
      </c>
      <c r="L44" s="108">
        <v>274</v>
      </c>
      <c r="M44" s="109">
        <v>322</v>
      </c>
    </row>
    <row r="45" spans="2:13" ht="27.75" customHeight="1" x14ac:dyDescent="0.15">
      <c r="B45" s="1281"/>
      <c r="C45" s="1282"/>
      <c r="D45" s="106"/>
      <c r="E45" s="1285" t="s">
        <v>35</v>
      </c>
      <c r="F45" s="1285"/>
      <c r="G45" s="1285"/>
      <c r="H45" s="1286"/>
      <c r="I45" s="107">
        <v>1188</v>
      </c>
      <c r="J45" s="108">
        <v>923</v>
      </c>
      <c r="K45" s="108">
        <v>1048</v>
      </c>
      <c r="L45" s="108">
        <v>1000</v>
      </c>
      <c r="M45" s="109">
        <v>933</v>
      </c>
    </row>
    <row r="46" spans="2:13" ht="27.75" customHeight="1" x14ac:dyDescent="0.15">
      <c r="B46" s="1281"/>
      <c r="C46" s="1282"/>
      <c r="D46" s="110"/>
      <c r="E46" s="1285" t="s">
        <v>36</v>
      </c>
      <c r="F46" s="1285"/>
      <c r="G46" s="1285"/>
      <c r="H46" s="1286"/>
      <c r="I46" s="107">
        <v>98</v>
      </c>
      <c r="J46" s="108" t="s">
        <v>521</v>
      </c>
      <c r="K46" s="108" t="s">
        <v>521</v>
      </c>
      <c r="L46" s="108" t="s">
        <v>521</v>
      </c>
      <c r="M46" s="109" t="s">
        <v>521</v>
      </c>
    </row>
    <row r="47" spans="2:13" ht="27.75" customHeight="1" x14ac:dyDescent="0.15">
      <c r="B47" s="1281"/>
      <c r="C47" s="1282"/>
      <c r="D47" s="111"/>
      <c r="E47" s="1295" t="s">
        <v>37</v>
      </c>
      <c r="F47" s="1296"/>
      <c r="G47" s="1296"/>
      <c r="H47" s="1297"/>
      <c r="I47" s="107" t="s">
        <v>521</v>
      </c>
      <c r="J47" s="108" t="s">
        <v>521</v>
      </c>
      <c r="K47" s="108" t="s">
        <v>521</v>
      </c>
      <c r="L47" s="108" t="s">
        <v>521</v>
      </c>
      <c r="M47" s="109" t="s">
        <v>521</v>
      </c>
    </row>
    <row r="48" spans="2:13" ht="27.75" customHeight="1" x14ac:dyDescent="0.15">
      <c r="B48" s="1281"/>
      <c r="C48" s="1282"/>
      <c r="D48" s="106"/>
      <c r="E48" s="1285" t="s">
        <v>38</v>
      </c>
      <c r="F48" s="1285"/>
      <c r="G48" s="1285"/>
      <c r="H48" s="1286"/>
      <c r="I48" s="107" t="s">
        <v>521</v>
      </c>
      <c r="J48" s="108" t="s">
        <v>521</v>
      </c>
      <c r="K48" s="108" t="s">
        <v>521</v>
      </c>
      <c r="L48" s="108" t="s">
        <v>521</v>
      </c>
      <c r="M48" s="109" t="s">
        <v>521</v>
      </c>
    </row>
    <row r="49" spans="2:13" ht="27.75" customHeight="1" x14ac:dyDescent="0.15">
      <c r="B49" s="1283"/>
      <c r="C49" s="1284"/>
      <c r="D49" s="106"/>
      <c r="E49" s="1285" t="s">
        <v>39</v>
      </c>
      <c r="F49" s="1285"/>
      <c r="G49" s="1285"/>
      <c r="H49" s="1286"/>
      <c r="I49" s="107" t="s">
        <v>521</v>
      </c>
      <c r="J49" s="108" t="s">
        <v>521</v>
      </c>
      <c r="K49" s="108" t="s">
        <v>521</v>
      </c>
      <c r="L49" s="108" t="s">
        <v>521</v>
      </c>
      <c r="M49" s="109" t="s">
        <v>521</v>
      </c>
    </row>
    <row r="50" spans="2:13" ht="27.75" customHeight="1" x14ac:dyDescent="0.15">
      <c r="B50" s="1279" t="s">
        <v>40</v>
      </c>
      <c r="C50" s="1280"/>
      <c r="D50" s="112"/>
      <c r="E50" s="1285" t="s">
        <v>41</v>
      </c>
      <c r="F50" s="1285"/>
      <c r="G50" s="1285"/>
      <c r="H50" s="1286"/>
      <c r="I50" s="107">
        <v>5024</v>
      </c>
      <c r="J50" s="108">
        <v>4617</v>
      </c>
      <c r="K50" s="108">
        <v>4551</v>
      </c>
      <c r="L50" s="108">
        <v>4271</v>
      </c>
      <c r="M50" s="109">
        <v>4103</v>
      </c>
    </row>
    <row r="51" spans="2:13" ht="27.75" customHeight="1" x14ac:dyDescent="0.15">
      <c r="B51" s="1281"/>
      <c r="C51" s="1282"/>
      <c r="D51" s="106"/>
      <c r="E51" s="1285" t="s">
        <v>42</v>
      </c>
      <c r="F51" s="1285"/>
      <c r="G51" s="1285"/>
      <c r="H51" s="1286"/>
      <c r="I51" s="107">
        <v>40</v>
      </c>
      <c r="J51" s="108">
        <v>29</v>
      </c>
      <c r="K51" s="108">
        <v>19</v>
      </c>
      <c r="L51" s="108">
        <v>11</v>
      </c>
      <c r="M51" s="109">
        <v>3</v>
      </c>
    </row>
    <row r="52" spans="2:13" ht="27.75" customHeight="1" x14ac:dyDescent="0.15">
      <c r="B52" s="1283"/>
      <c r="C52" s="1284"/>
      <c r="D52" s="106"/>
      <c r="E52" s="1285" t="s">
        <v>43</v>
      </c>
      <c r="F52" s="1285"/>
      <c r="G52" s="1285"/>
      <c r="H52" s="1286"/>
      <c r="I52" s="107">
        <v>12910</v>
      </c>
      <c r="J52" s="108">
        <v>12867</v>
      </c>
      <c r="K52" s="108">
        <v>13231</v>
      </c>
      <c r="L52" s="108">
        <v>13189</v>
      </c>
      <c r="M52" s="109">
        <v>12519</v>
      </c>
    </row>
    <row r="53" spans="2:13" ht="27.75" customHeight="1" thickBot="1" x14ac:dyDescent="0.2">
      <c r="B53" s="1287" t="s">
        <v>44</v>
      </c>
      <c r="C53" s="1288"/>
      <c r="D53" s="113"/>
      <c r="E53" s="1289" t="s">
        <v>45</v>
      </c>
      <c r="F53" s="1289"/>
      <c r="G53" s="1289"/>
      <c r="H53" s="1290"/>
      <c r="I53" s="114">
        <v>313</v>
      </c>
      <c r="J53" s="115">
        <v>436</v>
      </c>
      <c r="K53" s="115">
        <v>463</v>
      </c>
      <c r="L53" s="115">
        <v>1344</v>
      </c>
      <c r="M53" s="116">
        <v>1308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rIumRzP5d+RUotNpIqvAcI/tMzbejKxEMS4d9NxMr3ZDXcePbBmVH9ZzUYcET1VgCi8ENKURhBfyrVQuD42gA==" saltValue="4rolGL2MG2Z/kSImz/hJ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6" t="s">
        <v>48</v>
      </c>
      <c r="D55" s="1306"/>
      <c r="E55" s="1307"/>
      <c r="F55" s="128">
        <v>2861</v>
      </c>
      <c r="G55" s="128">
        <v>2581</v>
      </c>
      <c r="H55" s="129">
        <v>2391</v>
      </c>
    </row>
    <row r="56" spans="2:8" ht="52.5" customHeight="1" x14ac:dyDescent="0.15">
      <c r="B56" s="130"/>
      <c r="C56" s="1308" t="s">
        <v>49</v>
      </c>
      <c r="D56" s="1308"/>
      <c r="E56" s="1309"/>
      <c r="F56" s="131">
        <v>1148</v>
      </c>
      <c r="G56" s="131">
        <v>1148</v>
      </c>
      <c r="H56" s="132">
        <v>1056</v>
      </c>
    </row>
    <row r="57" spans="2:8" ht="53.25" customHeight="1" x14ac:dyDescent="0.15">
      <c r="B57" s="130"/>
      <c r="C57" s="1310" t="s">
        <v>50</v>
      </c>
      <c r="D57" s="1310"/>
      <c r="E57" s="1311"/>
      <c r="F57" s="133">
        <v>2160</v>
      </c>
      <c r="G57" s="133">
        <v>2160</v>
      </c>
      <c r="H57" s="134">
        <v>2262</v>
      </c>
    </row>
    <row r="58" spans="2:8" ht="45.75" customHeight="1" x14ac:dyDescent="0.15">
      <c r="B58" s="135"/>
      <c r="C58" s="1298" t="s">
        <v>51</v>
      </c>
      <c r="D58" s="1299"/>
      <c r="E58" s="1300"/>
      <c r="F58" s="136"/>
      <c r="G58" s="136"/>
      <c r="H58" s="137"/>
    </row>
    <row r="59" spans="2:8" ht="45.75" customHeight="1" x14ac:dyDescent="0.15">
      <c r="B59" s="135"/>
      <c r="C59" s="1298" t="s">
        <v>51</v>
      </c>
      <c r="D59" s="1299"/>
      <c r="E59" s="1300"/>
      <c r="F59" s="136"/>
      <c r="G59" s="136"/>
      <c r="H59" s="137"/>
    </row>
    <row r="60" spans="2:8" ht="45.75" customHeight="1" x14ac:dyDescent="0.15">
      <c r="B60" s="135"/>
      <c r="C60" s="1298" t="s">
        <v>51</v>
      </c>
      <c r="D60" s="1299"/>
      <c r="E60" s="1300"/>
      <c r="F60" s="136"/>
      <c r="G60" s="136"/>
      <c r="H60" s="137"/>
    </row>
    <row r="61" spans="2:8" ht="45.75" customHeight="1" x14ac:dyDescent="0.15">
      <c r="B61" s="135"/>
      <c r="C61" s="1298" t="s">
        <v>52</v>
      </c>
      <c r="D61" s="1299"/>
      <c r="E61" s="1300"/>
      <c r="F61" s="136"/>
      <c r="G61" s="136"/>
      <c r="H61" s="137"/>
    </row>
    <row r="62" spans="2:8" ht="45.75" customHeight="1" thickBot="1" x14ac:dyDescent="0.2">
      <c r="B62" s="138"/>
      <c r="C62" s="1301" t="s">
        <v>52</v>
      </c>
      <c r="D62" s="1302"/>
      <c r="E62" s="1303"/>
      <c r="F62" s="139"/>
      <c r="G62" s="139"/>
      <c r="H62" s="140"/>
    </row>
    <row r="63" spans="2:8" ht="52.5" customHeight="1" thickBot="1" x14ac:dyDescent="0.2">
      <c r="B63" s="141"/>
      <c r="C63" s="1304" t="s">
        <v>53</v>
      </c>
      <c r="D63" s="1304"/>
      <c r="E63" s="1305"/>
      <c r="F63" s="142">
        <v>6169</v>
      </c>
      <c r="G63" s="142">
        <v>5889</v>
      </c>
      <c r="H63" s="143">
        <v>5709</v>
      </c>
    </row>
    <row r="64" spans="2:8" ht="15" customHeight="1" x14ac:dyDescent="0.15"/>
  </sheetData>
  <sheetProtection algorithmName="SHA-512" hashValue="1hszaavm3c9sEyer6r6ft+sHFETL4a/ysWIY6CaTTG5ZmuC6nWuRGyCnH6B3hV3qJ5hUgSgNhmRTcGUdnZyFtw==" saltValue="NBgbCkY4OyJTIb8RUhA+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614</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563</v>
      </c>
      <c r="BQ50" s="1325"/>
      <c r="BR50" s="1325"/>
      <c r="BS50" s="1325"/>
      <c r="BT50" s="1325"/>
      <c r="BU50" s="1325"/>
      <c r="BV50" s="1325"/>
      <c r="BW50" s="1325"/>
      <c r="BX50" s="1325" t="s">
        <v>564</v>
      </c>
      <c r="BY50" s="1325"/>
      <c r="BZ50" s="1325"/>
      <c r="CA50" s="1325"/>
      <c r="CB50" s="1325"/>
      <c r="CC50" s="1325"/>
      <c r="CD50" s="1325"/>
      <c r="CE50" s="1325"/>
      <c r="CF50" s="1325" t="s">
        <v>565</v>
      </c>
      <c r="CG50" s="1325"/>
      <c r="CH50" s="1325"/>
      <c r="CI50" s="1325"/>
      <c r="CJ50" s="1325"/>
      <c r="CK50" s="1325"/>
      <c r="CL50" s="1325"/>
      <c r="CM50" s="1325"/>
      <c r="CN50" s="1325" t="s">
        <v>566</v>
      </c>
      <c r="CO50" s="1325"/>
      <c r="CP50" s="1325"/>
      <c r="CQ50" s="1325"/>
      <c r="CR50" s="1325"/>
      <c r="CS50" s="1325"/>
      <c r="CT50" s="1325"/>
      <c r="CU50" s="1325"/>
      <c r="CV50" s="1325" t="s">
        <v>567</v>
      </c>
      <c r="CW50" s="1325"/>
      <c r="CX50" s="1325"/>
      <c r="CY50" s="1325"/>
      <c r="CZ50" s="1325"/>
      <c r="DA50" s="1325"/>
      <c r="DB50" s="1325"/>
      <c r="DC50" s="1325"/>
    </row>
    <row r="51" spans="1:109" ht="13.5" customHeight="1" x14ac:dyDescent="0.15">
      <c r="B51" s="395"/>
      <c r="G51" s="1331"/>
      <c r="H51" s="1331"/>
      <c r="I51" s="1329"/>
      <c r="J51" s="1329"/>
      <c r="K51" s="1327"/>
      <c r="L51" s="1327"/>
      <c r="M51" s="1327"/>
      <c r="N51" s="1327"/>
      <c r="AM51" s="404"/>
      <c r="AN51" s="1328" t="s">
        <v>605</v>
      </c>
      <c r="AO51" s="1328"/>
      <c r="AP51" s="1328"/>
      <c r="AQ51" s="1328"/>
      <c r="AR51" s="1328"/>
      <c r="AS51" s="1328"/>
      <c r="AT51" s="1328"/>
      <c r="AU51" s="1328"/>
      <c r="AV51" s="1328"/>
      <c r="AW51" s="1328"/>
      <c r="AX51" s="1328"/>
      <c r="AY51" s="1328"/>
      <c r="AZ51" s="1328"/>
      <c r="BA51" s="1328"/>
      <c r="BB51" s="1328" t="s">
        <v>606</v>
      </c>
      <c r="BC51" s="1328"/>
      <c r="BD51" s="1328"/>
      <c r="BE51" s="1328"/>
      <c r="BF51" s="1328"/>
      <c r="BG51" s="1328"/>
      <c r="BH51" s="1328"/>
      <c r="BI51" s="1328"/>
      <c r="BJ51" s="1328"/>
      <c r="BK51" s="1328"/>
      <c r="BL51" s="1328"/>
      <c r="BM51" s="1328"/>
      <c r="BN51" s="1328"/>
      <c r="BO51" s="1328"/>
      <c r="BP51" s="1326">
        <v>6.3</v>
      </c>
      <c r="BQ51" s="1326"/>
      <c r="BR51" s="1326"/>
      <c r="BS51" s="1326"/>
      <c r="BT51" s="1326"/>
      <c r="BU51" s="1326"/>
      <c r="BV51" s="1326"/>
      <c r="BW51" s="1326"/>
      <c r="BX51" s="1326">
        <v>9.1999999999999993</v>
      </c>
      <c r="BY51" s="1326"/>
      <c r="BZ51" s="1326"/>
      <c r="CA51" s="1326"/>
      <c r="CB51" s="1326"/>
      <c r="CC51" s="1326"/>
      <c r="CD51" s="1326"/>
      <c r="CE51" s="1326"/>
      <c r="CF51" s="1326">
        <v>9.5</v>
      </c>
      <c r="CG51" s="1326"/>
      <c r="CH51" s="1326"/>
      <c r="CI51" s="1326"/>
      <c r="CJ51" s="1326"/>
      <c r="CK51" s="1326"/>
      <c r="CL51" s="1326"/>
      <c r="CM51" s="1326"/>
      <c r="CN51" s="1326">
        <v>28</v>
      </c>
      <c r="CO51" s="1326"/>
      <c r="CP51" s="1326"/>
      <c r="CQ51" s="1326"/>
      <c r="CR51" s="1326"/>
      <c r="CS51" s="1326"/>
      <c r="CT51" s="1326"/>
      <c r="CU51" s="1326"/>
      <c r="CV51" s="1326">
        <v>27.9</v>
      </c>
      <c r="CW51" s="1326"/>
      <c r="CX51" s="1326"/>
      <c r="CY51" s="1326"/>
      <c r="CZ51" s="1326"/>
      <c r="DA51" s="1326"/>
      <c r="DB51" s="1326"/>
      <c r="DC51" s="1326"/>
    </row>
    <row r="52" spans="1:109" x14ac:dyDescent="0.15">
      <c r="B52" s="395"/>
      <c r="G52" s="1331"/>
      <c r="H52" s="1331"/>
      <c r="I52" s="1329"/>
      <c r="J52" s="1329"/>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1"/>
      <c r="H53" s="1331"/>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607</v>
      </c>
      <c r="BC53" s="1328"/>
      <c r="BD53" s="1328"/>
      <c r="BE53" s="1328"/>
      <c r="BF53" s="1328"/>
      <c r="BG53" s="1328"/>
      <c r="BH53" s="1328"/>
      <c r="BI53" s="1328"/>
      <c r="BJ53" s="1328"/>
      <c r="BK53" s="1328"/>
      <c r="BL53" s="1328"/>
      <c r="BM53" s="1328"/>
      <c r="BN53" s="1328"/>
      <c r="BO53" s="1328"/>
      <c r="BP53" s="1326">
        <v>55.2</v>
      </c>
      <c r="BQ53" s="1326"/>
      <c r="BR53" s="1326"/>
      <c r="BS53" s="1326"/>
      <c r="BT53" s="1326"/>
      <c r="BU53" s="1326"/>
      <c r="BV53" s="1326"/>
      <c r="BW53" s="1326"/>
      <c r="BX53" s="1326">
        <v>57.5</v>
      </c>
      <c r="BY53" s="1326"/>
      <c r="BZ53" s="1326"/>
      <c r="CA53" s="1326"/>
      <c r="CB53" s="1326"/>
      <c r="CC53" s="1326"/>
      <c r="CD53" s="1326"/>
      <c r="CE53" s="1326"/>
      <c r="CF53" s="1326">
        <v>61.8</v>
      </c>
      <c r="CG53" s="1326"/>
      <c r="CH53" s="1326"/>
      <c r="CI53" s="1326"/>
      <c r="CJ53" s="1326"/>
      <c r="CK53" s="1326"/>
      <c r="CL53" s="1326"/>
      <c r="CM53" s="1326"/>
      <c r="CN53" s="1326">
        <v>63.3</v>
      </c>
      <c r="CO53" s="1326"/>
      <c r="CP53" s="1326"/>
      <c r="CQ53" s="1326"/>
      <c r="CR53" s="1326"/>
      <c r="CS53" s="1326"/>
      <c r="CT53" s="1326"/>
      <c r="CU53" s="1326"/>
      <c r="CV53" s="1326">
        <v>59.8</v>
      </c>
      <c r="CW53" s="1326"/>
      <c r="CX53" s="1326"/>
      <c r="CY53" s="1326"/>
      <c r="CZ53" s="1326"/>
      <c r="DA53" s="1326"/>
      <c r="DB53" s="1326"/>
      <c r="DC53" s="1326"/>
    </row>
    <row r="54" spans="1:109" x14ac:dyDescent="0.15">
      <c r="A54" s="403"/>
      <c r="B54" s="395"/>
      <c r="G54" s="1331"/>
      <c r="H54" s="1331"/>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608</v>
      </c>
      <c r="AO55" s="1325"/>
      <c r="AP55" s="1325"/>
      <c r="AQ55" s="1325"/>
      <c r="AR55" s="1325"/>
      <c r="AS55" s="1325"/>
      <c r="AT55" s="1325"/>
      <c r="AU55" s="1325"/>
      <c r="AV55" s="1325"/>
      <c r="AW55" s="1325"/>
      <c r="AX55" s="1325"/>
      <c r="AY55" s="1325"/>
      <c r="AZ55" s="1325"/>
      <c r="BA55" s="1325"/>
      <c r="BB55" s="1328" t="s">
        <v>606</v>
      </c>
      <c r="BC55" s="1328"/>
      <c r="BD55" s="1328"/>
      <c r="BE55" s="1328"/>
      <c r="BF55" s="1328"/>
      <c r="BG55" s="1328"/>
      <c r="BH55" s="1328"/>
      <c r="BI55" s="1328"/>
      <c r="BJ55" s="1328"/>
      <c r="BK55" s="1328"/>
      <c r="BL55" s="1328"/>
      <c r="BM55" s="1328"/>
      <c r="BN55" s="1328"/>
      <c r="BO55" s="1328"/>
      <c r="BP55" s="1326">
        <v>36.5</v>
      </c>
      <c r="BQ55" s="1326"/>
      <c r="BR55" s="1326"/>
      <c r="BS55" s="1326"/>
      <c r="BT55" s="1326"/>
      <c r="BU55" s="1326"/>
      <c r="BV55" s="1326"/>
      <c r="BW55" s="1326"/>
      <c r="BX55" s="1326">
        <v>32.9</v>
      </c>
      <c r="BY55" s="1326"/>
      <c r="BZ55" s="1326"/>
      <c r="CA55" s="1326"/>
      <c r="CB55" s="1326"/>
      <c r="CC55" s="1326"/>
      <c r="CD55" s="1326"/>
      <c r="CE55" s="1326"/>
      <c r="CF55" s="1326">
        <v>28.5</v>
      </c>
      <c r="CG55" s="1326"/>
      <c r="CH55" s="1326"/>
      <c r="CI55" s="1326"/>
      <c r="CJ55" s="1326"/>
      <c r="CK55" s="1326"/>
      <c r="CL55" s="1326"/>
      <c r="CM55" s="1326"/>
      <c r="CN55" s="1326">
        <v>20.5</v>
      </c>
      <c r="CO55" s="1326"/>
      <c r="CP55" s="1326"/>
      <c r="CQ55" s="1326"/>
      <c r="CR55" s="1326"/>
      <c r="CS55" s="1326"/>
      <c r="CT55" s="1326"/>
      <c r="CU55" s="1326"/>
      <c r="CV55" s="1326">
        <v>21.4</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607</v>
      </c>
      <c r="BC57" s="1328"/>
      <c r="BD57" s="1328"/>
      <c r="BE57" s="1328"/>
      <c r="BF57" s="1328"/>
      <c r="BG57" s="1328"/>
      <c r="BH57" s="1328"/>
      <c r="BI57" s="1328"/>
      <c r="BJ57" s="1328"/>
      <c r="BK57" s="1328"/>
      <c r="BL57" s="1328"/>
      <c r="BM57" s="1328"/>
      <c r="BN57" s="1328"/>
      <c r="BO57" s="1328"/>
      <c r="BP57" s="1326">
        <v>54.1</v>
      </c>
      <c r="BQ57" s="1326"/>
      <c r="BR57" s="1326"/>
      <c r="BS57" s="1326"/>
      <c r="BT57" s="1326"/>
      <c r="BU57" s="1326"/>
      <c r="BV57" s="1326"/>
      <c r="BW57" s="1326"/>
      <c r="BX57" s="1326">
        <v>57</v>
      </c>
      <c r="BY57" s="1326"/>
      <c r="BZ57" s="1326"/>
      <c r="CA57" s="1326"/>
      <c r="CB57" s="1326"/>
      <c r="CC57" s="1326"/>
      <c r="CD57" s="1326"/>
      <c r="CE57" s="1326"/>
      <c r="CF57" s="1326">
        <v>59.7</v>
      </c>
      <c r="CG57" s="1326"/>
      <c r="CH57" s="1326"/>
      <c r="CI57" s="1326"/>
      <c r="CJ57" s="1326"/>
      <c r="CK57" s="1326"/>
      <c r="CL57" s="1326"/>
      <c r="CM57" s="1326"/>
      <c r="CN57" s="1326">
        <v>60</v>
      </c>
      <c r="CO57" s="1326"/>
      <c r="CP57" s="1326"/>
      <c r="CQ57" s="1326"/>
      <c r="CR57" s="1326"/>
      <c r="CS57" s="1326"/>
      <c r="CT57" s="1326"/>
      <c r="CU57" s="1326"/>
      <c r="CV57" s="1326">
        <v>60.2</v>
      </c>
      <c r="CW57" s="1326"/>
      <c r="CX57" s="1326"/>
      <c r="CY57" s="1326"/>
      <c r="CZ57" s="1326"/>
      <c r="DA57" s="1326"/>
      <c r="DB57" s="1326"/>
      <c r="DC57" s="1326"/>
      <c r="DD57" s="408"/>
      <c r="DE57" s="407"/>
    </row>
    <row r="58" spans="1:109" s="403" customFormat="1" x14ac:dyDescent="0.15">
      <c r="A58" s="388"/>
      <c r="B58" s="407"/>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613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563</v>
      </c>
      <c r="BQ72" s="1325"/>
      <c r="BR72" s="1325"/>
      <c r="BS72" s="1325"/>
      <c r="BT72" s="1325"/>
      <c r="BU72" s="1325"/>
      <c r="BV72" s="1325"/>
      <c r="BW72" s="1325"/>
      <c r="BX72" s="1325" t="s">
        <v>564</v>
      </c>
      <c r="BY72" s="1325"/>
      <c r="BZ72" s="1325"/>
      <c r="CA72" s="1325"/>
      <c r="CB72" s="1325"/>
      <c r="CC72" s="1325"/>
      <c r="CD72" s="1325"/>
      <c r="CE72" s="1325"/>
      <c r="CF72" s="1325" t="s">
        <v>565</v>
      </c>
      <c r="CG72" s="1325"/>
      <c r="CH72" s="1325"/>
      <c r="CI72" s="1325"/>
      <c r="CJ72" s="1325"/>
      <c r="CK72" s="1325"/>
      <c r="CL72" s="1325"/>
      <c r="CM72" s="1325"/>
      <c r="CN72" s="1325" t="s">
        <v>566</v>
      </c>
      <c r="CO72" s="1325"/>
      <c r="CP72" s="1325"/>
      <c r="CQ72" s="1325"/>
      <c r="CR72" s="1325"/>
      <c r="CS72" s="1325"/>
      <c r="CT72" s="1325"/>
      <c r="CU72" s="1325"/>
      <c r="CV72" s="1325" t="s">
        <v>567</v>
      </c>
      <c r="CW72" s="1325"/>
      <c r="CX72" s="1325"/>
      <c r="CY72" s="1325"/>
      <c r="CZ72" s="1325"/>
      <c r="DA72" s="1325"/>
      <c r="DB72" s="1325"/>
      <c r="DC72" s="1325"/>
    </row>
    <row r="73" spans="2:107" x14ac:dyDescent="0.15">
      <c r="B73" s="395"/>
      <c r="G73" s="1331"/>
      <c r="H73" s="1331"/>
      <c r="I73" s="1331"/>
      <c r="J73" s="1331"/>
      <c r="K73" s="1332"/>
      <c r="L73" s="1332"/>
      <c r="M73" s="1332"/>
      <c r="N73" s="1332"/>
      <c r="AM73" s="404"/>
      <c r="AN73" s="1328" t="s">
        <v>605</v>
      </c>
      <c r="AO73" s="1328"/>
      <c r="AP73" s="1328"/>
      <c r="AQ73" s="1328"/>
      <c r="AR73" s="1328"/>
      <c r="AS73" s="1328"/>
      <c r="AT73" s="1328"/>
      <c r="AU73" s="1328"/>
      <c r="AV73" s="1328"/>
      <c r="AW73" s="1328"/>
      <c r="AX73" s="1328"/>
      <c r="AY73" s="1328"/>
      <c r="AZ73" s="1328"/>
      <c r="BA73" s="1328"/>
      <c r="BB73" s="1328" t="s">
        <v>606</v>
      </c>
      <c r="BC73" s="1328"/>
      <c r="BD73" s="1328"/>
      <c r="BE73" s="1328"/>
      <c r="BF73" s="1328"/>
      <c r="BG73" s="1328"/>
      <c r="BH73" s="1328"/>
      <c r="BI73" s="1328"/>
      <c r="BJ73" s="1328"/>
      <c r="BK73" s="1328"/>
      <c r="BL73" s="1328"/>
      <c r="BM73" s="1328"/>
      <c r="BN73" s="1328"/>
      <c r="BO73" s="1328"/>
      <c r="BP73" s="1326">
        <v>6.3</v>
      </c>
      <c r="BQ73" s="1326"/>
      <c r="BR73" s="1326"/>
      <c r="BS73" s="1326"/>
      <c r="BT73" s="1326"/>
      <c r="BU73" s="1326"/>
      <c r="BV73" s="1326"/>
      <c r="BW73" s="1326"/>
      <c r="BX73" s="1326">
        <v>9.1999999999999993</v>
      </c>
      <c r="BY73" s="1326"/>
      <c r="BZ73" s="1326"/>
      <c r="CA73" s="1326"/>
      <c r="CB73" s="1326"/>
      <c r="CC73" s="1326"/>
      <c r="CD73" s="1326"/>
      <c r="CE73" s="1326"/>
      <c r="CF73" s="1326">
        <v>9.5</v>
      </c>
      <c r="CG73" s="1326"/>
      <c r="CH73" s="1326"/>
      <c r="CI73" s="1326"/>
      <c r="CJ73" s="1326"/>
      <c r="CK73" s="1326"/>
      <c r="CL73" s="1326"/>
      <c r="CM73" s="1326"/>
      <c r="CN73" s="1326">
        <v>28</v>
      </c>
      <c r="CO73" s="1326"/>
      <c r="CP73" s="1326"/>
      <c r="CQ73" s="1326"/>
      <c r="CR73" s="1326"/>
      <c r="CS73" s="1326"/>
      <c r="CT73" s="1326"/>
      <c r="CU73" s="1326"/>
      <c r="CV73" s="1326">
        <v>27.9</v>
      </c>
      <c r="CW73" s="1326"/>
      <c r="CX73" s="1326"/>
      <c r="CY73" s="1326"/>
      <c r="CZ73" s="1326"/>
      <c r="DA73" s="1326"/>
      <c r="DB73" s="1326"/>
      <c r="DC73" s="1326"/>
    </row>
    <row r="74" spans="2:107" x14ac:dyDescent="0.15">
      <c r="B74" s="395"/>
      <c r="G74" s="1331"/>
      <c r="H74" s="1331"/>
      <c r="I74" s="1331"/>
      <c r="J74" s="1331"/>
      <c r="K74" s="1332"/>
      <c r="L74" s="1332"/>
      <c r="M74" s="1332"/>
      <c r="N74" s="1332"/>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1"/>
      <c r="H75" s="1331"/>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610</v>
      </c>
      <c r="BC75" s="1328"/>
      <c r="BD75" s="1328"/>
      <c r="BE75" s="1328"/>
      <c r="BF75" s="1328"/>
      <c r="BG75" s="1328"/>
      <c r="BH75" s="1328"/>
      <c r="BI75" s="1328"/>
      <c r="BJ75" s="1328"/>
      <c r="BK75" s="1328"/>
      <c r="BL75" s="1328"/>
      <c r="BM75" s="1328"/>
      <c r="BN75" s="1328"/>
      <c r="BO75" s="1328"/>
      <c r="BP75" s="1326">
        <v>14.8</v>
      </c>
      <c r="BQ75" s="1326"/>
      <c r="BR75" s="1326"/>
      <c r="BS75" s="1326"/>
      <c r="BT75" s="1326"/>
      <c r="BU75" s="1326"/>
      <c r="BV75" s="1326"/>
      <c r="BW75" s="1326"/>
      <c r="BX75" s="1326">
        <v>14.5</v>
      </c>
      <c r="BY75" s="1326"/>
      <c r="BZ75" s="1326"/>
      <c r="CA75" s="1326"/>
      <c r="CB75" s="1326"/>
      <c r="CC75" s="1326"/>
      <c r="CD75" s="1326"/>
      <c r="CE75" s="1326"/>
      <c r="CF75" s="1326">
        <v>14.1</v>
      </c>
      <c r="CG75" s="1326"/>
      <c r="CH75" s="1326"/>
      <c r="CI75" s="1326"/>
      <c r="CJ75" s="1326"/>
      <c r="CK75" s="1326"/>
      <c r="CL75" s="1326"/>
      <c r="CM75" s="1326"/>
      <c r="CN75" s="1326">
        <v>13.3</v>
      </c>
      <c r="CO75" s="1326"/>
      <c r="CP75" s="1326"/>
      <c r="CQ75" s="1326"/>
      <c r="CR75" s="1326"/>
      <c r="CS75" s="1326"/>
      <c r="CT75" s="1326"/>
      <c r="CU75" s="1326"/>
      <c r="CV75" s="1326">
        <v>11.4</v>
      </c>
      <c r="CW75" s="1326"/>
      <c r="CX75" s="1326"/>
      <c r="CY75" s="1326"/>
      <c r="CZ75" s="1326"/>
      <c r="DA75" s="1326"/>
      <c r="DB75" s="1326"/>
      <c r="DC75" s="1326"/>
    </row>
    <row r="76" spans="2:107" x14ac:dyDescent="0.15">
      <c r="B76" s="395"/>
      <c r="G76" s="1331"/>
      <c r="H76" s="1331"/>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32"/>
      <c r="L77" s="1332"/>
      <c r="M77" s="1332"/>
      <c r="N77" s="1332"/>
      <c r="AN77" s="1325" t="s">
        <v>608</v>
      </c>
      <c r="AO77" s="1325"/>
      <c r="AP77" s="1325"/>
      <c r="AQ77" s="1325"/>
      <c r="AR77" s="1325"/>
      <c r="AS77" s="1325"/>
      <c r="AT77" s="1325"/>
      <c r="AU77" s="1325"/>
      <c r="AV77" s="1325"/>
      <c r="AW77" s="1325"/>
      <c r="AX77" s="1325"/>
      <c r="AY77" s="1325"/>
      <c r="AZ77" s="1325"/>
      <c r="BA77" s="1325"/>
      <c r="BB77" s="1328" t="s">
        <v>606</v>
      </c>
      <c r="BC77" s="1328"/>
      <c r="BD77" s="1328"/>
      <c r="BE77" s="1328"/>
      <c r="BF77" s="1328"/>
      <c r="BG77" s="1328"/>
      <c r="BH77" s="1328"/>
      <c r="BI77" s="1328"/>
      <c r="BJ77" s="1328"/>
      <c r="BK77" s="1328"/>
      <c r="BL77" s="1328"/>
      <c r="BM77" s="1328"/>
      <c r="BN77" s="1328"/>
      <c r="BO77" s="1328"/>
      <c r="BP77" s="1326">
        <v>36.5</v>
      </c>
      <c r="BQ77" s="1326"/>
      <c r="BR77" s="1326"/>
      <c r="BS77" s="1326"/>
      <c r="BT77" s="1326"/>
      <c r="BU77" s="1326"/>
      <c r="BV77" s="1326"/>
      <c r="BW77" s="1326"/>
      <c r="BX77" s="1326">
        <v>32.9</v>
      </c>
      <c r="BY77" s="1326"/>
      <c r="BZ77" s="1326"/>
      <c r="CA77" s="1326"/>
      <c r="CB77" s="1326"/>
      <c r="CC77" s="1326"/>
      <c r="CD77" s="1326"/>
      <c r="CE77" s="1326"/>
      <c r="CF77" s="1326">
        <v>28.5</v>
      </c>
      <c r="CG77" s="1326"/>
      <c r="CH77" s="1326"/>
      <c r="CI77" s="1326"/>
      <c r="CJ77" s="1326"/>
      <c r="CK77" s="1326"/>
      <c r="CL77" s="1326"/>
      <c r="CM77" s="1326"/>
      <c r="CN77" s="1326">
        <v>20.5</v>
      </c>
      <c r="CO77" s="1326"/>
      <c r="CP77" s="1326"/>
      <c r="CQ77" s="1326"/>
      <c r="CR77" s="1326"/>
      <c r="CS77" s="1326"/>
      <c r="CT77" s="1326"/>
      <c r="CU77" s="1326"/>
      <c r="CV77" s="1326">
        <v>21.4</v>
      </c>
      <c r="CW77" s="1326"/>
      <c r="CX77" s="1326"/>
      <c r="CY77" s="1326"/>
      <c r="CZ77" s="1326"/>
      <c r="DA77" s="1326"/>
      <c r="DB77" s="1326"/>
      <c r="DC77" s="1326"/>
    </row>
    <row r="78" spans="2:107" x14ac:dyDescent="0.15">
      <c r="B78" s="395"/>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610</v>
      </c>
      <c r="BC79" s="1328"/>
      <c r="BD79" s="1328"/>
      <c r="BE79" s="1328"/>
      <c r="BF79" s="1328"/>
      <c r="BG79" s="1328"/>
      <c r="BH79" s="1328"/>
      <c r="BI79" s="1328"/>
      <c r="BJ79" s="1328"/>
      <c r="BK79" s="1328"/>
      <c r="BL79" s="1328"/>
      <c r="BM79" s="1328"/>
      <c r="BN79" s="1328"/>
      <c r="BO79" s="1328"/>
      <c r="BP79" s="1326">
        <v>9</v>
      </c>
      <c r="BQ79" s="1326"/>
      <c r="BR79" s="1326"/>
      <c r="BS79" s="1326"/>
      <c r="BT79" s="1326"/>
      <c r="BU79" s="1326"/>
      <c r="BV79" s="1326"/>
      <c r="BW79" s="1326"/>
      <c r="BX79" s="1326">
        <v>8.1999999999999993</v>
      </c>
      <c r="BY79" s="1326"/>
      <c r="BZ79" s="1326"/>
      <c r="CA79" s="1326"/>
      <c r="CB79" s="1326"/>
      <c r="CC79" s="1326"/>
      <c r="CD79" s="1326"/>
      <c r="CE79" s="1326"/>
      <c r="CF79" s="1326">
        <v>8</v>
      </c>
      <c r="CG79" s="1326"/>
      <c r="CH79" s="1326"/>
      <c r="CI79" s="1326"/>
      <c r="CJ79" s="1326"/>
      <c r="CK79" s="1326"/>
      <c r="CL79" s="1326"/>
      <c r="CM79" s="1326"/>
      <c r="CN79" s="1326">
        <v>7.9</v>
      </c>
      <c r="CO79" s="1326"/>
      <c r="CP79" s="1326"/>
      <c r="CQ79" s="1326"/>
      <c r="CR79" s="1326"/>
      <c r="CS79" s="1326"/>
      <c r="CT79" s="1326"/>
      <c r="CU79" s="1326"/>
      <c r="CV79" s="1326">
        <v>7.7</v>
      </c>
      <c r="CW79" s="1326"/>
      <c r="CX79" s="1326"/>
      <c r="CY79" s="1326"/>
      <c r="CZ79" s="1326"/>
      <c r="DA79" s="1326"/>
      <c r="DB79" s="1326"/>
      <c r="DC79" s="1326"/>
    </row>
    <row r="80" spans="2:107" x14ac:dyDescent="0.15">
      <c r="B80" s="395"/>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fPRgJBu6yac5+dVvKQuNenmkBuaXltOiyN3gAFmJMYTcbowCPDB3WB0imqlQbA8zEVKMHh7pOUrXBd6JNMeUQ==" saltValue="ORKWgiRYSx7oQ8BOkTCH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pUJAmgvV9XETk7IvVUmVMMGplne1Gkxvl8i/tL97aEvMmMARlc9qFK8Q5TrfbR+SsRqj1xV/8B6z/Yq/7oqOMg==" saltValue="Z7a4BJC/edE9DApW/mrvg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kngRvV2RHomHBukecjomiZLslKIEzxe6DuSKtE7oXsLUwBBX9mvxvgrqI1q+0BRIE4U7HmJY2JCKrVQKZyaNkQ==" saltValue="XcvlK0HAMXt6CFimPm3/i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560</v>
      </c>
      <c r="G2" s="157"/>
      <c r="H2" s="158"/>
    </row>
    <row r="3" spans="1:8" x14ac:dyDescent="0.15">
      <c r="A3" s="154" t="s">
        <v>553</v>
      </c>
      <c r="B3" s="159"/>
      <c r="C3" s="160"/>
      <c r="D3" s="161">
        <v>47305</v>
      </c>
      <c r="E3" s="162"/>
      <c r="F3" s="163">
        <v>69469</v>
      </c>
      <c r="G3" s="164"/>
      <c r="H3" s="165"/>
    </row>
    <row r="4" spans="1:8" x14ac:dyDescent="0.15">
      <c r="A4" s="166"/>
      <c r="B4" s="167"/>
      <c r="C4" s="168"/>
      <c r="D4" s="169">
        <v>26630</v>
      </c>
      <c r="E4" s="170"/>
      <c r="F4" s="171">
        <v>38215</v>
      </c>
      <c r="G4" s="172"/>
      <c r="H4" s="173"/>
    </row>
    <row r="5" spans="1:8" x14ac:dyDescent="0.15">
      <c r="A5" s="154" t="s">
        <v>555</v>
      </c>
      <c r="B5" s="159"/>
      <c r="C5" s="160"/>
      <c r="D5" s="161">
        <v>113208</v>
      </c>
      <c r="E5" s="162"/>
      <c r="F5" s="163">
        <v>67293</v>
      </c>
      <c r="G5" s="164"/>
      <c r="H5" s="165"/>
    </row>
    <row r="6" spans="1:8" x14ac:dyDescent="0.15">
      <c r="A6" s="166"/>
      <c r="B6" s="167"/>
      <c r="C6" s="168"/>
      <c r="D6" s="169">
        <v>68341</v>
      </c>
      <c r="E6" s="170"/>
      <c r="F6" s="171">
        <v>35076</v>
      </c>
      <c r="G6" s="172"/>
      <c r="H6" s="173"/>
    </row>
    <row r="7" spans="1:8" x14ac:dyDescent="0.15">
      <c r="A7" s="154" t="s">
        <v>556</v>
      </c>
      <c r="B7" s="159"/>
      <c r="C7" s="160"/>
      <c r="D7" s="161">
        <v>122932</v>
      </c>
      <c r="E7" s="162"/>
      <c r="F7" s="163">
        <v>67343</v>
      </c>
      <c r="G7" s="164"/>
      <c r="H7" s="165"/>
    </row>
    <row r="8" spans="1:8" x14ac:dyDescent="0.15">
      <c r="A8" s="166"/>
      <c r="B8" s="167"/>
      <c r="C8" s="168"/>
      <c r="D8" s="169">
        <v>61083</v>
      </c>
      <c r="E8" s="170"/>
      <c r="F8" s="171">
        <v>32865</v>
      </c>
      <c r="G8" s="172"/>
      <c r="H8" s="173"/>
    </row>
    <row r="9" spans="1:8" x14ac:dyDescent="0.15">
      <c r="A9" s="154" t="s">
        <v>557</v>
      </c>
      <c r="B9" s="159"/>
      <c r="C9" s="160"/>
      <c r="D9" s="161">
        <v>178657</v>
      </c>
      <c r="E9" s="162"/>
      <c r="F9" s="163">
        <v>73475</v>
      </c>
      <c r="G9" s="164"/>
      <c r="H9" s="165"/>
    </row>
    <row r="10" spans="1:8" x14ac:dyDescent="0.15">
      <c r="A10" s="166"/>
      <c r="B10" s="167"/>
      <c r="C10" s="168"/>
      <c r="D10" s="169">
        <v>110851</v>
      </c>
      <c r="E10" s="170"/>
      <c r="F10" s="171">
        <v>43072</v>
      </c>
      <c r="G10" s="172"/>
      <c r="H10" s="173"/>
    </row>
    <row r="11" spans="1:8" x14ac:dyDescent="0.15">
      <c r="A11" s="154" t="s">
        <v>558</v>
      </c>
      <c r="B11" s="159"/>
      <c r="C11" s="160"/>
      <c r="D11" s="161">
        <v>74424</v>
      </c>
      <c r="E11" s="162"/>
      <c r="F11" s="163">
        <v>87464</v>
      </c>
      <c r="G11" s="164"/>
      <c r="H11" s="165"/>
    </row>
    <row r="12" spans="1:8" x14ac:dyDescent="0.15">
      <c r="A12" s="166"/>
      <c r="B12" s="167"/>
      <c r="C12" s="174"/>
      <c r="D12" s="169">
        <v>44038</v>
      </c>
      <c r="E12" s="170"/>
      <c r="F12" s="171">
        <v>47479</v>
      </c>
      <c r="G12" s="172"/>
      <c r="H12" s="173"/>
    </row>
    <row r="13" spans="1:8" x14ac:dyDescent="0.15">
      <c r="A13" s="154"/>
      <c r="B13" s="159"/>
      <c r="C13" s="175"/>
      <c r="D13" s="176">
        <v>107305</v>
      </c>
      <c r="E13" s="177"/>
      <c r="F13" s="178">
        <v>73009</v>
      </c>
      <c r="G13" s="179"/>
      <c r="H13" s="165"/>
    </row>
    <row r="14" spans="1:8" x14ac:dyDescent="0.15">
      <c r="A14" s="166"/>
      <c r="B14" s="167"/>
      <c r="C14" s="168"/>
      <c r="D14" s="169">
        <v>62189</v>
      </c>
      <c r="E14" s="170"/>
      <c r="F14" s="171">
        <v>39341</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4.7300000000000004</v>
      </c>
      <c r="C19" s="180">
        <f>ROUND(VALUE(SUBSTITUTE(実質収支比率等に係る経年分析!G$48,"▲","-")),2)</f>
        <v>5.57</v>
      </c>
      <c r="D19" s="180">
        <f>ROUND(VALUE(SUBSTITUTE(実質収支比率等に係る経年分析!H$48,"▲","-")),2)</f>
        <v>4.6500000000000004</v>
      </c>
      <c r="E19" s="180">
        <f>ROUND(VALUE(SUBSTITUTE(実質収支比率等に係る経年分析!I$48,"▲","-")),2)</f>
        <v>3.37</v>
      </c>
      <c r="F19" s="180">
        <f>ROUND(VALUE(SUBSTITUTE(実質収支比率等に係る経年分析!J$48,"▲","-")),2)</f>
        <v>3.87</v>
      </c>
    </row>
    <row r="20" spans="1:11" x14ac:dyDescent="0.15">
      <c r="A20" s="180" t="s">
        <v>57</v>
      </c>
      <c r="B20" s="180">
        <f>ROUND(VALUE(SUBSTITUTE(実質収支比率等に係る経年分析!F$47,"▲","-")),2)</f>
        <v>50.51</v>
      </c>
      <c r="C20" s="180">
        <f>ROUND(VALUE(SUBSTITUTE(実質収支比率等に係る経年分析!G$47,"▲","-")),2)</f>
        <v>48.89</v>
      </c>
      <c r="D20" s="180">
        <f>ROUND(VALUE(SUBSTITUTE(実質収支比率等に係る経年分析!H$47,"▲","-")),2)</f>
        <v>46.7</v>
      </c>
      <c r="E20" s="180">
        <f>ROUND(VALUE(SUBSTITUTE(実質収支比率等に係る経年分析!I$47,"▲","-")),2)</f>
        <v>42.39</v>
      </c>
      <c r="F20" s="180">
        <f>ROUND(VALUE(SUBSTITUTE(実質収支比率等に係る経年分析!J$47,"▲","-")),2)</f>
        <v>40.57</v>
      </c>
    </row>
    <row r="21" spans="1:11" x14ac:dyDescent="0.15">
      <c r="A21" s="180" t="s">
        <v>58</v>
      </c>
      <c r="B21" s="180">
        <f>IF(ISNUMBER(VALUE(SUBSTITUTE(実質収支比率等に係る経年分析!F$49,"▲","-"))),ROUND(VALUE(SUBSTITUTE(実質収支比率等に係る経年分析!F$49,"▲","-")),2),NA())</f>
        <v>5.65</v>
      </c>
      <c r="C21" s="180">
        <f>IF(ISNUMBER(VALUE(SUBSTITUTE(実質収支比率等に係る経年分析!G$49,"▲","-"))),ROUND(VALUE(SUBSTITUTE(実質収支比率等に係る経年分析!G$49,"▲","-")),2),NA())</f>
        <v>0.38</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-0.72</v>
      </c>
      <c r="F21" s="180">
        <f>IF(ISNUMBER(VALUE(SUBSTITUTE(実質収支比率等に係る経年分析!J$49,"▲","-"))),ROUND(VALUE(SUBSTITUTE(実質収支比率等に係る経年分析!J$49,"▲","-")),2),NA())</f>
        <v>2.17</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国民宿舎事業特別会計</v>
      </c>
      <c r="B31" s="181">
        <f>IF(ROUND(VALUE(SUBSTITUTE(連結実質赤字比率に係る赤字・黒字の構成分析!F$39,"▲", "-")), 2) &lt; 0, ABS(ROUND(VALUE(SUBSTITUTE(連結実質赤字比率に係る赤字・黒字の構成分析!F$39,"▲", "-")), 2)), NA())</f>
        <v>0.03</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温泉事業特別会計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1.1499999999999999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4.6500000000000004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7.82</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1454</v>
      </c>
      <c r="E42" s="182"/>
      <c r="F42" s="182"/>
      <c r="G42" s="182">
        <f>'実質公債費比率（分子）の構造'!L$52</f>
        <v>1346</v>
      </c>
      <c r="H42" s="182"/>
      <c r="I42" s="182"/>
      <c r="J42" s="182">
        <f>'実質公債費比率（分子）の構造'!M$52</f>
        <v>1313</v>
      </c>
      <c r="K42" s="182"/>
      <c r="L42" s="182"/>
      <c r="M42" s="182">
        <f>'実質公債費比率（分子）の構造'!N$52</f>
        <v>1305</v>
      </c>
      <c r="N42" s="182"/>
      <c r="O42" s="182"/>
      <c r="P42" s="182">
        <f>'実質公債費比率（分子）の構造'!O$52</f>
        <v>1216</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4</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x14ac:dyDescent="0.15">
      <c r="A45" s="182" t="s">
        <v>68</v>
      </c>
      <c r="B45" s="182">
        <f>'実質公債費比率（分子）の構造'!K$49</f>
        <v>29</v>
      </c>
      <c r="C45" s="182"/>
      <c r="D45" s="182"/>
      <c r="E45" s="182">
        <f>'実質公債費比率（分子）の構造'!L$49</f>
        <v>36</v>
      </c>
      <c r="F45" s="182"/>
      <c r="G45" s="182"/>
      <c r="H45" s="182">
        <f>'実質公債費比率（分子）の構造'!M$49</f>
        <v>35</v>
      </c>
      <c r="I45" s="182"/>
      <c r="J45" s="182"/>
      <c r="K45" s="182">
        <f>'実質公債費比率（分子）の構造'!N$49</f>
        <v>20</v>
      </c>
      <c r="L45" s="182"/>
      <c r="M45" s="182"/>
      <c r="N45" s="182">
        <f>'実質公債費比率（分子）の構造'!O$49</f>
        <v>27</v>
      </c>
      <c r="O45" s="182"/>
      <c r="P45" s="182"/>
    </row>
    <row r="46" spans="1:16" x14ac:dyDescent="0.15">
      <c r="A46" s="182" t="s">
        <v>69</v>
      </c>
      <c r="B46" s="182">
        <f>'実質公債費比率（分子）の構造'!K$48</f>
        <v>522</v>
      </c>
      <c r="C46" s="182"/>
      <c r="D46" s="182"/>
      <c r="E46" s="182">
        <f>'実質公債費比率（分子）の構造'!L$48</f>
        <v>645</v>
      </c>
      <c r="F46" s="182"/>
      <c r="G46" s="182"/>
      <c r="H46" s="182">
        <f>'実質公債費比率（分子）の構造'!M$48</f>
        <v>617</v>
      </c>
      <c r="I46" s="182"/>
      <c r="J46" s="182"/>
      <c r="K46" s="182">
        <f>'実質公債費比率（分子）の構造'!N$48</f>
        <v>587</v>
      </c>
      <c r="L46" s="182"/>
      <c r="M46" s="182"/>
      <c r="N46" s="182">
        <f>'実質公債費比率（分子）の構造'!O$48</f>
        <v>562</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1583</v>
      </c>
      <c r="C49" s="182"/>
      <c r="D49" s="182"/>
      <c r="E49" s="182">
        <f>'実質公債費比率（分子）の構造'!L$45</f>
        <v>1381</v>
      </c>
      <c r="F49" s="182"/>
      <c r="G49" s="182"/>
      <c r="H49" s="182">
        <f>'実質公債費比率（分子）の構造'!M$45</f>
        <v>1296</v>
      </c>
      <c r="I49" s="182"/>
      <c r="J49" s="182"/>
      <c r="K49" s="182">
        <f>'実質公債費比率（分子）の構造'!N$45</f>
        <v>1259</v>
      </c>
      <c r="L49" s="182"/>
      <c r="M49" s="182"/>
      <c r="N49" s="182">
        <f>'実質公債費比率（分子）の構造'!O$45</f>
        <v>1072</v>
      </c>
      <c r="O49" s="182"/>
      <c r="P49" s="182"/>
    </row>
    <row r="50" spans="1:16" x14ac:dyDescent="0.15">
      <c r="A50" s="182" t="s">
        <v>73</v>
      </c>
      <c r="B50" s="182" t="e">
        <f>NA()</f>
        <v>#N/A</v>
      </c>
      <c r="C50" s="182">
        <f>IF(ISNUMBER('実質公債費比率（分子）の構造'!K$53),'実質公債費比率（分子）の構造'!K$53,NA())</f>
        <v>684</v>
      </c>
      <c r="D50" s="182" t="e">
        <f>NA()</f>
        <v>#N/A</v>
      </c>
      <c r="E50" s="182" t="e">
        <f>NA()</f>
        <v>#N/A</v>
      </c>
      <c r="F50" s="182">
        <f>IF(ISNUMBER('実質公債費比率（分子）の構造'!L$53),'実質公債費比率（分子）の構造'!L$53,NA())</f>
        <v>717</v>
      </c>
      <c r="G50" s="182" t="e">
        <f>NA()</f>
        <v>#N/A</v>
      </c>
      <c r="H50" s="182" t="e">
        <f>NA()</f>
        <v>#N/A</v>
      </c>
      <c r="I50" s="182">
        <f>IF(ISNUMBER('実質公債費比率（分子）の構造'!M$53),'実質公債費比率（分子）の構造'!M$53,NA())</f>
        <v>636</v>
      </c>
      <c r="J50" s="182" t="e">
        <f>NA()</f>
        <v>#N/A</v>
      </c>
      <c r="K50" s="182" t="e">
        <f>NA()</f>
        <v>#N/A</v>
      </c>
      <c r="L50" s="182">
        <f>IF(ISNUMBER('実質公債費比率（分子）の構造'!N$53),'実質公債費比率（分子）の構造'!N$53,NA())</f>
        <v>562</v>
      </c>
      <c r="M50" s="182" t="e">
        <f>NA()</f>
        <v>#N/A</v>
      </c>
      <c r="N50" s="182" t="e">
        <f>NA()</f>
        <v>#N/A</v>
      </c>
      <c r="O50" s="182">
        <f>IF(ISNUMBER('実質公債費比率（分子）の構造'!O$53),'実質公債費比率（分子）の構造'!O$53,NA())</f>
        <v>447</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12910</v>
      </c>
      <c r="E56" s="181"/>
      <c r="F56" s="181"/>
      <c r="G56" s="181">
        <f>'将来負担比率（分子）の構造'!J$52</f>
        <v>12867</v>
      </c>
      <c r="H56" s="181"/>
      <c r="I56" s="181"/>
      <c r="J56" s="181">
        <f>'将来負担比率（分子）の構造'!K$52</f>
        <v>13231</v>
      </c>
      <c r="K56" s="181"/>
      <c r="L56" s="181"/>
      <c r="M56" s="181">
        <f>'将来負担比率（分子）の構造'!L$52</f>
        <v>13189</v>
      </c>
      <c r="N56" s="181"/>
      <c r="O56" s="181"/>
      <c r="P56" s="181">
        <f>'将来負担比率（分子）の構造'!M$52</f>
        <v>12519</v>
      </c>
    </row>
    <row r="57" spans="1:16" x14ac:dyDescent="0.15">
      <c r="A57" s="181" t="s">
        <v>42</v>
      </c>
      <c r="B57" s="181"/>
      <c r="C57" s="181"/>
      <c r="D57" s="181">
        <f>'将来負担比率（分子）の構造'!I$51</f>
        <v>40</v>
      </c>
      <c r="E57" s="181"/>
      <c r="F57" s="181"/>
      <c r="G57" s="181">
        <f>'将来負担比率（分子）の構造'!J$51</f>
        <v>29</v>
      </c>
      <c r="H57" s="181"/>
      <c r="I57" s="181"/>
      <c r="J57" s="181">
        <f>'将来負担比率（分子）の構造'!K$51</f>
        <v>19</v>
      </c>
      <c r="K57" s="181"/>
      <c r="L57" s="181"/>
      <c r="M57" s="181">
        <f>'将来負担比率（分子）の構造'!L$51</f>
        <v>11</v>
      </c>
      <c r="N57" s="181"/>
      <c r="O57" s="181"/>
      <c r="P57" s="181">
        <f>'将来負担比率（分子）の構造'!M$51</f>
        <v>3</v>
      </c>
    </row>
    <row r="58" spans="1:16" x14ac:dyDescent="0.15">
      <c r="A58" s="181" t="s">
        <v>41</v>
      </c>
      <c r="B58" s="181"/>
      <c r="C58" s="181"/>
      <c r="D58" s="181">
        <f>'将来負担比率（分子）の構造'!I$50</f>
        <v>5024</v>
      </c>
      <c r="E58" s="181"/>
      <c r="F58" s="181"/>
      <c r="G58" s="181">
        <f>'将来負担比率（分子）の構造'!J$50</f>
        <v>4617</v>
      </c>
      <c r="H58" s="181"/>
      <c r="I58" s="181"/>
      <c r="J58" s="181">
        <f>'将来負担比率（分子）の構造'!K$50</f>
        <v>4551</v>
      </c>
      <c r="K58" s="181"/>
      <c r="L58" s="181"/>
      <c r="M58" s="181">
        <f>'将来負担比率（分子）の構造'!L$50</f>
        <v>4271</v>
      </c>
      <c r="N58" s="181"/>
      <c r="O58" s="181"/>
      <c r="P58" s="181">
        <f>'将来負担比率（分子）の構造'!M$50</f>
        <v>4103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98</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1188</v>
      </c>
      <c r="C62" s="181"/>
      <c r="D62" s="181"/>
      <c r="E62" s="181">
        <f>'将来負担比率（分子）の構造'!J$45</f>
        <v>923</v>
      </c>
      <c r="F62" s="181"/>
      <c r="G62" s="181"/>
      <c r="H62" s="181">
        <f>'将来負担比率（分子）の構造'!K$45</f>
        <v>1048</v>
      </c>
      <c r="I62" s="181"/>
      <c r="J62" s="181"/>
      <c r="K62" s="181">
        <f>'将来負担比率（分子）の構造'!L$45</f>
        <v>1000</v>
      </c>
      <c r="L62" s="181"/>
      <c r="M62" s="181"/>
      <c r="N62" s="181">
        <f>'将来負担比率（分子）の構造'!M$45</f>
        <v>933</v>
      </c>
      <c r="O62" s="181"/>
      <c r="P62" s="181"/>
    </row>
    <row r="63" spans="1:16" x14ac:dyDescent="0.15">
      <c r="A63" s="181" t="s">
        <v>34</v>
      </c>
      <c r="B63" s="181">
        <f>'将来負担比率（分子）の構造'!I$44</f>
        <v>315</v>
      </c>
      <c r="C63" s="181"/>
      <c r="D63" s="181"/>
      <c r="E63" s="181">
        <f>'将来負担比率（分子）の構造'!J$44</f>
        <v>299</v>
      </c>
      <c r="F63" s="181"/>
      <c r="G63" s="181"/>
      <c r="H63" s="181">
        <f>'将来負担比率（分子）の構造'!K$44</f>
        <v>270</v>
      </c>
      <c r="I63" s="181"/>
      <c r="J63" s="181"/>
      <c r="K63" s="181">
        <f>'将来負担比率（分子）の構造'!L$44</f>
        <v>274</v>
      </c>
      <c r="L63" s="181"/>
      <c r="M63" s="181"/>
      <c r="N63" s="181">
        <f>'将来負担比率（分子）の構造'!M$44</f>
        <v>322</v>
      </c>
      <c r="O63" s="181"/>
      <c r="P63" s="181"/>
    </row>
    <row r="64" spans="1:16" x14ac:dyDescent="0.15">
      <c r="A64" s="181" t="s">
        <v>33</v>
      </c>
      <c r="B64" s="181">
        <f>'将来負担比率（分子）の構造'!I$43</f>
        <v>4627</v>
      </c>
      <c r="C64" s="181"/>
      <c r="D64" s="181"/>
      <c r="E64" s="181">
        <f>'将来負担比率（分子）の構造'!J$43</f>
        <v>4652</v>
      </c>
      <c r="F64" s="181"/>
      <c r="G64" s="181"/>
      <c r="H64" s="181">
        <f>'将来負担比率（分子）の構造'!K$43</f>
        <v>4674</v>
      </c>
      <c r="I64" s="181"/>
      <c r="J64" s="181"/>
      <c r="K64" s="181">
        <f>'将来負担比率（分子）の構造'!L$43</f>
        <v>4508</v>
      </c>
      <c r="L64" s="181"/>
      <c r="M64" s="181"/>
      <c r="N64" s="181">
        <f>'将来負担比率（分子）の構造'!M$43</f>
        <v>4036</v>
      </c>
      <c r="O64" s="181"/>
      <c r="P64" s="181"/>
    </row>
    <row r="65" spans="1:16" x14ac:dyDescent="0.15">
      <c r="A65" s="181" t="s">
        <v>32</v>
      </c>
      <c r="B65" s="181">
        <f>'将来負担比率（分子）の構造'!I$42</f>
        <v>10</v>
      </c>
      <c r="C65" s="181"/>
      <c r="D65" s="181"/>
      <c r="E65" s="181">
        <f>'将来負担比率（分子）の構造'!J$42</f>
        <v>9</v>
      </c>
      <c r="F65" s="181"/>
      <c r="G65" s="181"/>
      <c r="H65" s="181">
        <f>'将来負担比率（分子）の構造'!K$42</f>
        <v>8</v>
      </c>
      <c r="I65" s="181"/>
      <c r="J65" s="181"/>
      <c r="K65" s="181">
        <f>'将来負担比率（分子）の構造'!L$42</f>
        <v>7</v>
      </c>
      <c r="L65" s="181"/>
      <c r="M65" s="181"/>
      <c r="N65" s="181">
        <f>'将来負担比率（分子）の構造'!M$42</f>
        <v>5</v>
      </c>
      <c r="O65" s="181"/>
      <c r="P65" s="181"/>
    </row>
    <row r="66" spans="1:16" x14ac:dyDescent="0.15">
      <c r="A66" s="181" t="s">
        <v>31</v>
      </c>
      <c r="B66" s="181">
        <f>'将来負担比率（分子）の構造'!I$41</f>
        <v>12049</v>
      </c>
      <c r="C66" s="181"/>
      <c r="D66" s="181"/>
      <c r="E66" s="181">
        <f>'将来負担比率（分子）の構造'!J$41</f>
        <v>12065</v>
      </c>
      <c r="F66" s="181"/>
      <c r="G66" s="181"/>
      <c r="H66" s="181">
        <f>'将来負担比率（分子）の構造'!K$41</f>
        <v>12264</v>
      </c>
      <c r="I66" s="181"/>
      <c r="J66" s="181"/>
      <c r="K66" s="181">
        <f>'将来負担比率（分子）の構造'!L$41</f>
        <v>13026</v>
      </c>
      <c r="L66" s="181"/>
      <c r="M66" s="181"/>
      <c r="N66" s="181">
        <f>'将来負担比率（分子）の構造'!M$41</f>
        <v>12638</v>
      </c>
      <c r="O66" s="181"/>
      <c r="P66" s="181"/>
    </row>
    <row r="67" spans="1:16" x14ac:dyDescent="0.15">
      <c r="A67" s="181" t="s">
        <v>77</v>
      </c>
      <c r="B67" s="181" t="e">
        <f>NA()</f>
        <v>#N/A</v>
      </c>
      <c r="C67" s="181">
        <f>IF(ISNUMBER('将来負担比率（分子）の構造'!I$53), IF('将来負担比率（分子）の構造'!I$53 &lt; 0, 0, '将来負担比率（分子）の構造'!I$53), NA())</f>
        <v>313</v>
      </c>
      <c r="D67" s="181" t="e">
        <f>NA()</f>
        <v>#N/A</v>
      </c>
      <c r="E67" s="181" t="e">
        <f>NA()</f>
        <v>#N/A</v>
      </c>
      <c r="F67" s="181">
        <f>IF(ISNUMBER('将来負担比率（分子）の構造'!J$53), IF('将来負担比率（分子）の構造'!J$53 &lt; 0, 0, '将来負担比率（分子）の構造'!J$53), NA())</f>
        <v>436</v>
      </c>
      <c r="G67" s="181" t="e">
        <f>NA()</f>
        <v>#N/A</v>
      </c>
      <c r="H67" s="181" t="e">
        <f>NA()</f>
        <v>#N/A</v>
      </c>
      <c r="I67" s="181">
        <f>IF(ISNUMBER('将来負担比率（分子）の構造'!K$53), IF('将来負担比率（分子）の構造'!K$53 &lt; 0, 0, '将来負担比率（分子）の構造'!K$53), NA())</f>
        <v>463</v>
      </c>
      <c r="J67" s="181" t="e">
        <f>NA()</f>
        <v>#N/A</v>
      </c>
      <c r="K67" s="181" t="e">
        <f>NA()</f>
        <v>#N/A</v>
      </c>
      <c r="L67" s="181">
        <f>IF(ISNUMBER('将来負担比率（分子）の構造'!L$53), IF('将来負担比率（分子）の構造'!L$53 &lt; 0, 0, '将来負担比率（分子）の構造'!L$53), NA())</f>
        <v>1344</v>
      </c>
      <c r="M67" s="181" t="e">
        <f>NA()</f>
        <v>#N/A</v>
      </c>
      <c r="N67" s="181" t="e">
        <f>NA()</f>
        <v>#N/A</v>
      </c>
      <c r="O67" s="181">
        <f>IF(ISNUMBER('将来負担比率（分子）の構造'!M$53), IF('将来負担比率（分子）の構造'!M$53 &lt; 0, 0, '将来負担比率（分子）の構造'!M$53), NA())</f>
        <v>1308</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2861</v>
      </c>
      <c r="C72" s="185">
        <f>基金残高に係る経年分析!G55</f>
        <v>2581</v>
      </c>
      <c r="D72" s="185">
        <f>基金残高に係る経年分析!H55</f>
        <v>2391</v>
      </c>
    </row>
    <row r="73" spans="1:16" x14ac:dyDescent="0.15">
      <c r="A73" s="184" t="s">
        <v>80</v>
      </c>
      <c r="B73" s="185">
        <f>基金残高に係る経年分析!F56</f>
        <v>1148</v>
      </c>
      <c r="C73" s="185">
        <f>基金残高に係る経年分析!G56</f>
        <v>1148</v>
      </c>
      <c r="D73" s="185">
        <f>基金残高に係る経年分析!H56</f>
        <v>1056</v>
      </c>
    </row>
    <row r="74" spans="1:16" x14ac:dyDescent="0.15">
      <c r="A74" s="184" t="s">
        <v>81</v>
      </c>
      <c r="B74" s="185">
        <f>基金残高に係る経年分析!F57</f>
        <v>2160</v>
      </c>
      <c r="C74" s="185">
        <f>基金残高に係る経年分析!G57</f>
        <v>2160</v>
      </c>
      <c r="D74" s="185">
        <f>基金残高に係る経年分析!H57</f>
        <v>2262</v>
      </c>
    </row>
  </sheetData>
  <sheetProtection algorithmName="SHA-512" hashValue="uU47Fis8D8OAQ1lU5Lc6ilrUcw2hC1wfejGNpZH5P1pBqMpgUWRyL+4IToUlCBvHPFNjoGN9S4p3Wtb53j6Gug==" saltValue="giRoB3g+/7bngT+ui6iC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1475056</v>
      </c>
      <c r="S5" s="734"/>
      <c r="T5" s="734"/>
      <c r="U5" s="734"/>
      <c r="V5" s="734"/>
      <c r="W5" s="734"/>
      <c r="X5" s="734"/>
      <c r="Y5" s="777"/>
      <c r="Z5" s="795">
        <v>14.5</v>
      </c>
      <c r="AA5" s="795"/>
      <c r="AB5" s="795"/>
      <c r="AC5" s="795"/>
      <c r="AD5" s="796">
        <v>1475056</v>
      </c>
      <c r="AE5" s="796"/>
      <c r="AF5" s="796"/>
      <c r="AG5" s="796"/>
      <c r="AH5" s="796"/>
      <c r="AI5" s="796"/>
      <c r="AJ5" s="796"/>
      <c r="AK5" s="796"/>
      <c r="AL5" s="778">
        <v>25.5</v>
      </c>
      <c r="AM5" s="749"/>
      <c r="AN5" s="749"/>
      <c r="AO5" s="779"/>
      <c r="AP5" s="744" t="s">
        <v>228</v>
      </c>
      <c r="AQ5" s="745"/>
      <c r="AR5" s="745"/>
      <c r="AS5" s="745"/>
      <c r="AT5" s="745"/>
      <c r="AU5" s="745"/>
      <c r="AV5" s="745"/>
      <c r="AW5" s="745"/>
      <c r="AX5" s="745"/>
      <c r="AY5" s="745"/>
      <c r="AZ5" s="745"/>
      <c r="BA5" s="745"/>
      <c r="BB5" s="745"/>
      <c r="BC5" s="745"/>
      <c r="BD5" s="745"/>
      <c r="BE5" s="745"/>
      <c r="BF5" s="746"/>
      <c r="BG5" s="678">
        <v>1455957</v>
      </c>
      <c r="BH5" s="679"/>
      <c r="BI5" s="679"/>
      <c r="BJ5" s="679"/>
      <c r="BK5" s="679"/>
      <c r="BL5" s="679"/>
      <c r="BM5" s="679"/>
      <c r="BN5" s="680"/>
      <c r="BO5" s="715">
        <v>98.7</v>
      </c>
      <c r="BP5" s="715"/>
      <c r="BQ5" s="715"/>
      <c r="BR5" s="715"/>
      <c r="BS5" s="716" t="s">
        <v>130</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67917</v>
      </c>
      <c r="S6" s="679"/>
      <c r="T6" s="679"/>
      <c r="U6" s="679"/>
      <c r="V6" s="679"/>
      <c r="W6" s="679"/>
      <c r="X6" s="679"/>
      <c r="Y6" s="680"/>
      <c r="Z6" s="715">
        <v>0.7</v>
      </c>
      <c r="AA6" s="715"/>
      <c r="AB6" s="715"/>
      <c r="AC6" s="715"/>
      <c r="AD6" s="716">
        <v>67917</v>
      </c>
      <c r="AE6" s="716"/>
      <c r="AF6" s="716"/>
      <c r="AG6" s="716"/>
      <c r="AH6" s="716"/>
      <c r="AI6" s="716"/>
      <c r="AJ6" s="716"/>
      <c r="AK6" s="716"/>
      <c r="AL6" s="681">
        <v>1.2</v>
      </c>
      <c r="AM6" s="682"/>
      <c r="AN6" s="682"/>
      <c r="AO6" s="717"/>
      <c r="AP6" s="675" t="s">
        <v>233</v>
      </c>
      <c r="AQ6" s="676"/>
      <c r="AR6" s="676"/>
      <c r="AS6" s="676"/>
      <c r="AT6" s="676"/>
      <c r="AU6" s="676"/>
      <c r="AV6" s="676"/>
      <c r="AW6" s="676"/>
      <c r="AX6" s="676"/>
      <c r="AY6" s="676"/>
      <c r="AZ6" s="676"/>
      <c r="BA6" s="676"/>
      <c r="BB6" s="676"/>
      <c r="BC6" s="676"/>
      <c r="BD6" s="676"/>
      <c r="BE6" s="676"/>
      <c r="BF6" s="677"/>
      <c r="BG6" s="678">
        <v>1455957</v>
      </c>
      <c r="BH6" s="679"/>
      <c r="BI6" s="679"/>
      <c r="BJ6" s="679"/>
      <c r="BK6" s="679"/>
      <c r="BL6" s="679"/>
      <c r="BM6" s="679"/>
      <c r="BN6" s="680"/>
      <c r="BO6" s="715">
        <v>98.7</v>
      </c>
      <c r="BP6" s="715"/>
      <c r="BQ6" s="715"/>
      <c r="BR6" s="715"/>
      <c r="BS6" s="716" t="s">
        <v>130</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86503</v>
      </c>
      <c r="CS6" s="679"/>
      <c r="CT6" s="679"/>
      <c r="CU6" s="679"/>
      <c r="CV6" s="679"/>
      <c r="CW6" s="679"/>
      <c r="CX6" s="679"/>
      <c r="CY6" s="680"/>
      <c r="CZ6" s="778">
        <v>0.9</v>
      </c>
      <c r="DA6" s="749"/>
      <c r="DB6" s="749"/>
      <c r="DC6" s="781"/>
      <c r="DD6" s="684" t="s">
        <v>176</v>
      </c>
      <c r="DE6" s="679"/>
      <c r="DF6" s="679"/>
      <c r="DG6" s="679"/>
      <c r="DH6" s="679"/>
      <c r="DI6" s="679"/>
      <c r="DJ6" s="679"/>
      <c r="DK6" s="679"/>
      <c r="DL6" s="679"/>
      <c r="DM6" s="679"/>
      <c r="DN6" s="679"/>
      <c r="DO6" s="679"/>
      <c r="DP6" s="680"/>
      <c r="DQ6" s="684">
        <v>86503</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1939</v>
      </c>
      <c r="S7" s="679"/>
      <c r="T7" s="679"/>
      <c r="U7" s="679"/>
      <c r="V7" s="679"/>
      <c r="W7" s="679"/>
      <c r="X7" s="679"/>
      <c r="Y7" s="680"/>
      <c r="Z7" s="715">
        <v>0</v>
      </c>
      <c r="AA7" s="715"/>
      <c r="AB7" s="715"/>
      <c r="AC7" s="715"/>
      <c r="AD7" s="716">
        <v>1939</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647921</v>
      </c>
      <c r="BH7" s="679"/>
      <c r="BI7" s="679"/>
      <c r="BJ7" s="679"/>
      <c r="BK7" s="679"/>
      <c r="BL7" s="679"/>
      <c r="BM7" s="679"/>
      <c r="BN7" s="680"/>
      <c r="BO7" s="715">
        <v>43.9</v>
      </c>
      <c r="BP7" s="715"/>
      <c r="BQ7" s="715"/>
      <c r="BR7" s="715"/>
      <c r="BS7" s="716" t="s">
        <v>130</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1770535</v>
      </c>
      <c r="CS7" s="679"/>
      <c r="CT7" s="679"/>
      <c r="CU7" s="679"/>
      <c r="CV7" s="679"/>
      <c r="CW7" s="679"/>
      <c r="CX7" s="679"/>
      <c r="CY7" s="680"/>
      <c r="CZ7" s="715">
        <v>17.8</v>
      </c>
      <c r="DA7" s="715"/>
      <c r="DB7" s="715"/>
      <c r="DC7" s="715"/>
      <c r="DD7" s="684">
        <v>410814</v>
      </c>
      <c r="DE7" s="679"/>
      <c r="DF7" s="679"/>
      <c r="DG7" s="679"/>
      <c r="DH7" s="679"/>
      <c r="DI7" s="679"/>
      <c r="DJ7" s="679"/>
      <c r="DK7" s="679"/>
      <c r="DL7" s="679"/>
      <c r="DM7" s="679"/>
      <c r="DN7" s="679"/>
      <c r="DO7" s="679"/>
      <c r="DP7" s="680"/>
      <c r="DQ7" s="684">
        <v>985811</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6879</v>
      </c>
      <c r="S8" s="679"/>
      <c r="T8" s="679"/>
      <c r="U8" s="679"/>
      <c r="V8" s="679"/>
      <c r="W8" s="679"/>
      <c r="X8" s="679"/>
      <c r="Y8" s="680"/>
      <c r="Z8" s="715">
        <v>0.1</v>
      </c>
      <c r="AA8" s="715"/>
      <c r="AB8" s="715"/>
      <c r="AC8" s="715"/>
      <c r="AD8" s="716">
        <v>6879</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29208</v>
      </c>
      <c r="BH8" s="679"/>
      <c r="BI8" s="679"/>
      <c r="BJ8" s="679"/>
      <c r="BK8" s="679"/>
      <c r="BL8" s="679"/>
      <c r="BM8" s="679"/>
      <c r="BN8" s="680"/>
      <c r="BO8" s="715">
        <v>2</v>
      </c>
      <c r="BP8" s="715"/>
      <c r="BQ8" s="715"/>
      <c r="BR8" s="715"/>
      <c r="BS8" s="684" t="s">
        <v>176</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3080813</v>
      </c>
      <c r="CS8" s="679"/>
      <c r="CT8" s="679"/>
      <c r="CU8" s="679"/>
      <c r="CV8" s="679"/>
      <c r="CW8" s="679"/>
      <c r="CX8" s="679"/>
      <c r="CY8" s="680"/>
      <c r="CZ8" s="715">
        <v>31</v>
      </c>
      <c r="DA8" s="715"/>
      <c r="DB8" s="715"/>
      <c r="DC8" s="715"/>
      <c r="DD8" s="684">
        <v>77519</v>
      </c>
      <c r="DE8" s="679"/>
      <c r="DF8" s="679"/>
      <c r="DG8" s="679"/>
      <c r="DH8" s="679"/>
      <c r="DI8" s="679"/>
      <c r="DJ8" s="679"/>
      <c r="DK8" s="679"/>
      <c r="DL8" s="679"/>
      <c r="DM8" s="679"/>
      <c r="DN8" s="679"/>
      <c r="DO8" s="679"/>
      <c r="DP8" s="680"/>
      <c r="DQ8" s="684">
        <v>1790120</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4827</v>
      </c>
      <c r="S9" s="679"/>
      <c r="T9" s="679"/>
      <c r="U9" s="679"/>
      <c r="V9" s="679"/>
      <c r="W9" s="679"/>
      <c r="X9" s="679"/>
      <c r="Y9" s="680"/>
      <c r="Z9" s="715">
        <v>0</v>
      </c>
      <c r="AA9" s="715"/>
      <c r="AB9" s="715"/>
      <c r="AC9" s="715"/>
      <c r="AD9" s="716">
        <v>4827</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571616</v>
      </c>
      <c r="BH9" s="679"/>
      <c r="BI9" s="679"/>
      <c r="BJ9" s="679"/>
      <c r="BK9" s="679"/>
      <c r="BL9" s="679"/>
      <c r="BM9" s="679"/>
      <c r="BN9" s="680"/>
      <c r="BO9" s="715">
        <v>38.799999999999997</v>
      </c>
      <c r="BP9" s="715"/>
      <c r="BQ9" s="715"/>
      <c r="BR9" s="715"/>
      <c r="BS9" s="684" t="s">
        <v>176</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404727</v>
      </c>
      <c r="CS9" s="679"/>
      <c r="CT9" s="679"/>
      <c r="CU9" s="679"/>
      <c r="CV9" s="679"/>
      <c r="CW9" s="679"/>
      <c r="CX9" s="679"/>
      <c r="CY9" s="680"/>
      <c r="CZ9" s="715">
        <v>4.0999999999999996</v>
      </c>
      <c r="DA9" s="715"/>
      <c r="DB9" s="715"/>
      <c r="DC9" s="715"/>
      <c r="DD9" s="684">
        <v>5697</v>
      </c>
      <c r="DE9" s="679"/>
      <c r="DF9" s="679"/>
      <c r="DG9" s="679"/>
      <c r="DH9" s="679"/>
      <c r="DI9" s="679"/>
      <c r="DJ9" s="679"/>
      <c r="DK9" s="679"/>
      <c r="DL9" s="679"/>
      <c r="DM9" s="679"/>
      <c r="DN9" s="679"/>
      <c r="DO9" s="679"/>
      <c r="DP9" s="680"/>
      <c r="DQ9" s="684">
        <v>342828</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176</v>
      </c>
      <c r="AA10" s="715"/>
      <c r="AB10" s="715"/>
      <c r="AC10" s="715"/>
      <c r="AD10" s="716" t="s">
        <v>176</v>
      </c>
      <c r="AE10" s="716"/>
      <c r="AF10" s="716"/>
      <c r="AG10" s="716"/>
      <c r="AH10" s="716"/>
      <c r="AI10" s="716"/>
      <c r="AJ10" s="716"/>
      <c r="AK10" s="716"/>
      <c r="AL10" s="681" t="s">
        <v>176</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23648</v>
      </c>
      <c r="BH10" s="679"/>
      <c r="BI10" s="679"/>
      <c r="BJ10" s="679"/>
      <c r="BK10" s="679"/>
      <c r="BL10" s="679"/>
      <c r="BM10" s="679"/>
      <c r="BN10" s="680"/>
      <c r="BO10" s="715">
        <v>1.6</v>
      </c>
      <c r="BP10" s="715"/>
      <c r="BQ10" s="715"/>
      <c r="BR10" s="715"/>
      <c r="BS10" s="684" t="s">
        <v>130</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176</v>
      </c>
      <c r="CS10" s="679"/>
      <c r="CT10" s="679"/>
      <c r="CU10" s="679"/>
      <c r="CV10" s="679"/>
      <c r="CW10" s="679"/>
      <c r="CX10" s="679"/>
      <c r="CY10" s="680"/>
      <c r="CZ10" s="715" t="s">
        <v>130</v>
      </c>
      <c r="DA10" s="715"/>
      <c r="DB10" s="715"/>
      <c r="DC10" s="715"/>
      <c r="DD10" s="684" t="s">
        <v>130</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258211</v>
      </c>
      <c r="S11" s="679"/>
      <c r="T11" s="679"/>
      <c r="U11" s="679"/>
      <c r="V11" s="679"/>
      <c r="W11" s="679"/>
      <c r="X11" s="679"/>
      <c r="Y11" s="680"/>
      <c r="Z11" s="681">
        <v>2.5</v>
      </c>
      <c r="AA11" s="682"/>
      <c r="AB11" s="682"/>
      <c r="AC11" s="683"/>
      <c r="AD11" s="684">
        <v>258211</v>
      </c>
      <c r="AE11" s="679"/>
      <c r="AF11" s="679"/>
      <c r="AG11" s="679"/>
      <c r="AH11" s="679"/>
      <c r="AI11" s="679"/>
      <c r="AJ11" s="679"/>
      <c r="AK11" s="680"/>
      <c r="AL11" s="681">
        <v>4.5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23449</v>
      </c>
      <c r="BH11" s="679"/>
      <c r="BI11" s="679"/>
      <c r="BJ11" s="679"/>
      <c r="BK11" s="679"/>
      <c r="BL11" s="679"/>
      <c r="BM11" s="679"/>
      <c r="BN11" s="680"/>
      <c r="BO11" s="715">
        <v>1.6</v>
      </c>
      <c r="BP11" s="715"/>
      <c r="BQ11" s="715"/>
      <c r="BR11" s="715"/>
      <c r="BS11" s="684" t="s">
        <v>176</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618757</v>
      </c>
      <c r="CS11" s="679"/>
      <c r="CT11" s="679"/>
      <c r="CU11" s="679"/>
      <c r="CV11" s="679"/>
      <c r="CW11" s="679"/>
      <c r="CX11" s="679"/>
      <c r="CY11" s="680"/>
      <c r="CZ11" s="715">
        <v>6.2</v>
      </c>
      <c r="DA11" s="715"/>
      <c r="DB11" s="715"/>
      <c r="DC11" s="715"/>
      <c r="DD11" s="684">
        <v>219555</v>
      </c>
      <c r="DE11" s="679"/>
      <c r="DF11" s="679"/>
      <c r="DG11" s="679"/>
      <c r="DH11" s="679"/>
      <c r="DI11" s="679"/>
      <c r="DJ11" s="679"/>
      <c r="DK11" s="679"/>
      <c r="DL11" s="679"/>
      <c r="DM11" s="679"/>
      <c r="DN11" s="679"/>
      <c r="DO11" s="679"/>
      <c r="DP11" s="680"/>
      <c r="DQ11" s="684">
        <v>279460</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176</v>
      </c>
      <c r="S12" s="679"/>
      <c r="T12" s="679"/>
      <c r="U12" s="679"/>
      <c r="V12" s="679"/>
      <c r="W12" s="679"/>
      <c r="X12" s="679"/>
      <c r="Y12" s="680"/>
      <c r="Z12" s="715" t="s">
        <v>176</v>
      </c>
      <c r="AA12" s="715"/>
      <c r="AB12" s="715"/>
      <c r="AC12" s="715"/>
      <c r="AD12" s="716" t="s">
        <v>130</v>
      </c>
      <c r="AE12" s="716"/>
      <c r="AF12" s="716"/>
      <c r="AG12" s="716"/>
      <c r="AH12" s="716"/>
      <c r="AI12" s="716"/>
      <c r="AJ12" s="716"/>
      <c r="AK12" s="716"/>
      <c r="AL12" s="681" t="s">
        <v>176</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654686</v>
      </c>
      <c r="BH12" s="679"/>
      <c r="BI12" s="679"/>
      <c r="BJ12" s="679"/>
      <c r="BK12" s="679"/>
      <c r="BL12" s="679"/>
      <c r="BM12" s="679"/>
      <c r="BN12" s="680"/>
      <c r="BO12" s="715">
        <v>44.4</v>
      </c>
      <c r="BP12" s="715"/>
      <c r="BQ12" s="715"/>
      <c r="BR12" s="715"/>
      <c r="BS12" s="684" t="s">
        <v>176</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234330</v>
      </c>
      <c r="CS12" s="679"/>
      <c r="CT12" s="679"/>
      <c r="CU12" s="679"/>
      <c r="CV12" s="679"/>
      <c r="CW12" s="679"/>
      <c r="CX12" s="679"/>
      <c r="CY12" s="680"/>
      <c r="CZ12" s="715">
        <v>2.4</v>
      </c>
      <c r="DA12" s="715"/>
      <c r="DB12" s="715"/>
      <c r="DC12" s="715"/>
      <c r="DD12" s="684">
        <v>74593</v>
      </c>
      <c r="DE12" s="679"/>
      <c r="DF12" s="679"/>
      <c r="DG12" s="679"/>
      <c r="DH12" s="679"/>
      <c r="DI12" s="679"/>
      <c r="DJ12" s="679"/>
      <c r="DK12" s="679"/>
      <c r="DL12" s="679"/>
      <c r="DM12" s="679"/>
      <c r="DN12" s="679"/>
      <c r="DO12" s="679"/>
      <c r="DP12" s="680"/>
      <c r="DQ12" s="684">
        <v>168628</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176</v>
      </c>
      <c r="AA13" s="715"/>
      <c r="AB13" s="715"/>
      <c r="AC13" s="715"/>
      <c r="AD13" s="716" t="s">
        <v>176</v>
      </c>
      <c r="AE13" s="716"/>
      <c r="AF13" s="716"/>
      <c r="AG13" s="716"/>
      <c r="AH13" s="716"/>
      <c r="AI13" s="716"/>
      <c r="AJ13" s="716"/>
      <c r="AK13" s="716"/>
      <c r="AL13" s="681" t="s">
        <v>176</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646646</v>
      </c>
      <c r="BH13" s="679"/>
      <c r="BI13" s="679"/>
      <c r="BJ13" s="679"/>
      <c r="BK13" s="679"/>
      <c r="BL13" s="679"/>
      <c r="BM13" s="679"/>
      <c r="BN13" s="680"/>
      <c r="BO13" s="715">
        <v>43.8</v>
      </c>
      <c r="BP13" s="715"/>
      <c r="BQ13" s="715"/>
      <c r="BR13" s="715"/>
      <c r="BS13" s="684" t="s">
        <v>130</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1009069</v>
      </c>
      <c r="CS13" s="679"/>
      <c r="CT13" s="679"/>
      <c r="CU13" s="679"/>
      <c r="CV13" s="679"/>
      <c r="CW13" s="679"/>
      <c r="CX13" s="679"/>
      <c r="CY13" s="680"/>
      <c r="CZ13" s="715">
        <v>10.199999999999999</v>
      </c>
      <c r="DA13" s="715"/>
      <c r="DB13" s="715"/>
      <c r="DC13" s="715"/>
      <c r="DD13" s="684">
        <v>292241</v>
      </c>
      <c r="DE13" s="679"/>
      <c r="DF13" s="679"/>
      <c r="DG13" s="679"/>
      <c r="DH13" s="679"/>
      <c r="DI13" s="679"/>
      <c r="DJ13" s="679"/>
      <c r="DK13" s="679"/>
      <c r="DL13" s="679"/>
      <c r="DM13" s="679"/>
      <c r="DN13" s="679"/>
      <c r="DO13" s="679"/>
      <c r="DP13" s="680"/>
      <c r="DQ13" s="684">
        <v>691427</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9408</v>
      </c>
      <c r="S14" s="679"/>
      <c r="T14" s="679"/>
      <c r="U14" s="679"/>
      <c r="V14" s="679"/>
      <c r="W14" s="679"/>
      <c r="X14" s="679"/>
      <c r="Y14" s="680"/>
      <c r="Z14" s="715">
        <v>0.1</v>
      </c>
      <c r="AA14" s="715"/>
      <c r="AB14" s="715"/>
      <c r="AC14" s="715"/>
      <c r="AD14" s="716">
        <v>9408</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60600</v>
      </c>
      <c r="BH14" s="679"/>
      <c r="BI14" s="679"/>
      <c r="BJ14" s="679"/>
      <c r="BK14" s="679"/>
      <c r="BL14" s="679"/>
      <c r="BM14" s="679"/>
      <c r="BN14" s="680"/>
      <c r="BO14" s="715">
        <v>4.0999999999999996</v>
      </c>
      <c r="BP14" s="715"/>
      <c r="BQ14" s="715"/>
      <c r="BR14" s="715"/>
      <c r="BS14" s="684" t="s">
        <v>130</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280914</v>
      </c>
      <c r="CS14" s="679"/>
      <c r="CT14" s="679"/>
      <c r="CU14" s="679"/>
      <c r="CV14" s="679"/>
      <c r="CW14" s="679"/>
      <c r="CX14" s="679"/>
      <c r="CY14" s="680"/>
      <c r="CZ14" s="715">
        <v>2.8</v>
      </c>
      <c r="DA14" s="715"/>
      <c r="DB14" s="715"/>
      <c r="DC14" s="715"/>
      <c r="DD14" s="684">
        <v>2875</v>
      </c>
      <c r="DE14" s="679"/>
      <c r="DF14" s="679"/>
      <c r="DG14" s="679"/>
      <c r="DH14" s="679"/>
      <c r="DI14" s="679"/>
      <c r="DJ14" s="679"/>
      <c r="DK14" s="679"/>
      <c r="DL14" s="679"/>
      <c r="DM14" s="679"/>
      <c r="DN14" s="679"/>
      <c r="DO14" s="679"/>
      <c r="DP14" s="680"/>
      <c r="DQ14" s="684">
        <v>275808</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130</v>
      </c>
      <c r="AA15" s="715"/>
      <c r="AB15" s="715"/>
      <c r="AC15" s="715"/>
      <c r="AD15" s="716" t="s">
        <v>176</v>
      </c>
      <c r="AE15" s="716"/>
      <c r="AF15" s="716"/>
      <c r="AG15" s="716"/>
      <c r="AH15" s="716"/>
      <c r="AI15" s="716"/>
      <c r="AJ15" s="716"/>
      <c r="AK15" s="716"/>
      <c r="AL15" s="681" t="s">
        <v>176</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92750</v>
      </c>
      <c r="BH15" s="679"/>
      <c r="BI15" s="679"/>
      <c r="BJ15" s="679"/>
      <c r="BK15" s="679"/>
      <c r="BL15" s="679"/>
      <c r="BM15" s="679"/>
      <c r="BN15" s="680"/>
      <c r="BO15" s="715">
        <v>6.3</v>
      </c>
      <c r="BP15" s="715"/>
      <c r="BQ15" s="715"/>
      <c r="BR15" s="715"/>
      <c r="BS15" s="684" t="s">
        <v>130</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870924</v>
      </c>
      <c r="CS15" s="679"/>
      <c r="CT15" s="679"/>
      <c r="CU15" s="679"/>
      <c r="CV15" s="679"/>
      <c r="CW15" s="679"/>
      <c r="CX15" s="679"/>
      <c r="CY15" s="680"/>
      <c r="CZ15" s="715">
        <v>8.8000000000000007</v>
      </c>
      <c r="DA15" s="715"/>
      <c r="DB15" s="715"/>
      <c r="DC15" s="715"/>
      <c r="DD15" s="684">
        <v>169637</v>
      </c>
      <c r="DE15" s="679"/>
      <c r="DF15" s="679"/>
      <c r="DG15" s="679"/>
      <c r="DH15" s="679"/>
      <c r="DI15" s="679"/>
      <c r="DJ15" s="679"/>
      <c r="DK15" s="679"/>
      <c r="DL15" s="679"/>
      <c r="DM15" s="679"/>
      <c r="DN15" s="679"/>
      <c r="DO15" s="679"/>
      <c r="DP15" s="680"/>
      <c r="DQ15" s="684">
        <v>618699</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2123</v>
      </c>
      <c r="S16" s="679"/>
      <c r="T16" s="679"/>
      <c r="U16" s="679"/>
      <c r="V16" s="679"/>
      <c r="W16" s="679"/>
      <c r="X16" s="679"/>
      <c r="Y16" s="680"/>
      <c r="Z16" s="715">
        <v>0</v>
      </c>
      <c r="AA16" s="715"/>
      <c r="AB16" s="715"/>
      <c r="AC16" s="715"/>
      <c r="AD16" s="716">
        <v>2123</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176</v>
      </c>
      <c r="BP16" s="715"/>
      <c r="BQ16" s="715"/>
      <c r="BR16" s="715"/>
      <c r="BS16" s="684" t="s">
        <v>130</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201812</v>
      </c>
      <c r="CS16" s="679"/>
      <c r="CT16" s="679"/>
      <c r="CU16" s="679"/>
      <c r="CV16" s="679"/>
      <c r="CW16" s="679"/>
      <c r="CX16" s="679"/>
      <c r="CY16" s="680"/>
      <c r="CZ16" s="715">
        <v>2</v>
      </c>
      <c r="DA16" s="715"/>
      <c r="DB16" s="715"/>
      <c r="DC16" s="715"/>
      <c r="DD16" s="684" t="s">
        <v>176</v>
      </c>
      <c r="DE16" s="679"/>
      <c r="DF16" s="679"/>
      <c r="DG16" s="679"/>
      <c r="DH16" s="679"/>
      <c r="DI16" s="679"/>
      <c r="DJ16" s="679"/>
      <c r="DK16" s="679"/>
      <c r="DL16" s="679"/>
      <c r="DM16" s="679"/>
      <c r="DN16" s="679"/>
      <c r="DO16" s="679"/>
      <c r="DP16" s="680"/>
      <c r="DQ16" s="684">
        <v>1321</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54387</v>
      </c>
      <c r="S17" s="679"/>
      <c r="T17" s="679"/>
      <c r="U17" s="679"/>
      <c r="V17" s="679"/>
      <c r="W17" s="679"/>
      <c r="X17" s="679"/>
      <c r="Y17" s="680"/>
      <c r="Z17" s="715">
        <v>0.5</v>
      </c>
      <c r="AA17" s="715"/>
      <c r="AB17" s="715"/>
      <c r="AC17" s="715"/>
      <c r="AD17" s="716">
        <v>54387</v>
      </c>
      <c r="AE17" s="716"/>
      <c r="AF17" s="716"/>
      <c r="AG17" s="716"/>
      <c r="AH17" s="716"/>
      <c r="AI17" s="716"/>
      <c r="AJ17" s="716"/>
      <c r="AK17" s="716"/>
      <c r="AL17" s="681">
        <v>0.9</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176</v>
      </c>
      <c r="BH17" s="679"/>
      <c r="BI17" s="679"/>
      <c r="BJ17" s="679"/>
      <c r="BK17" s="679"/>
      <c r="BL17" s="679"/>
      <c r="BM17" s="679"/>
      <c r="BN17" s="680"/>
      <c r="BO17" s="715" t="s">
        <v>130</v>
      </c>
      <c r="BP17" s="715"/>
      <c r="BQ17" s="715"/>
      <c r="BR17" s="715"/>
      <c r="BS17" s="684" t="s">
        <v>176</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1367741</v>
      </c>
      <c r="CS17" s="679"/>
      <c r="CT17" s="679"/>
      <c r="CU17" s="679"/>
      <c r="CV17" s="679"/>
      <c r="CW17" s="679"/>
      <c r="CX17" s="679"/>
      <c r="CY17" s="680"/>
      <c r="CZ17" s="715">
        <v>13.8</v>
      </c>
      <c r="DA17" s="715"/>
      <c r="DB17" s="715"/>
      <c r="DC17" s="715"/>
      <c r="DD17" s="684" t="s">
        <v>176</v>
      </c>
      <c r="DE17" s="679"/>
      <c r="DF17" s="679"/>
      <c r="DG17" s="679"/>
      <c r="DH17" s="679"/>
      <c r="DI17" s="679"/>
      <c r="DJ17" s="679"/>
      <c r="DK17" s="679"/>
      <c r="DL17" s="679"/>
      <c r="DM17" s="679"/>
      <c r="DN17" s="679"/>
      <c r="DO17" s="679"/>
      <c r="DP17" s="680"/>
      <c r="DQ17" s="684">
        <v>1360466</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12201</v>
      </c>
      <c r="S18" s="679"/>
      <c r="T18" s="679"/>
      <c r="U18" s="679"/>
      <c r="V18" s="679"/>
      <c r="W18" s="679"/>
      <c r="X18" s="679"/>
      <c r="Y18" s="680"/>
      <c r="Z18" s="715">
        <v>0.1</v>
      </c>
      <c r="AA18" s="715"/>
      <c r="AB18" s="715"/>
      <c r="AC18" s="715"/>
      <c r="AD18" s="716">
        <v>12201</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176</v>
      </c>
      <c r="BH18" s="679"/>
      <c r="BI18" s="679"/>
      <c r="BJ18" s="679"/>
      <c r="BK18" s="679"/>
      <c r="BL18" s="679"/>
      <c r="BM18" s="679"/>
      <c r="BN18" s="680"/>
      <c r="BO18" s="715" t="s">
        <v>176</v>
      </c>
      <c r="BP18" s="715"/>
      <c r="BQ18" s="715"/>
      <c r="BR18" s="715"/>
      <c r="BS18" s="684" t="s">
        <v>176</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176</v>
      </c>
      <c r="DA18" s="715"/>
      <c r="DB18" s="715"/>
      <c r="DC18" s="715"/>
      <c r="DD18" s="684" t="s">
        <v>176</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1231</v>
      </c>
      <c r="S19" s="679"/>
      <c r="T19" s="679"/>
      <c r="U19" s="679"/>
      <c r="V19" s="679"/>
      <c r="W19" s="679"/>
      <c r="X19" s="679"/>
      <c r="Y19" s="680"/>
      <c r="Z19" s="715">
        <v>0</v>
      </c>
      <c r="AA19" s="715"/>
      <c r="AB19" s="715"/>
      <c r="AC19" s="715"/>
      <c r="AD19" s="716">
        <v>1231</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19099</v>
      </c>
      <c r="BH19" s="679"/>
      <c r="BI19" s="679"/>
      <c r="BJ19" s="679"/>
      <c r="BK19" s="679"/>
      <c r="BL19" s="679"/>
      <c r="BM19" s="679"/>
      <c r="BN19" s="680"/>
      <c r="BO19" s="715">
        <v>1.3</v>
      </c>
      <c r="BP19" s="715"/>
      <c r="BQ19" s="715"/>
      <c r="BR19" s="715"/>
      <c r="BS19" s="684" t="s">
        <v>176</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176</v>
      </c>
      <c r="CS19" s="679"/>
      <c r="CT19" s="679"/>
      <c r="CU19" s="679"/>
      <c r="CV19" s="679"/>
      <c r="CW19" s="679"/>
      <c r="CX19" s="679"/>
      <c r="CY19" s="680"/>
      <c r="CZ19" s="715" t="s">
        <v>130</v>
      </c>
      <c r="DA19" s="715"/>
      <c r="DB19" s="715"/>
      <c r="DC19" s="715"/>
      <c r="DD19" s="684" t="s">
        <v>176</v>
      </c>
      <c r="DE19" s="679"/>
      <c r="DF19" s="679"/>
      <c r="DG19" s="679"/>
      <c r="DH19" s="679"/>
      <c r="DI19" s="679"/>
      <c r="DJ19" s="679"/>
      <c r="DK19" s="679"/>
      <c r="DL19" s="679"/>
      <c r="DM19" s="679"/>
      <c r="DN19" s="679"/>
      <c r="DO19" s="679"/>
      <c r="DP19" s="680"/>
      <c r="DQ19" s="684" t="s">
        <v>176</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418</v>
      </c>
      <c r="S20" s="679"/>
      <c r="T20" s="679"/>
      <c r="U20" s="679"/>
      <c r="V20" s="679"/>
      <c r="W20" s="679"/>
      <c r="X20" s="679"/>
      <c r="Y20" s="680"/>
      <c r="Z20" s="715">
        <v>0</v>
      </c>
      <c r="AA20" s="715"/>
      <c r="AB20" s="715"/>
      <c r="AC20" s="715"/>
      <c r="AD20" s="716">
        <v>418</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19099</v>
      </c>
      <c r="BH20" s="679"/>
      <c r="BI20" s="679"/>
      <c r="BJ20" s="679"/>
      <c r="BK20" s="679"/>
      <c r="BL20" s="679"/>
      <c r="BM20" s="679"/>
      <c r="BN20" s="680"/>
      <c r="BO20" s="715">
        <v>1.3</v>
      </c>
      <c r="BP20" s="715"/>
      <c r="BQ20" s="715"/>
      <c r="BR20" s="715"/>
      <c r="BS20" s="684" t="s">
        <v>130</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9926125</v>
      </c>
      <c r="CS20" s="679"/>
      <c r="CT20" s="679"/>
      <c r="CU20" s="679"/>
      <c r="CV20" s="679"/>
      <c r="CW20" s="679"/>
      <c r="CX20" s="679"/>
      <c r="CY20" s="680"/>
      <c r="CZ20" s="715">
        <v>100</v>
      </c>
      <c r="DA20" s="715"/>
      <c r="DB20" s="715"/>
      <c r="DC20" s="715"/>
      <c r="DD20" s="684">
        <v>1252931</v>
      </c>
      <c r="DE20" s="679"/>
      <c r="DF20" s="679"/>
      <c r="DG20" s="679"/>
      <c r="DH20" s="679"/>
      <c r="DI20" s="679"/>
      <c r="DJ20" s="679"/>
      <c r="DK20" s="679"/>
      <c r="DL20" s="679"/>
      <c r="DM20" s="679"/>
      <c r="DN20" s="679"/>
      <c r="DO20" s="679"/>
      <c r="DP20" s="680"/>
      <c r="DQ20" s="684">
        <v>6601071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40537</v>
      </c>
      <c r="S21" s="679"/>
      <c r="T21" s="679"/>
      <c r="U21" s="679"/>
      <c r="V21" s="679"/>
      <c r="W21" s="679"/>
      <c r="X21" s="679"/>
      <c r="Y21" s="680"/>
      <c r="Z21" s="715">
        <v>0.4</v>
      </c>
      <c r="AA21" s="715"/>
      <c r="AB21" s="715"/>
      <c r="AC21" s="715"/>
      <c r="AD21" s="716">
        <v>40537</v>
      </c>
      <c r="AE21" s="716"/>
      <c r="AF21" s="716"/>
      <c r="AG21" s="716"/>
      <c r="AH21" s="716"/>
      <c r="AI21" s="716"/>
      <c r="AJ21" s="716"/>
      <c r="AK21" s="716"/>
      <c r="AL21" s="681">
        <v>0.7</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19099</v>
      </c>
      <c r="BH21" s="679"/>
      <c r="BI21" s="679"/>
      <c r="BJ21" s="679"/>
      <c r="BK21" s="679"/>
      <c r="BL21" s="679"/>
      <c r="BM21" s="679"/>
      <c r="BN21" s="680"/>
      <c r="BO21" s="715">
        <v>1.3</v>
      </c>
      <c r="BP21" s="715"/>
      <c r="BQ21" s="715"/>
      <c r="BR21" s="715"/>
      <c r="BS21" s="684" t="s">
        <v>176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4141366</v>
      </c>
      <c r="S22" s="679"/>
      <c r="T22" s="679"/>
      <c r="U22" s="679"/>
      <c r="V22" s="679"/>
      <c r="W22" s="679"/>
      <c r="X22" s="679"/>
      <c r="Y22" s="680"/>
      <c r="Z22" s="715">
        <v>40.6</v>
      </c>
      <c r="AA22" s="715"/>
      <c r="AB22" s="715"/>
      <c r="AC22" s="715"/>
      <c r="AD22" s="716">
        <v>3892818</v>
      </c>
      <c r="AE22" s="716"/>
      <c r="AF22" s="716"/>
      <c r="AG22" s="716"/>
      <c r="AH22" s="716"/>
      <c r="AI22" s="716"/>
      <c r="AJ22" s="716"/>
      <c r="AK22" s="716"/>
      <c r="AL22" s="681">
        <v>67.2</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176</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3892818</v>
      </c>
      <c r="S23" s="679"/>
      <c r="T23" s="679"/>
      <c r="U23" s="679"/>
      <c r="V23" s="679"/>
      <c r="W23" s="679"/>
      <c r="X23" s="679"/>
      <c r="Y23" s="680"/>
      <c r="Z23" s="715">
        <v>38.200000000000003</v>
      </c>
      <c r="AA23" s="715"/>
      <c r="AB23" s="715"/>
      <c r="AC23" s="715"/>
      <c r="AD23" s="716">
        <v>3892818</v>
      </c>
      <c r="AE23" s="716"/>
      <c r="AF23" s="716"/>
      <c r="AG23" s="716"/>
      <c r="AH23" s="716"/>
      <c r="AI23" s="716"/>
      <c r="AJ23" s="716"/>
      <c r="AK23" s="716"/>
      <c r="AL23" s="681">
        <v>67.2</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176</v>
      </c>
      <c r="BH23" s="679"/>
      <c r="BI23" s="679"/>
      <c r="BJ23" s="679"/>
      <c r="BK23" s="679"/>
      <c r="BL23" s="679"/>
      <c r="BM23" s="679"/>
      <c r="BN23" s="680"/>
      <c r="BO23" s="715" t="s">
        <v>130</v>
      </c>
      <c r="BP23" s="715"/>
      <c r="BQ23" s="715"/>
      <c r="BR23" s="715"/>
      <c r="BS23" s="684" t="s">
        <v>130</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248548</v>
      </c>
      <c r="S24" s="679"/>
      <c r="T24" s="679"/>
      <c r="U24" s="679"/>
      <c r="V24" s="679"/>
      <c r="W24" s="679"/>
      <c r="X24" s="679"/>
      <c r="Y24" s="680"/>
      <c r="Z24" s="715">
        <v>2.4</v>
      </c>
      <c r="AA24" s="715"/>
      <c r="AB24" s="715"/>
      <c r="AC24" s="715"/>
      <c r="AD24" s="716" t="s">
        <v>176</v>
      </c>
      <c r="AE24" s="716"/>
      <c r="AF24" s="716"/>
      <c r="AG24" s="716"/>
      <c r="AH24" s="716"/>
      <c r="AI24" s="716"/>
      <c r="AJ24" s="716"/>
      <c r="AK24" s="716"/>
      <c r="AL24" s="681" t="s">
        <v>176</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176</v>
      </c>
      <c r="BP24" s="715"/>
      <c r="BQ24" s="715"/>
      <c r="BR24" s="715"/>
      <c r="BS24" s="684" t="s">
        <v>176</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4481889</v>
      </c>
      <c r="CS24" s="734"/>
      <c r="CT24" s="734"/>
      <c r="CU24" s="734"/>
      <c r="CV24" s="734"/>
      <c r="CW24" s="734"/>
      <c r="CX24" s="734"/>
      <c r="CY24" s="777"/>
      <c r="CZ24" s="778">
        <v>45.2</v>
      </c>
      <c r="DA24" s="749"/>
      <c r="DB24" s="749"/>
      <c r="DC24" s="781"/>
      <c r="DD24" s="776">
        <v>3396821</v>
      </c>
      <c r="DE24" s="734"/>
      <c r="DF24" s="734"/>
      <c r="DG24" s="734"/>
      <c r="DH24" s="734"/>
      <c r="DI24" s="734"/>
      <c r="DJ24" s="734"/>
      <c r="DK24" s="777"/>
      <c r="DL24" s="776">
        <v>3061323</v>
      </c>
      <c r="DM24" s="734"/>
      <c r="DN24" s="734"/>
      <c r="DO24" s="734"/>
      <c r="DP24" s="734"/>
      <c r="DQ24" s="734"/>
      <c r="DR24" s="734"/>
      <c r="DS24" s="734"/>
      <c r="DT24" s="734"/>
      <c r="DU24" s="734"/>
      <c r="DV24" s="777"/>
      <c r="DW24" s="778">
        <v>51.2</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176</v>
      </c>
      <c r="S25" s="679"/>
      <c r="T25" s="679"/>
      <c r="U25" s="679"/>
      <c r="V25" s="679"/>
      <c r="W25" s="679"/>
      <c r="X25" s="679"/>
      <c r="Y25" s="680"/>
      <c r="Z25" s="715" t="s">
        <v>176</v>
      </c>
      <c r="AA25" s="715"/>
      <c r="AB25" s="715"/>
      <c r="AC25" s="715"/>
      <c r="AD25" s="716" t="s">
        <v>130</v>
      </c>
      <c r="AE25" s="716"/>
      <c r="AF25" s="716"/>
      <c r="AG25" s="716"/>
      <c r="AH25" s="716"/>
      <c r="AI25" s="716"/>
      <c r="AJ25" s="716"/>
      <c r="AK25" s="716"/>
      <c r="AL25" s="681" t="s">
        <v>176</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176</v>
      </c>
      <c r="BH25" s="679"/>
      <c r="BI25" s="679"/>
      <c r="BJ25" s="679"/>
      <c r="BK25" s="679"/>
      <c r="BL25" s="679"/>
      <c r="BM25" s="679"/>
      <c r="BN25" s="680"/>
      <c r="BO25" s="715" t="s">
        <v>176</v>
      </c>
      <c r="BP25" s="715"/>
      <c r="BQ25" s="715"/>
      <c r="BR25" s="715"/>
      <c r="BS25" s="684" t="s">
        <v>176</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1404027</v>
      </c>
      <c r="CS25" s="697"/>
      <c r="CT25" s="697"/>
      <c r="CU25" s="697"/>
      <c r="CV25" s="697"/>
      <c r="CW25" s="697"/>
      <c r="CX25" s="697"/>
      <c r="CY25" s="698"/>
      <c r="CZ25" s="681">
        <v>14.1</v>
      </c>
      <c r="DA25" s="699"/>
      <c r="DB25" s="699"/>
      <c r="DC25" s="700"/>
      <c r="DD25" s="684">
        <v>1297544</v>
      </c>
      <c r="DE25" s="697"/>
      <c r="DF25" s="697"/>
      <c r="DG25" s="697"/>
      <c r="DH25" s="697"/>
      <c r="DI25" s="697"/>
      <c r="DJ25" s="697"/>
      <c r="DK25" s="698"/>
      <c r="DL25" s="684">
        <v>1289626</v>
      </c>
      <c r="DM25" s="697"/>
      <c r="DN25" s="697"/>
      <c r="DO25" s="697"/>
      <c r="DP25" s="697"/>
      <c r="DQ25" s="697"/>
      <c r="DR25" s="697"/>
      <c r="DS25" s="697"/>
      <c r="DT25" s="697"/>
      <c r="DU25" s="697"/>
      <c r="DV25" s="698"/>
      <c r="DW25" s="681">
        <v>21.6</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6022113</v>
      </c>
      <c r="S26" s="679"/>
      <c r="T26" s="679"/>
      <c r="U26" s="679"/>
      <c r="V26" s="679"/>
      <c r="W26" s="679"/>
      <c r="X26" s="679"/>
      <c r="Y26" s="680"/>
      <c r="Z26" s="715">
        <v>59.1</v>
      </c>
      <c r="AA26" s="715"/>
      <c r="AB26" s="715"/>
      <c r="AC26" s="715"/>
      <c r="AD26" s="716">
        <v>5773565</v>
      </c>
      <c r="AE26" s="716"/>
      <c r="AF26" s="716"/>
      <c r="AG26" s="716"/>
      <c r="AH26" s="716"/>
      <c r="AI26" s="716"/>
      <c r="AJ26" s="716"/>
      <c r="AK26" s="716"/>
      <c r="AL26" s="681">
        <v>99.6</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176</v>
      </c>
      <c r="BH26" s="679"/>
      <c r="BI26" s="679"/>
      <c r="BJ26" s="679"/>
      <c r="BK26" s="679"/>
      <c r="BL26" s="679"/>
      <c r="BM26" s="679"/>
      <c r="BN26" s="680"/>
      <c r="BO26" s="715" t="s">
        <v>176</v>
      </c>
      <c r="BP26" s="715"/>
      <c r="BQ26" s="715"/>
      <c r="BR26" s="715"/>
      <c r="BS26" s="684" t="s">
        <v>176</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903552</v>
      </c>
      <c r="CS26" s="679"/>
      <c r="CT26" s="679"/>
      <c r="CU26" s="679"/>
      <c r="CV26" s="679"/>
      <c r="CW26" s="679"/>
      <c r="CX26" s="679"/>
      <c r="CY26" s="680"/>
      <c r="CZ26" s="681">
        <v>9.1</v>
      </c>
      <c r="DA26" s="699"/>
      <c r="DB26" s="699"/>
      <c r="DC26" s="700"/>
      <c r="DD26" s="684">
        <v>812376</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1551</v>
      </c>
      <c r="S27" s="679"/>
      <c r="T27" s="679"/>
      <c r="U27" s="679"/>
      <c r="V27" s="679"/>
      <c r="W27" s="679"/>
      <c r="X27" s="679"/>
      <c r="Y27" s="680"/>
      <c r="Z27" s="715">
        <v>0</v>
      </c>
      <c r="AA27" s="715"/>
      <c r="AB27" s="715"/>
      <c r="AC27" s="715"/>
      <c r="AD27" s="716">
        <v>1551</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1475056</v>
      </c>
      <c r="BH27" s="679"/>
      <c r="BI27" s="679"/>
      <c r="BJ27" s="679"/>
      <c r="BK27" s="679"/>
      <c r="BL27" s="679"/>
      <c r="BM27" s="679"/>
      <c r="BN27" s="680"/>
      <c r="BO27" s="715">
        <v>100</v>
      </c>
      <c r="BP27" s="715"/>
      <c r="BQ27" s="715"/>
      <c r="BR27" s="715"/>
      <c r="BS27" s="684" t="s">
        <v>176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1710121</v>
      </c>
      <c r="CS27" s="697"/>
      <c r="CT27" s="697"/>
      <c r="CU27" s="697"/>
      <c r="CV27" s="697"/>
      <c r="CW27" s="697"/>
      <c r="CX27" s="697"/>
      <c r="CY27" s="698"/>
      <c r="CZ27" s="681">
        <v>17.2</v>
      </c>
      <c r="DA27" s="699"/>
      <c r="DB27" s="699"/>
      <c r="DC27" s="700"/>
      <c r="DD27" s="684">
        <v>738811</v>
      </c>
      <c r="DE27" s="697"/>
      <c r="DF27" s="697"/>
      <c r="DG27" s="697"/>
      <c r="DH27" s="697"/>
      <c r="DI27" s="697"/>
      <c r="DJ27" s="697"/>
      <c r="DK27" s="698"/>
      <c r="DL27" s="684">
        <v>706443</v>
      </c>
      <c r="DM27" s="697"/>
      <c r="DN27" s="697"/>
      <c r="DO27" s="697"/>
      <c r="DP27" s="697"/>
      <c r="DQ27" s="697"/>
      <c r="DR27" s="697"/>
      <c r="DS27" s="697"/>
      <c r="DT27" s="697"/>
      <c r="DU27" s="697"/>
      <c r="DV27" s="698"/>
      <c r="DW27" s="681">
        <v>11.8</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56923</v>
      </c>
      <c r="S28" s="679"/>
      <c r="T28" s="679"/>
      <c r="U28" s="679"/>
      <c r="V28" s="679"/>
      <c r="W28" s="679"/>
      <c r="X28" s="679"/>
      <c r="Y28" s="680"/>
      <c r="Z28" s="715">
        <v>0.6</v>
      </c>
      <c r="AA28" s="715"/>
      <c r="AB28" s="715"/>
      <c r="AC28" s="715"/>
      <c r="AD28" s="716" t="s">
        <v>176</v>
      </c>
      <c r="AE28" s="716"/>
      <c r="AF28" s="716"/>
      <c r="AG28" s="716"/>
      <c r="AH28" s="716"/>
      <c r="AI28" s="716"/>
      <c r="AJ28" s="716"/>
      <c r="AK28" s="716"/>
      <c r="AL28" s="681" t="s">
        <v>176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1367741</v>
      </c>
      <c r="CS28" s="679"/>
      <c r="CT28" s="679"/>
      <c r="CU28" s="679"/>
      <c r="CV28" s="679"/>
      <c r="CW28" s="679"/>
      <c r="CX28" s="679"/>
      <c r="CY28" s="680"/>
      <c r="CZ28" s="681">
        <v>13.8</v>
      </c>
      <c r="DA28" s="699"/>
      <c r="DB28" s="699"/>
      <c r="DC28" s="700"/>
      <c r="DD28" s="684">
        <v>1360466</v>
      </c>
      <c r="DE28" s="679"/>
      <c r="DF28" s="679"/>
      <c r="DG28" s="679"/>
      <c r="DH28" s="679"/>
      <c r="DI28" s="679"/>
      <c r="DJ28" s="679"/>
      <c r="DK28" s="680"/>
      <c r="DL28" s="684">
        <v>1065254</v>
      </c>
      <c r="DM28" s="679"/>
      <c r="DN28" s="679"/>
      <c r="DO28" s="679"/>
      <c r="DP28" s="679"/>
      <c r="DQ28" s="679"/>
      <c r="DR28" s="679"/>
      <c r="DS28" s="679"/>
      <c r="DT28" s="679"/>
      <c r="DU28" s="679"/>
      <c r="DV28" s="680"/>
      <c r="DW28" s="681">
        <v>17.8</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134606</v>
      </c>
      <c r="S29" s="679"/>
      <c r="T29" s="679"/>
      <c r="U29" s="679"/>
      <c r="V29" s="679"/>
      <c r="W29" s="679"/>
      <c r="X29" s="679"/>
      <c r="Y29" s="680"/>
      <c r="Z29" s="715">
        <v>1.3</v>
      </c>
      <c r="AA29" s="715"/>
      <c r="AB29" s="715"/>
      <c r="AC29" s="715"/>
      <c r="AD29" s="716">
        <v>10995</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1367695</v>
      </c>
      <c r="CS29" s="697"/>
      <c r="CT29" s="697"/>
      <c r="CU29" s="697"/>
      <c r="CV29" s="697"/>
      <c r="CW29" s="697"/>
      <c r="CX29" s="697"/>
      <c r="CY29" s="698"/>
      <c r="CZ29" s="681">
        <v>13.8</v>
      </c>
      <c r="DA29" s="699"/>
      <c r="DB29" s="699"/>
      <c r="DC29" s="700"/>
      <c r="DD29" s="684">
        <v>1360420</v>
      </c>
      <c r="DE29" s="697"/>
      <c r="DF29" s="697"/>
      <c r="DG29" s="697"/>
      <c r="DH29" s="697"/>
      <c r="DI29" s="697"/>
      <c r="DJ29" s="697"/>
      <c r="DK29" s="698"/>
      <c r="DL29" s="684">
        <v>1065208</v>
      </c>
      <c r="DM29" s="697"/>
      <c r="DN29" s="697"/>
      <c r="DO29" s="697"/>
      <c r="DP29" s="697"/>
      <c r="DQ29" s="697"/>
      <c r="DR29" s="697"/>
      <c r="DS29" s="697"/>
      <c r="DT29" s="697"/>
      <c r="DU29" s="697"/>
      <c r="DV29" s="698"/>
      <c r="DW29" s="681">
        <v>17.8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28947</v>
      </c>
      <c r="S30" s="679"/>
      <c r="T30" s="679"/>
      <c r="U30" s="679"/>
      <c r="V30" s="679"/>
      <c r="W30" s="679"/>
      <c r="X30" s="679"/>
      <c r="Y30" s="680"/>
      <c r="Z30" s="715">
        <v>0.3</v>
      </c>
      <c r="AA30" s="715"/>
      <c r="AB30" s="715"/>
      <c r="AC30" s="715"/>
      <c r="AD30" s="716" t="s">
        <v>176</v>
      </c>
      <c r="AE30" s="716"/>
      <c r="AF30" s="716"/>
      <c r="AG30" s="716"/>
      <c r="AH30" s="716"/>
      <c r="AI30" s="716"/>
      <c r="AJ30" s="716"/>
      <c r="AK30" s="716"/>
      <c r="AL30" s="681" t="s">
        <v>176</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1277429</v>
      </c>
      <c r="CS30" s="679"/>
      <c r="CT30" s="679"/>
      <c r="CU30" s="679"/>
      <c r="CV30" s="679"/>
      <c r="CW30" s="679"/>
      <c r="CX30" s="679"/>
      <c r="CY30" s="680"/>
      <c r="CZ30" s="681">
        <v>12.9</v>
      </c>
      <c r="DA30" s="699"/>
      <c r="DB30" s="699"/>
      <c r="DC30" s="700"/>
      <c r="DD30" s="684">
        <v>1270219</v>
      </c>
      <c r="DE30" s="679"/>
      <c r="DF30" s="679"/>
      <c r="DG30" s="679"/>
      <c r="DH30" s="679"/>
      <c r="DI30" s="679"/>
      <c r="DJ30" s="679"/>
      <c r="DK30" s="680"/>
      <c r="DL30" s="684">
        <v>975007</v>
      </c>
      <c r="DM30" s="679"/>
      <c r="DN30" s="679"/>
      <c r="DO30" s="679"/>
      <c r="DP30" s="679"/>
      <c r="DQ30" s="679"/>
      <c r="DR30" s="679"/>
      <c r="DS30" s="679"/>
      <c r="DT30" s="679"/>
      <c r="DU30" s="679"/>
      <c r="DV30" s="680"/>
      <c r="DW30" s="681">
        <v>16.3</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1052172</v>
      </c>
      <c r="S31" s="679"/>
      <c r="T31" s="679"/>
      <c r="U31" s="679"/>
      <c r="V31" s="679"/>
      <c r="W31" s="679"/>
      <c r="X31" s="679"/>
      <c r="Y31" s="680"/>
      <c r="Z31" s="715">
        <v>10.3</v>
      </c>
      <c r="AA31" s="715"/>
      <c r="AB31" s="715"/>
      <c r="AC31" s="715"/>
      <c r="AD31" s="716" t="s">
        <v>176</v>
      </c>
      <c r="AE31" s="716"/>
      <c r="AF31" s="716"/>
      <c r="AG31" s="716"/>
      <c r="AH31" s="716"/>
      <c r="AI31" s="716"/>
      <c r="AJ31" s="716"/>
      <c r="AK31" s="716"/>
      <c r="AL31" s="681" t="s">
        <v>176</v>
      </c>
      <c r="AM31" s="682"/>
      <c r="AN31" s="682"/>
      <c r="AO31" s="717"/>
      <c r="AP31" s="754" t="s">
        <v>311</v>
      </c>
      <c r="AQ31" s="755"/>
      <c r="AR31" s="755"/>
      <c r="AS31" s="755"/>
      <c r="AT31" s="760" t="s">
        <v>312</v>
      </c>
      <c r="AU31" s="231"/>
      <c r="AV31" s="231"/>
      <c r="AW31" s="231"/>
      <c r="AX31" s="744" t="s">
        <v>189</v>
      </c>
      <c r="AY31" s="745"/>
      <c r="AZ31" s="745"/>
      <c r="BA31" s="745"/>
      <c r="BB31" s="745"/>
      <c r="BC31" s="745"/>
      <c r="BD31" s="745"/>
      <c r="BE31" s="745"/>
      <c r="BF31" s="746"/>
      <c r="BG31" s="747">
        <v>99.3</v>
      </c>
      <c r="BH31" s="748"/>
      <c r="BI31" s="748"/>
      <c r="BJ31" s="748"/>
      <c r="BK31" s="748"/>
      <c r="BL31" s="748"/>
      <c r="BM31" s="749">
        <v>97.9</v>
      </c>
      <c r="BN31" s="748"/>
      <c r="BO31" s="748"/>
      <c r="BP31" s="748"/>
      <c r="BQ31" s="750"/>
      <c r="BR31" s="747">
        <v>99.3</v>
      </c>
      <c r="BS31" s="748"/>
      <c r="BT31" s="748"/>
      <c r="BU31" s="748"/>
      <c r="BV31" s="748"/>
      <c r="BW31" s="748"/>
      <c r="BX31" s="749">
        <v>97.8</v>
      </c>
      <c r="BY31" s="748"/>
      <c r="BZ31" s="748"/>
      <c r="CA31" s="748"/>
      <c r="CB31" s="750"/>
      <c r="CD31" s="765"/>
      <c r="CE31" s="766"/>
      <c r="CF31" s="711" t="s">
        <v>313</v>
      </c>
      <c r="CG31" s="712"/>
      <c r="CH31" s="712"/>
      <c r="CI31" s="712"/>
      <c r="CJ31" s="712"/>
      <c r="CK31" s="712"/>
      <c r="CL31" s="712"/>
      <c r="CM31" s="712"/>
      <c r="CN31" s="712"/>
      <c r="CO31" s="712"/>
      <c r="CP31" s="712"/>
      <c r="CQ31" s="713"/>
      <c r="CR31" s="678">
        <v>90266</v>
      </c>
      <c r="CS31" s="697"/>
      <c r="CT31" s="697"/>
      <c r="CU31" s="697"/>
      <c r="CV31" s="697"/>
      <c r="CW31" s="697"/>
      <c r="CX31" s="697"/>
      <c r="CY31" s="698"/>
      <c r="CZ31" s="681">
        <v>0.9</v>
      </c>
      <c r="DA31" s="699"/>
      <c r="DB31" s="699"/>
      <c r="DC31" s="700"/>
      <c r="DD31" s="684">
        <v>90201</v>
      </c>
      <c r="DE31" s="697"/>
      <c r="DF31" s="697"/>
      <c r="DG31" s="697"/>
      <c r="DH31" s="697"/>
      <c r="DI31" s="697"/>
      <c r="DJ31" s="697"/>
      <c r="DK31" s="698"/>
      <c r="DL31" s="684">
        <v>90201</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176</v>
      </c>
      <c r="S32" s="679"/>
      <c r="T32" s="679"/>
      <c r="U32" s="679"/>
      <c r="V32" s="679"/>
      <c r="W32" s="679"/>
      <c r="X32" s="679"/>
      <c r="Y32" s="680"/>
      <c r="Z32" s="715" t="s">
        <v>130</v>
      </c>
      <c r="AA32" s="715"/>
      <c r="AB32" s="715"/>
      <c r="AC32" s="715"/>
      <c r="AD32" s="716" t="s">
        <v>176</v>
      </c>
      <c r="AE32" s="716"/>
      <c r="AF32" s="716"/>
      <c r="AG32" s="716"/>
      <c r="AH32" s="716"/>
      <c r="AI32" s="716"/>
      <c r="AJ32" s="716"/>
      <c r="AK32" s="716"/>
      <c r="AL32" s="681" t="s">
        <v>130</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99.5</v>
      </c>
      <c r="BH32" s="697"/>
      <c r="BI32" s="697"/>
      <c r="BJ32" s="697"/>
      <c r="BK32" s="697"/>
      <c r="BL32" s="697"/>
      <c r="BM32" s="682">
        <v>99</v>
      </c>
      <c r="BN32" s="743"/>
      <c r="BO32" s="743"/>
      <c r="BP32" s="743"/>
      <c r="BQ32" s="721"/>
      <c r="BR32" s="751">
        <v>99.5</v>
      </c>
      <c r="BS32" s="697"/>
      <c r="BT32" s="697"/>
      <c r="BU32" s="697"/>
      <c r="BV32" s="697"/>
      <c r="BW32" s="697"/>
      <c r="BX32" s="682">
        <v>98.6</v>
      </c>
      <c r="BY32" s="743"/>
      <c r="BZ32" s="743"/>
      <c r="CA32" s="743"/>
      <c r="CB32" s="721"/>
      <c r="CD32" s="767"/>
      <c r="CE32" s="768"/>
      <c r="CF32" s="711" t="s">
        <v>317</v>
      </c>
      <c r="CG32" s="712"/>
      <c r="CH32" s="712"/>
      <c r="CI32" s="712"/>
      <c r="CJ32" s="712"/>
      <c r="CK32" s="712"/>
      <c r="CL32" s="712"/>
      <c r="CM32" s="712"/>
      <c r="CN32" s="712"/>
      <c r="CO32" s="712"/>
      <c r="CP32" s="712"/>
      <c r="CQ32" s="713"/>
      <c r="CR32" s="678">
        <v>46</v>
      </c>
      <c r="CS32" s="679"/>
      <c r="CT32" s="679"/>
      <c r="CU32" s="679"/>
      <c r="CV32" s="679"/>
      <c r="CW32" s="679"/>
      <c r="CX32" s="679"/>
      <c r="CY32" s="680"/>
      <c r="CZ32" s="681">
        <v>0</v>
      </c>
      <c r="DA32" s="699"/>
      <c r="DB32" s="699"/>
      <c r="DC32" s="700"/>
      <c r="DD32" s="684">
        <v>46</v>
      </c>
      <c r="DE32" s="679"/>
      <c r="DF32" s="679"/>
      <c r="DG32" s="679"/>
      <c r="DH32" s="679"/>
      <c r="DI32" s="679"/>
      <c r="DJ32" s="679"/>
      <c r="DK32" s="680"/>
      <c r="DL32" s="684">
        <v>46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890708</v>
      </c>
      <c r="S33" s="679"/>
      <c r="T33" s="679"/>
      <c r="U33" s="679"/>
      <c r="V33" s="679"/>
      <c r="W33" s="679"/>
      <c r="X33" s="679"/>
      <c r="Y33" s="680"/>
      <c r="Z33" s="715">
        <v>8.6999999999999993</v>
      </c>
      <c r="AA33" s="715"/>
      <c r="AB33" s="715"/>
      <c r="AC33" s="715"/>
      <c r="AD33" s="716" t="s">
        <v>176</v>
      </c>
      <c r="AE33" s="716"/>
      <c r="AF33" s="716"/>
      <c r="AG33" s="716"/>
      <c r="AH33" s="716"/>
      <c r="AI33" s="716"/>
      <c r="AJ33" s="716"/>
      <c r="AK33" s="716"/>
      <c r="AL33" s="681" t="s">
        <v>176</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v>
      </c>
      <c r="BH33" s="663"/>
      <c r="BI33" s="663"/>
      <c r="BJ33" s="663"/>
      <c r="BK33" s="663"/>
      <c r="BL33" s="663"/>
      <c r="BM33" s="706">
        <v>96.5</v>
      </c>
      <c r="BN33" s="663"/>
      <c r="BO33" s="663"/>
      <c r="BP33" s="663"/>
      <c r="BQ33" s="727"/>
      <c r="BR33" s="742">
        <v>99.1</v>
      </c>
      <c r="BS33" s="663"/>
      <c r="BT33" s="663"/>
      <c r="BU33" s="663"/>
      <c r="BV33" s="663"/>
      <c r="BW33" s="663"/>
      <c r="BX33" s="706">
        <v>96.7</v>
      </c>
      <c r="BY33" s="663"/>
      <c r="BZ33" s="663"/>
      <c r="CA33" s="663"/>
      <c r="CB33" s="727"/>
      <c r="CD33" s="711" t="s">
        <v>320</v>
      </c>
      <c r="CE33" s="712"/>
      <c r="CF33" s="712"/>
      <c r="CG33" s="712"/>
      <c r="CH33" s="712"/>
      <c r="CI33" s="712"/>
      <c r="CJ33" s="712"/>
      <c r="CK33" s="712"/>
      <c r="CL33" s="712"/>
      <c r="CM33" s="712"/>
      <c r="CN33" s="712"/>
      <c r="CO33" s="712"/>
      <c r="CP33" s="712"/>
      <c r="CQ33" s="713"/>
      <c r="CR33" s="678">
        <v>3989493</v>
      </c>
      <c r="CS33" s="697"/>
      <c r="CT33" s="697"/>
      <c r="CU33" s="697"/>
      <c r="CV33" s="697"/>
      <c r="CW33" s="697"/>
      <c r="CX33" s="697"/>
      <c r="CY33" s="698"/>
      <c r="CZ33" s="681">
        <v>40.200000000000003</v>
      </c>
      <c r="DA33" s="699"/>
      <c r="DB33" s="699"/>
      <c r="DC33" s="700"/>
      <c r="DD33" s="684">
        <v>2977178</v>
      </c>
      <c r="DE33" s="697"/>
      <c r="DF33" s="697"/>
      <c r="DG33" s="697"/>
      <c r="DH33" s="697"/>
      <c r="DI33" s="697"/>
      <c r="DJ33" s="697"/>
      <c r="DK33" s="698"/>
      <c r="DL33" s="684">
        <v>2431019</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11423</v>
      </c>
      <c r="S34" s="679"/>
      <c r="T34" s="679"/>
      <c r="U34" s="679"/>
      <c r="V34" s="679"/>
      <c r="W34" s="679"/>
      <c r="X34" s="679"/>
      <c r="Y34" s="680"/>
      <c r="Z34" s="715">
        <v>0.1</v>
      </c>
      <c r="AA34" s="715"/>
      <c r="AB34" s="715"/>
      <c r="AC34" s="715"/>
      <c r="AD34" s="716">
        <v>8977</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1120591</v>
      </c>
      <c r="CS34" s="679"/>
      <c r="CT34" s="679"/>
      <c r="CU34" s="679"/>
      <c r="CV34" s="679"/>
      <c r="CW34" s="679"/>
      <c r="CX34" s="679"/>
      <c r="CY34" s="680"/>
      <c r="CZ34" s="681">
        <v>11.3</v>
      </c>
      <c r="DA34" s="699"/>
      <c r="DB34" s="699"/>
      <c r="DC34" s="700"/>
      <c r="DD34" s="684">
        <v>838109</v>
      </c>
      <c r="DE34" s="679"/>
      <c r="DF34" s="679"/>
      <c r="DG34" s="679"/>
      <c r="DH34" s="679"/>
      <c r="DI34" s="679"/>
      <c r="DJ34" s="679"/>
      <c r="DK34" s="680"/>
      <c r="DL34" s="684">
        <v>711918</v>
      </c>
      <c r="DM34" s="679"/>
      <c r="DN34" s="679"/>
      <c r="DO34" s="679"/>
      <c r="DP34" s="679"/>
      <c r="DQ34" s="679"/>
      <c r="DR34" s="679"/>
      <c r="DS34" s="679"/>
      <c r="DT34" s="679"/>
      <c r="DU34" s="679"/>
      <c r="DV34" s="680"/>
      <c r="DW34" s="681">
        <v>11.9</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237199</v>
      </c>
      <c r="S35" s="679"/>
      <c r="T35" s="679"/>
      <c r="U35" s="679"/>
      <c r="V35" s="679"/>
      <c r="W35" s="679"/>
      <c r="X35" s="679"/>
      <c r="Y35" s="680"/>
      <c r="Z35" s="715">
        <v>2.2999999999999998</v>
      </c>
      <c r="AA35" s="715"/>
      <c r="AB35" s="715"/>
      <c r="AC35" s="715"/>
      <c r="AD35" s="716" t="s">
        <v>176</v>
      </c>
      <c r="AE35" s="716"/>
      <c r="AF35" s="716"/>
      <c r="AG35" s="716"/>
      <c r="AH35" s="716"/>
      <c r="AI35" s="716"/>
      <c r="AJ35" s="716"/>
      <c r="AK35" s="716"/>
      <c r="AL35" s="681" t="s">
        <v>130</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75797</v>
      </c>
      <c r="CS35" s="697"/>
      <c r="CT35" s="697"/>
      <c r="CU35" s="697"/>
      <c r="CV35" s="697"/>
      <c r="CW35" s="697"/>
      <c r="CX35" s="697"/>
      <c r="CY35" s="698"/>
      <c r="CZ35" s="681">
        <v>0.8</v>
      </c>
      <c r="DA35" s="699"/>
      <c r="DB35" s="699"/>
      <c r="DC35" s="700"/>
      <c r="DD35" s="684">
        <v>62380</v>
      </c>
      <c r="DE35" s="697"/>
      <c r="DF35" s="697"/>
      <c r="DG35" s="697"/>
      <c r="DH35" s="697"/>
      <c r="DI35" s="697"/>
      <c r="DJ35" s="697"/>
      <c r="DK35" s="698"/>
      <c r="DL35" s="684">
        <v>60333</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449212</v>
      </c>
      <c r="S36" s="679"/>
      <c r="T36" s="679"/>
      <c r="U36" s="679"/>
      <c r="V36" s="679"/>
      <c r="W36" s="679"/>
      <c r="X36" s="679"/>
      <c r="Y36" s="680"/>
      <c r="Z36" s="715">
        <v>4.4000000000000004</v>
      </c>
      <c r="AA36" s="715"/>
      <c r="AB36" s="715"/>
      <c r="AC36" s="715"/>
      <c r="AD36" s="716" t="s">
        <v>176</v>
      </c>
      <c r="AE36" s="716"/>
      <c r="AF36" s="716"/>
      <c r="AG36" s="716"/>
      <c r="AH36" s="716"/>
      <c r="AI36" s="716"/>
      <c r="AJ36" s="716"/>
      <c r="AK36" s="716"/>
      <c r="AL36" s="681" t="s">
        <v>176</v>
      </c>
      <c r="AM36" s="682"/>
      <c r="AN36" s="682"/>
      <c r="AO36" s="717"/>
      <c r="AP36" s="235"/>
      <c r="AQ36" s="730" t="s">
        <v>328</v>
      </c>
      <c r="AR36" s="731"/>
      <c r="AS36" s="731"/>
      <c r="AT36" s="731"/>
      <c r="AU36" s="731"/>
      <c r="AV36" s="731"/>
      <c r="AW36" s="731"/>
      <c r="AX36" s="731"/>
      <c r="AY36" s="732"/>
      <c r="AZ36" s="733">
        <v>1404191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8274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1137383</v>
      </c>
      <c r="CS36" s="679"/>
      <c r="CT36" s="679"/>
      <c r="CU36" s="679"/>
      <c r="CV36" s="679"/>
      <c r="CW36" s="679"/>
      <c r="CX36" s="679"/>
      <c r="CY36" s="680"/>
      <c r="CZ36" s="681">
        <v>11.5</v>
      </c>
      <c r="DA36" s="699"/>
      <c r="DB36" s="699"/>
      <c r="DC36" s="700"/>
      <c r="DD36" s="684">
        <v>822207</v>
      </c>
      <c r="DE36" s="679"/>
      <c r="DF36" s="679"/>
      <c r="DG36" s="679"/>
      <c r="DH36" s="679"/>
      <c r="DI36" s="679"/>
      <c r="DJ36" s="679"/>
      <c r="DK36" s="680"/>
      <c r="DL36" s="684">
        <v>527288</v>
      </c>
      <c r="DM36" s="679"/>
      <c r="DN36" s="679"/>
      <c r="DO36" s="679"/>
      <c r="DP36" s="679"/>
      <c r="DQ36" s="679"/>
      <c r="DR36" s="679"/>
      <c r="DS36" s="679"/>
      <c r="DT36" s="679"/>
      <c r="DU36" s="679"/>
      <c r="DV36" s="680"/>
      <c r="DW36" s="681">
        <v>8.8000000000000007</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263002</v>
      </c>
      <c r="S37" s="679"/>
      <c r="T37" s="679"/>
      <c r="U37" s="679"/>
      <c r="V37" s="679"/>
      <c r="W37" s="679"/>
      <c r="X37" s="679"/>
      <c r="Y37" s="680"/>
      <c r="Z37" s="715">
        <v>2.6</v>
      </c>
      <c r="AA37" s="715"/>
      <c r="AB37" s="715"/>
      <c r="AC37" s="715"/>
      <c r="AD37" s="716" t="s">
        <v>176</v>
      </c>
      <c r="AE37" s="716"/>
      <c r="AF37" s="716"/>
      <c r="AG37" s="716"/>
      <c r="AH37" s="716"/>
      <c r="AI37" s="716"/>
      <c r="AJ37" s="716"/>
      <c r="AK37" s="716"/>
      <c r="AL37" s="681" t="s">
        <v>176</v>
      </c>
      <c r="AM37" s="682"/>
      <c r="AN37" s="682"/>
      <c r="AO37" s="717"/>
      <c r="AQ37" s="718" t="s">
        <v>332</v>
      </c>
      <c r="AR37" s="719"/>
      <c r="AS37" s="719"/>
      <c r="AT37" s="719"/>
      <c r="AU37" s="719"/>
      <c r="AV37" s="719"/>
      <c r="AW37" s="719"/>
      <c r="AX37" s="719"/>
      <c r="AY37" s="720"/>
      <c r="AZ37" s="678">
        <v>643606</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-5888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369618</v>
      </c>
      <c r="CS37" s="697"/>
      <c r="CT37" s="697"/>
      <c r="CU37" s="697"/>
      <c r="CV37" s="697"/>
      <c r="CW37" s="697"/>
      <c r="CX37" s="697"/>
      <c r="CY37" s="698"/>
      <c r="CZ37" s="681">
        <v>3.7</v>
      </c>
      <c r="DA37" s="699"/>
      <c r="DB37" s="699"/>
      <c r="DC37" s="700"/>
      <c r="DD37" s="684">
        <v>367738</v>
      </c>
      <c r="DE37" s="697"/>
      <c r="DF37" s="697"/>
      <c r="DG37" s="697"/>
      <c r="DH37" s="697"/>
      <c r="DI37" s="697"/>
      <c r="DJ37" s="697"/>
      <c r="DK37" s="698"/>
      <c r="DL37" s="684">
        <v>355571</v>
      </c>
      <c r="DM37" s="697"/>
      <c r="DN37" s="697"/>
      <c r="DO37" s="697"/>
      <c r="DP37" s="697"/>
      <c r="DQ37" s="697"/>
      <c r="DR37" s="697"/>
      <c r="DS37" s="697"/>
      <c r="DT37" s="697"/>
      <c r="DU37" s="697"/>
      <c r="DV37" s="698"/>
      <c r="DW37" s="681">
        <v>6</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157440</v>
      </c>
      <c r="S38" s="679"/>
      <c r="T38" s="679"/>
      <c r="U38" s="679"/>
      <c r="V38" s="679"/>
      <c r="W38" s="679"/>
      <c r="X38" s="679"/>
      <c r="Y38" s="680"/>
      <c r="Z38" s="715">
        <v>1.5</v>
      </c>
      <c r="AA38" s="715"/>
      <c r="AB38" s="715"/>
      <c r="AC38" s="715"/>
      <c r="AD38" s="716">
        <v>183</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42419</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2206</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1361353</v>
      </c>
      <c r="CS38" s="679"/>
      <c r="CT38" s="679"/>
      <c r="CU38" s="679"/>
      <c r="CV38" s="679"/>
      <c r="CW38" s="679"/>
      <c r="CX38" s="679"/>
      <c r="CY38" s="680"/>
      <c r="CZ38" s="681">
        <v>13.7</v>
      </c>
      <c r="DA38" s="699"/>
      <c r="DB38" s="699"/>
      <c r="DC38" s="700"/>
      <c r="DD38" s="684">
        <v>1252212</v>
      </c>
      <c r="DE38" s="679"/>
      <c r="DF38" s="679"/>
      <c r="DG38" s="679"/>
      <c r="DH38" s="679"/>
      <c r="DI38" s="679"/>
      <c r="DJ38" s="679"/>
      <c r="DK38" s="680"/>
      <c r="DL38" s="684">
        <v>1131480</v>
      </c>
      <c r="DM38" s="679"/>
      <c r="DN38" s="679"/>
      <c r="DO38" s="679"/>
      <c r="DP38" s="679"/>
      <c r="DQ38" s="679"/>
      <c r="DR38" s="679"/>
      <c r="DS38" s="679"/>
      <c r="DT38" s="679"/>
      <c r="DU38" s="679"/>
      <c r="DV38" s="680"/>
      <c r="DW38" s="681">
        <v>18.899999999999999</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889940</v>
      </c>
      <c r="S39" s="679"/>
      <c r="T39" s="679"/>
      <c r="U39" s="679"/>
      <c r="V39" s="679"/>
      <c r="W39" s="679"/>
      <c r="X39" s="679"/>
      <c r="Y39" s="680"/>
      <c r="Z39" s="715">
        <v>8.6999999999999993</v>
      </c>
      <c r="AA39" s="715"/>
      <c r="AB39" s="715"/>
      <c r="AC39" s="715"/>
      <c r="AD39" s="716" t="s">
        <v>176</v>
      </c>
      <c r="AE39" s="716"/>
      <c r="AF39" s="716"/>
      <c r="AG39" s="716"/>
      <c r="AH39" s="716"/>
      <c r="AI39" s="716"/>
      <c r="AJ39" s="716"/>
      <c r="AK39" s="716"/>
      <c r="AL39" s="681" t="s">
        <v>176</v>
      </c>
      <c r="AM39" s="682"/>
      <c r="AN39" s="682"/>
      <c r="AO39" s="717"/>
      <c r="AQ39" s="718" t="s">
        <v>340</v>
      </c>
      <c r="AR39" s="719"/>
      <c r="AS39" s="719"/>
      <c r="AT39" s="719"/>
      <c r="AU39" s="719"/>
      <c r="AV39" s="719"/>
      <c r="AW39" s="719"/>
      <c r="AX39" s="719"/>
      <c r="AY39" s="720"/>
      <c r="AZ39" s="678">
        <v>419</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3592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260969</v>
      </c>
      <c r="CS39" s="697"/>
      <c r="CT39" s="697"/>
      <c r="CU39" s="697"/>
      <c r="CV39" s="697"/>
      <c r="CW39" s="697"/>
      <c r="CX39" s="697"/>
      <c r="CY39" s="698"/>
      <c r="CZ39" s="681">
        <v>2.6</v>
      </c>
      <c r="DA39" s="699"/>
      <c r="DB39" s="699"/>
      <c r="DC39" s="700"/>
      <c r="DD39" s="684">
        <v>2270</v>
      </c>
      <c r="DE39" s="697"/>
      <c r="DF39" s="697"/>
      <c r="DG39" s="697"/>
      <c r="DH39" s="697"/>
      <c r="DI39" s="697"/>
      <c r="DJ39" s="697"/>
      <c r="DK39" s="698"/>
      <c r="DL39" s="684" t="s">
        <v>176</v>
      </c>
      <c r="DM39" s="697"/>
      <c r="DN39" s="697"/>
      <c r="DO39" s="697"/>
      <c r="DP39" s="697"/>
      <c r="DQ39" s="697"/>
      <c r="DR39" s="697"/>
      <c r="DS39" s="697"/>
      <c r="DT39" s="697"/>
      <c r="DU39" s="697"/>
      <c r="DV39" s="698"/>
      <c r="DW39" s="681" t="s">
        <v>176</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176</v>
      </c>
      <c r="S40" s="679"/>
      <c r="T40" s="679"/>
      <c r="U40" s="679"/>
      <c r="V40" s="679"/>
      <c r="W40" s="679"/>
      <c r="X40" s="679"/>
      <c r="Y40" s="680"/>
      <c r="Z40" s="715" t="s">
        <v>130</v>
      </c>
      <c r="AA40" s="715"/>
      <c r="AB40" s="715"/>
      <c r="AC40" s="715"/>
      <c r="AD40" s="716" t="s">
        <v>176</v>
      </c>
      <c r="AE40" s="716"/>
      <c r="AF40" s="716"/>
      <c r="AG40" s="716"/>
      <c r="AH40" s="716"/>
      <c r="AI40" s="716"/>
      <c r="AJ40" s="716"/>
      <c r="AK40" s="716"/>
      <c r="AL40" s="681" t="s">
        <v>176</v>
      </c>
      <c r="AM40" s="682"/>
      <c r="AN40" s="682"/>
      <c r="AO40" s="717"/>
      <c r="AQ40" s="718" t="s">
        <v>344</v>
      </c>
      <c r="AR40" s="719"/>
      <c r="AS40" s="719"/>
      <c r="AT40" s="719"/>
      <c r="AU40" s="719"/>
      <c r="AV40" s="719"/>
      <c r="AW40" s="719"/>
      <c r="AX40" s="719"/>
      <c r="AY40" s="720"/>
      <c r="AZ40" s="678" t="s">
        <v>130</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93</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33400</v>
      </c>
      <c r="CS40" s="679"/>
      <c r="CT40" s="679"/>
      <c r="CU40" s="679"/>
      <c r="CV40" s="679"/>
      <c r="CW40" s="679"/>
      <c r="CX40" s="679"/>
      <c r="CY40" s="680"/>
      <c r="CZ40" s="681">
        <v>0.3</v>
      </c>
      <c r="DA40" s="699"/>
      <c r="DB40" s="699"/>
      <c r="DC40" s="700"/>
      <c r="DD40" s="684" t="s">
        <v>176</v>
      </c>
      <c r="DE40" s="679"/>
      <c r="DF40" s="679"/>
      <c r="DG40" s="679"/>
      <c r="DH40" s="679"/>
      <c r="DI40" s="679"/>
      <c r="DJ40" s="679"/>
      <c r="DK40" s="680"/>
      <c r="DL40" s="684" t="s">
        <v>176</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178140</v>
      </c>
      <c r="S41" s="679"/>
      <c r="T41" s="679"/>
      <c r="U41" s="679"/>
      <c r="V41" s="679"/>
      <c r="W41" s="679"/>
      <c r="X41" s="679"/>
      <c r="Y41" s="680"/>
      <c r="Z41" s="715">
        <v>1.7</v>
      </c>
      <c r="AA41" s="715"/>
      <c r="AB41" s="715"/>
      <c r="AC41" s="715"/>
      <c r="AD41" s="716" t="s">
        <v>130</v>
      </c>
      <c r="AE41" s="716"/>
      <c r="AF41" s="716"/>
      <c r="AG41" s="716"/>
      <c r="AH41" s="716"/>
      <c r="AI41" s="716"/>
      <c r="AJ41" s="716"/>
      <c r="AK41" s="716"/>
      <c r="AL41" s="681" t="s">
        <v>176</v>
      </c>
      <c r="AM41" s="682"/>
      <c r="AN41" s="682"/>
      <c r="AO41" s="717"/>
      <c r="AQ41" s="718" t="s">
        <v>349</v>
      </c>
      <c r="AR41" s="719"/>
      <c r="AS41" s="719"/>
      <c r="AT41" s="719"/>
      <c r="AU41" s="719"/>
      <c r="AV41" s="719"/>
      <c r="AW41" s="719"/>
      <c r="AX41" s="719"/>
      <c r="AY41" s="720"/>
      <c r="AZ41" s="678">
        <v>137219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176</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176</v>
      </c>
      <c r="DA41" s="699"/>
      <c r="DB41" s="699"/>
      <c r="DC41" s="700"/>
      <c r="DD41" s="684" t="s">
        <v>176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10195236</v>
      </c>
      <c r="S42" s="701"/>
      <c r="T42" s="701"/>
      <c r="U42" s="701"/>
      <c r="V42" s="701"/>
      <c r="W42" s="701"/>
      <c r="X42" s="701"/>
      <c r="Y42" s="703"/>
      <c r="Z42" s="704">
        <v>100</v>
      </c>
      <c r="AA42" s="704"/>
      <c r="AB42" s="704"/>
      <c r="AC42" s="704"/>
      <c r="AD42" s="705">
        <v>5795271</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580528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342</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1454743</v>
      </c>
      <c r="CS42" s="679"/>
      <c r="CT42" s="679"/>
      <c r="CU42" s="679"/>
      <c r="CV42" s="679"/>
      <c r="CW42" s="679"/>
      <c r="CX42" s="679"/>
      <c r="CY42" s="680"/>
      <c r="CZ42" s="681">
        <v>14.7</v>
      </c>
      <c r="DA42" s="682"/>
      <c r="DB42" s="682"/>
      <c r="DC42" s="683"/>
      <c r="DD42" s="684">
        <v>227072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t="s">
        <v>357</v>
      </c>
      <c r="CS43" s="697"/>
      <c r="CT43" s="697"/>
      <c r="CU43" s="697"/>
      <c r="CV43" s="697"/>
      <c r="CW43" s="697"/>
      <c r="CX43" s="697"/>
      <c r="CY43" s="698"/>
      <c r="CZ43" s="681" t="s">
        <v>357</v>
      </c>
      <c r="DA43" s="699"/>
      <c r="DB43" s="699"/>
      <c r="DC43" s="700"/>
      <c r="DD43" s="684" t="s">
        <v>130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358</v>
      </c>
      <c r="CG44" s="676"/>
      <c r="CH44" s="676"/>
      <c r="CI44" s="676"/>
      <c r="CJ44" s="676"/>
      <c r="CK44" s="676"/>
      <c r="CL44" s="676"/>
      <c r="CM44" s="676"/>
      <c r="CN44" s="676"/>
      <c r="CO44" s="676"/>
      <c r="CP44" s="676"/>
      <c r="CQ44" s="677"/>
      <c r="CR44" s="678">
        <v>1252931</v>
      </c>
      <c r="CS44" s="679"/>
      <c r="CT44" s="679"/>
      <c r="CU44" s="679"/>
      <c r="CV44" s="679"/>
      <c r="CW44" s="679"/>
      <c r="CX44" s="679"/>
      <c r="CY44" s="680"/>
      <c r="CZ44" s="681">
        <v>12.6</v>
      </c>
      <c r="DA44" s="682"/>
      <c r="DB44" s="682"/>
      <c r="DC44" s="683"/>
      <c r="DD44" s="684">
        <v>225751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502646</v>
      </c>
      <c r="CS45" s="697"/>
      <c r="CT45" s="697"/>
      <c r="CU45" s="697"/>
      <c r="CV45" s="697"/>
      <c r="CW45" s="697"/>
      <c r="CX45" s="697"/>
      <c r="CY45" s="698"/>
      <c r="CZ45" s="681">
        <v>5.0999999999999996</v>
      </c>
      <c r="DA45" s="699"/>
      <c r="DB45" s="699"/>
      <c r="DC45" s="700"/>
      <c r="DD45" s="684">
        <v>83583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741382</v>
      </c>
      <c r="CS46" s="679"/>
      <c r="CT46" s="679"/>
      <c r="CU46" s="679"/>
      <c r="CV46" s="679"/>
      <c r="CW46" s="679"/>
      <c r="CX46" s="679"/>
      <c r="CY46" s="680"/>
      <c r="CZ46" s="681">
        <v>7.5</v>
      </c>
      <c r="DA46" s="682"/>
      <c r="DB46" s="682"/>
      <c r="DC46" s="683"/>
      <c r="DD46" s="684">
        <v>142051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201812</v>
      </c>
      <c r="CS47" s="697"/>
      <c r="CT47" s="697"/>
      <c r="CU47" s="697"/>
      <c r="CV47" s="697"/>
      <c r="CW47" s="697"/>
      <c r="CX47" s="697"/>
      <c r="CY47" s="698"/>
      <c r="CZ47" s="681">
        <v>2</v>
      </c>
      <c r="DA47" s="699"/>
      <c r="DB47" s="699"/>
      <c r="DC47" s="700"/>
      <c r="DD47" s="684">
        <v>1321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130</v>
      </c>
      <c r="CS48" s="679"/>
      <c r="CT48" s="679"/>
      <c r="CU48" s="679"/>
      <c r="CV48" s="679"/>
      <c r="CW48" s="679"/>
      <c r="CX48" s="679"/>
      <c r="CY48" s="680"/>
      <c r="CZ48" s="681" t="s">
        <v>357</v>
      </c>
      <c r="DA48" s="682"/>
      <c r="DB48" s="682"/>
      <c r="DC48" s="683"/>
      <c r="DD48" s="684" t="s">
        <v>357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9926125</v>
      </c>
      <c r="CS49" s="663"/>
      <c r="CT49" s="663"/>
      <c r="CU49" s="663"/>
      <c r="CV49" s="663"/>
      <c r="CW49" s="663"/>
      <c r="CX49" s="663"/>
      <c r="CY49" s="664"/>
      <c r="CZ49" s="665">
        <v>100</v>
      </c>
      <c r="DA49" s="666"/>
      <c r="DB49" s="666"/>
      <c r="DC49" s="667"/>
      <c r="DD49" s="668">
        <v>6601071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MIKeraBAvDtrTmiv5WhlxEYR0/25TMfL/3is5WsS1j3QrecN7KK6pIzi1RyiY7zzEDvK8WUfmRq3OH++hCKUQ==" saltValue="Dt2Tkj4GpCUaVQPkZ+gz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368</v>
      </c>
      <c r="DK2" s="1207"/>
      <c r="DL2" s="1207"/>
      <c r="DM2" s="1207"/>
      <c r="DN2" s="1207"/>
      <c r="DO2" s="1208"/>
      <c r="DP2" s="250"/>
      <c r="DQ2" s="1206" t="s">
        <v>369</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370</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372</v>
      </c>
      <c r="B5" s="1092"/>
      <c r="C5" s="1092"/>
      <c r="D5" s="1092"/>
      <c r="E5" s="1092"/>
      <c r="F5" s="1092"/>
      <c r="G5" s="1092"/>
      <c r="H5" s="1092"/>
      <c r="I5" s="1092"/>
      <c r="J5" s="1092"/>
      <c r="K5" s="1092"/>
      <c r="L5" s="1092"/>
      <c r="M5" s="1092"/>
      <c r="N5" s="1092"/>
      <c r="O5" s="1092"/>
      <c r="P5" s="1093"/>
      <c r="Q5" s="1097" t="s">
        <v>373</v>
      </c>
      <c r="R5" s="1098"/>
      <c r="S5" s="1098"/>
      <c r="T5" s="1098"/>
      <c r="U5" s="1099"/>
      <c r="V5" s="1097" t="s">
        <v>374</v>
      </c>
      <c r="W5" s="1098"/>
      <c r="X5" s="1098"/>
      <c r="Y5" s="1098"/>
      <c r="Z5" s="1099"/>
      <c r="AA5" s="1097" t="s">
        <v>375</v>
      </c>
      <c r="AB5" s="1098"/>
      <c r="AC5" s="1098"/>
      <c r="AD5" s="1098"/>
      <c r="AE5" s="1098"/>
      <c r="AF5" s="1209" t="s">
        <v>376</v>
      </c>
      <c r="AG5" s="1098"/>
      <c r="AH5" s="1098"/>
      <c r="AI5" s="1098"/>
      <c r="AJ5" s="1113"/>
      <c r="AK5" s="1098" t="s">
        <v>377</v>
      </c>
      <c r="AL5" s="1098"/>
      <c r="AM5" s="1098"/>
      <c r="AN5" s="1098"/>
      <c r="AO5" s="1099"/>
      <c r="AP5" s="1097" t="s">
        <v>378</v>
      </c>
      <c r="AQ5" s="1098"/>
      <c r="AR5" s="1098"/>
      <c r="AS5" s="1098"/>
      <c r="AT5" s="1099"/>
      <c r="AU5" s="1097" t="s">
        <v>379</v>
      </c>
      <c r="AV5" s="1098"/>
      <c r="AW5" s="1098"/>
      <c r="AX5" s="1098"/>
      <c r="AY5" s="1113"/>
      <c r="AZ5" s="257"/>
      <c r="BA5" s="257"/>
      <c r="BB5" s="257"/>
      <c r="BC5" s="257"/>
      <c r="BD5" s="257"/>
      <c r="BE5" s="258"/>
      <c r="BF5" s="258"/>
      <c r="BG5" s="258"/>
      <c r="BH5" s="258"/>
      <c r="BI5" s="258"/>
      <c r="BJ5" s="258"/>
      <c r="BK5" s="258"/>
      <c r="BL5" s="258"/>
      <c r="BM5" s="258"/>
      <c r="BN5" s="258"/>
      <c r="BO5" s="258"/>
      <c r="BP5" s="258"/>
      <c r="BQ5" s="1091" t="s">
        <v>380</v>
      </c>
      <c r="BR5" s="1092"/>
      <c r="BS5" s="1092"/>
      <c r="BT5" s="1092"/>
      <c r="BU5" s="1092"/>
      <c r="BV5" s="1092"/>
      <c r="BW5" s="1092"/>
      <c r="BX5" s="1092"/>
      <c r="BY5" s="1092"/>
      <c r="BZ5" s="1092"/>
      <c r="CA5" s="1092"/>
      <c r="CB5" s="1092"/>
      <c r="CC5" s="1092"/>
      <c r="CD5" s="1092"/>
      <c r="CE5" s="1092"/>
      <c r="CF5" s="1092"/>
      <c r="CG5" s="1093"/>
      <c r="CH5" s="1097" t="s">
        <v>381</v>
      </c>
      <c r="CI5" s="1098"/>
      <c r="CJ5" s="1098"/>
      <c r="CK5" s="1098"/>
      <c r="CL5" s="1099"/>
      <c r="CM5" s="1097" t="s">
        <v>382</v>
      </c>
      <c r="CN5" s="1098"/>
      <c r="CO5" s="1098"/>
      <c r="CP5" s="1098"/>
      <c r="CQ5" s="1099"/>
      <c r="CR5" s="1097" t="s">
        <v>383</v>
      </c>
      <c r="CS5" s="1098"/>
      <c r="CT5" s="1098"/>
      <c r="CU5" s="1098"/>
      <c r="CV5" s="1099"/>
      <c r="CW5" s="1097" t="s">
        <v>384</v>
      </c>
      <c r="CX5" s="1098"/>
      <c r="CY5" s="1098"/>
      <c r="CZ5" s="1098"/>
      <c r="DA5" s="1099"/>
      <c r="DB5" s="1097" t="s">
        <v>385</v>
      </c>
      <c r="DC5" s="1098"/>
      <c r="DD5" s="1098"/>
      <c r="DE5" s="1098"/>
      <c r="DF5" s="1099"/>
      <c r="DG5" s="1194" t="s">
        <v>386</v>
      </c>
      <c r="DH5" s="1195"/>
      <c r="DI5" s="1195"/>
      <c r="DJ5" s="1195"/>
      <c r="DK5" s="1196"/>
      <c r="DL5" s="1194" t="s">
        <v>387</v>
      </c>
      <c r="DM5" s="1195"/>
      <c r="DN5" s="1195"/>
      <c r="DO5" s="1195"/>
      <c r="DP5" s="1196"/>
      <c r="DQ5" s="1097" t="s">
        <v>388</v>
      </c>
      <c r="DR5" s="1098"/>
      <c r="DS5" s="1098"/>
      <c r="DT5" s="1098"/>
      <c r="DU5" s="1099"/>
      <c r="DV5" s="1097" t="s">
        <v>379</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389</v>
      </c>
      <c r="C7" s="1147"/>
      <c r="D7" s="1147"/>
      <c r="E7" s="1147"/>
      <c r="F7" s="1147"/>
      <c r="G7" s="1147"/>
      <c r="H7" s="1147"/>
      <c r="I7" s="1147"/>
      <c r="J7" s="1147"/>
      <c r="K7" s="1147"/>
      <c r="L7" s="1147"/>
      <c r="M7" s="1147"/>
      <c r="N7" s="1147"/>
      <c r="O7" s="1147"/>
      <c r="P7" s="1148"/>
      <c r="Q7" s="1200">
        <v>10195</v>
      </c>
      <c r="R7" s="1201"/>
      <c r="S7" s="1201"/>
      <c r="T7" s="1201"/>
      <c r="U7" s="1201"/>
      <c r="V7" s="1201">
        <v>9925</v>
      </c>
      <c r="W7" s="1201"/>
      <c r="X7" s="1201"/>
      <c r="Y7" s="1201"/>
      <c r="Z7" s="1201"/>
      <c r="AA7" s="1201">
        <v>269</v>
      </c>
      <c r="AB7" s="1201"/>
      <c r="AC7" s="1201"/>
      <c r="AD7" s="1201"/>
      <c r="AE7" s="1202"/>
      <c r="AF7" s="1203">
        <v>228</v>
      </c>
      <c r="AG7" s="1204"/>
      <c r="AH7" s="1204"/>
      <c r="AI7" s="1204"/>
      <c r="AJ7" s="1205"/>
      <c r="AK7" s="1187">
        <v>451</v>
      </c>
      <c r="AL7" s="1188"/>
      <c r="AM7" s="1188"/>
      <c r="AN7" s="1188"/>
      <c r="AO7" s="1188"/>
      <c r="AP7" s="1188">
        <v>12638</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594</v>
      </c>
      <c r="BT7" s="1192"/>
      <c r="BU7" s="1192"/>
      <c r="BV7" s="1192"/>
      <c r="BW7" s="1192"/>
      <c r="BX7" s="1192"/>
      <c r="BY7" s="1192"/>
      <c r="BZ7" s="1192"/>
      <c r="CA7" s="1192"/>
      <c r="CB7" s="1192"/>
      <c r="CC7" s="1192"/>
      <c r="CD7" s="1192"/>
      <c r="CE7" s="1192"/>
      <c r="CF7" s="1192"/>
      <c r="CG7" s="1193"/>
      <c r="CH7" s="1184">
        <v>-9</v>
      </c>
      <c r="CI7" s="1185"/>
      <c r="CJ7" s="1185"/>
      <c r="CK7" s="1185"/>
      <c r="CL7" s="1186"/>
      <c r="CM7" s="1184">
        <v>58</v>
      </c>
      <c r="CN7" s="1185"/>
      <c r="CO7" s="1185"/>
      <c r="CP7" s="1185"/>
      <c r="CQ7" s="1186"/>
      <c r="CR7" s="1184">
        <v>3</v>
      </c>
      <c r="CS7" s="1185"/>
      <c r="CT7" s="1185"/>
      <c r="CU7" s="1185"/>
      <c r="CV7" s="1186"/>
      <c r="CW7" s="1184">
        <v>0</v>
      </c>
      <c r="CX7" s="1185"/>
      <c r="CY7" s="1185"/>
      <c r="CZ7" s="1185"/>
      <c r="DA7" s="1186"/>
      <c r="DB7" s="1184">
        <v>118</v>
      </c>
      <c r="DC7" s="1185"/>
      <c r="DD7" s="1185"/>
      <c r="DE7" s="1185"/>
      <c r="DF7" s="1186"/>
      <c r="DG7" s="1184" t="s">
        <v>597</v>
      </c>
      <c r="DH7" s="1185"/>
      <c r="DI7" s="1185"/>
      <c r="DJ7" s="1185"/>
      <c r="DK7" s="1186"/>
      <c r="DL7" s="1184" t="s">
        <v>597</v>
      </c>
      <c r="DM7" s="1185"/>
      <c r="DN7" s="1185"/>
      <c r="DO7" s="1185"/>
      <c r="DP7" s="1186"/>
      <c r="DQ7" s="1184" t="s">
        <v>597</v>
      </c>
      <c r="DR7" s="1185"/>
      <c r="DS7" s="1185"/>
      <c r="DT7" s="1185"/>
      <c r="DU7" s="1186"/>
      <c r="DV7" s="1211"/>
      <c r="DW7" s="1212"/>
      <c r="DX7" s="1212"/>
      <c r="DY7" s="1212"/>
      <c r="DZ7" s="1213"/>
      <c r="EA7" s="255"/>
    </row>
    <row r="8" spans="1:131" s="256" customFormat="1" ht="26.25" customHeight="1" x14ac:dyDescent="0.15">
      <c r="A8" s="262">
        <v>2</v>
      </c>
      <c r="B8" s="1133" t="s">
        <v>390</v>
      </c>
      <c r="C8" s="1134"/>
      <c r="D8" s="1134"/>
      <c r="E8" s="1134"/>
      <c r="F8" s="1134"/>
      <c r="G8" s="1134"/>
      <c r="H8" s="1134"/>
      <c r="I8" s="1134"/>
      <c r="J8" s="1134"/>
      <c r="K8" s="1134"/>
      <c r="L8" s="1134"/>
      <c r="M8" s="1134"/>
      <c r="N8" s="1134"/>
      <c r="O8" s="1134"/>
      <c r="P8" s="1135"/>
      <c r="Q8" s="1139">
        <v>2</v>
      </c>
      <c r="R8" s="1140"/>
      <c r="S8" s="1140"/>
      <c r="T8" s="1140"/>
      <c r="U8" s="1140"/>
      <c r="V8" s="1140">
        <v>2</v>
      </c>
      <c r="W8" s="1140"/>
      <c r="X8" s="1140"/>
      <c r="Y8" s="1140"/>
      <c r="Z8" s="1140"/>
      <c r="AA8" s="1140" t="s">
        <v>586</v>
      </c>
      <c r="AB8" s="1140"/>
      <c r="AC8" s="1140"/>
      <c r="AD8" s="1140"/>
      <c r="AE8" s="1141"/>
      <c r="AF8" s="1115" t="s">
        <v>130</v>
      </c>
      <c r="AG8" s="1116"/>
      <c r="AH8" s="1116"/>
      <c r="AI8" s="1116"/>
      <c r="AJ8" s="1117"/>
      <c r="AK8" s="1182" t="s">
        <v>586</v>
      </c>
      <c r="AL8" s="1183"/>
      <c r="AM8" s="1183"/>
      <c r="AN8" s="1183"/>
      <c r="AO8" s="1183"/>
      <c r="AP8" s="1183" t="s">
        <v>587</v>
      </c>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t="s">
        <v>595</v>
      </c>
      <c r="BT8" s="1111"/>
      <c r="BU8" s="1111"/>
      <c r="BV8" s="1111"/>
      <c r="BW8" s="1111"/>
      <c r="BX8" s="1111"/>
      <c r="BY8" s="1111"/>
      <c r="BZ8" s="1111"/>
      <c r="CA8" s="1111"/>
      <c r="CB8" s="1111"/>
      <c r="CC8" s="1111"/>
      <c r="CD8" s="1111"/>
      <c r="CE8" s="1111"/>
      <c r="CF8" s="1111"/>
      <c r="CG8" s="1112"/>
      <c r="CH8" s="1085">
        <v>2</v>
      </c>
      <c r="CI8" s="1086"/>
      <c r="CJ8" s="1086"/>
      <c r="CK8" s="1086"/>
      <c r="CL8" s="1087"/>
      <c r="CM8" s="1085">
        <v>21</v>
      </c>
      <c r="CN8" s="1086"/>
      <c r="CO8" s="1086"/>
      <c r="CP8" s="1086"/>
      <c r="CQ8" s="1087"/>
      <c r="CR8" s="1085">
        <v>10</v>
      </c>
      <c r="CS8" s="1086"/>
      <c r="CT8" s="1086"/>
      <c r="CU8" s="1086"/>
      <c r="CV8" s="1087"/>
      <c r="CW8" s="1085" t="s">
        <v>597</v>
      </c>
      <c r="CX8" s="1086"/>
      <c r="CY8" s="1086"/>
      <c r="CZ8" s="1086"/>
      <c r="DA8" s="1087"/>
      <c r="DB8" s="1085" t="s">
        <v>597</v>
      </c>
      <c r="DC8" s="1086"/>
      <c r="DD8" s="1086"/>
      <c r="DE8" s="1086"/>
      <c r="DF8" s="1087"/>
      <c r="DG8" s="1085" t="s">
        <v>597</v>
      </c>
      <c r="DH8" s="1086"/>
      <c r="DI8" s="1086"/>
      <c r="DJ8" s="1086"/>
      <c r="DK8" s="1087"/>
      <c r="DL8" s="1085" t="s">
        <v>597</v>
      </c>
      <c r="DM8" s="1086"/>
      <c r="DN8" s="1086"/>
      <c r="DO8" s="1086"/>
      <c r="DP8" s="1087"/>
      <c r="DQ8" s="1085" t="s">
        <v>597</v>
      </c>
      <c r="DR8" s="1086"/>
      <c r="DS8" s="1086"/>
      <c r="DT8" s="1086"/>
      <c r="DU8" s="1087"/>
      <c r="DV8" s="1088"/>
      <c r="DW8" s="1089"/>
      <c r="DX8" s="1089"/>
      <c r="DY8" s="1089"/>
      <c r="DZ8" s="1090"/>
      <c r="EA8" s="255"/>
    </row>
    <row r="9" spans="1:131" s="256" customFormat="1" ht="26.25" customHeight="1" x14ac:dyDescent="0.15">
      <c r="A9" s="262">
        <v>3</v>
      </c>
      <c r="B9" s="1133" t="s">
        <v>391</v>
      </c>
      <c r="C9" s="1134"/>
      <c r="D9" s="1134"/>
      <c r="E9" s="1134"/>
      <c r="F9" s="1134"/>
      <c r="G9" s="1134"/>
      <c r="H9" s="1134"/>
      <c r="I9" s="1134"/>
      <c r="J9" s="1134"/>
      <c r="K9" s="1134"/>
      <c r="L9" s="1134"/>
      <c r="M9" s="1134"/>
      <c r="N9" s="1134"/>
      <c r="O9" s="1134"/>
      <c r="P9" s="1135"/>
      <c r="Q9" s="1139">
        <v>0</v>
      </c>
      <c r="R9" s="1140"/>
      <c r="S9" s="1140"/>
      <c r="T9" s="1140"/>
      <c r="U9" s="1140"/>
      <c r="V9" s="1140">
        <v>0</v>
      </c>
      <c r="W9" s="1140"/>
      <c r="X9" s="1140"/>
      <c r="Y9" s="1140"/>
      <c r="Z9" s="1140"/>
      <c r="AA9" s="1140" t="s">
        <v>586</v>
      </c>
      <c r="AB9" s="1140"/>
      <c r="AC9" s="1140"/>
      <c r="AD9" s="1140"/>
      <c r="AE9" s="1141"/>
      <c r="AF9" s="1115" t="s">
        <v>130</v>
      </c>
      <c r="AG9" s="1116"/>
      <c r="AH9" s="1116"/>
      <c r="AI9" s="1116"/>
      <c r="AJ9" s="1117"/>
      <c r="AK9" s="1182">
        <v>0</v>
      </c>
      <c r="AL9" s="1183"/>
      <c r="AM9" s="1183"/>
      <c r="AN9" s="1183"/>
      <c r="AO9" s="1183"/>
      <c r="AP9" s="1183" t="s">
        <v>587</v>
      </c>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t="s">
        <v>596</v>
      </c>
      <c r="BT9" s="1111"/>
      <c r="BU9" s="1111"/>
      <c r="BV9" s="1111"/>
      <c r="BW9" s="1111"/>
      <c r="BX9" s="1111"/>
      <c r="BY9" s="1111"/>
      <c r="BZ9" s="1111"/>
      <c r="CA9" s="1111"/>
      <c r="CB9" s="1111"/>
      <c r="CC9" s="1111"/>
      <c r="CD9" s="1111"/>
      <c r="CE9" s="1111"/>
      <c r="CF9" s="1111"/>
      <c r="CG9" s="1112"/>
      <c r="CH9" s="1085">
        <v>30</v>
      </c>
      <c r="CI9" s="1086"/>
      <c r="CJ9" s="1086"/>
      <c r="CK9" s="1086"/>
      <c r="CL9" s="1087"/>
      <c r="CM9" s="1085">
        <v>461</v>
      </c>
      <c r="CN9" s="1086"/>
      <c r="CO9" s="1086"/>
      <c r="CP9" s="1086"/>
      <c r="CQ9" s="1087"/>
      <c r="CR9" s="1085">
        <v>24</v>
      </c>
      <c r="CS9" s="1086"/>
      <c r="CT9" s="1086"/>
      <c r="CU9" s="1086"/>
      <c r="CV9" s="1087"/>
      <c r="CW9" s="1085" t="s">
        <v>597</v>
      </c>
      <c r="CX9" s="1086"/>
      <c r="CY9" s="1086"/>
      <c r="CZ9" s="1086"/>
      <c r="DA9" s="1087"/>
      <c r="DB9" s="1085" t="s">
        <v>597</v>
      </c>
      <c r="DC9" s="1086"/>
      <c r="DD9" s="1086"/>
      <c r="DE9" s="1086"/>
      <c r="DF9" s="1087"/>
      <c r="DG9" s="1085" t="s">
        <v>597</v>
      </c>
      <c r="DH9" s="1086"/>
      <c r="DI9" s="1086"/>
      <c r="DJ9" s="1086"/>
      <c r="DK9" s="1087"/>
      <c r="DL9" s="1085" t="s">
        <v>597</v>
      </c>
      <c r="DM9" s="1086"/>
      <c r="DN9" s="1086"/>
      <c r="DO9" s="1086"/>
      <c r="DP9" s="1087"/>
      <c r="DQ9" s="1085" t="s">
        <v>597</v>
      </c>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392</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4">
        <f>Q7+Q8+Q9</f>
        <v>10197</v>
      </c>
      <c r="R23" s="1165"/>
      <c r="S23" s="1165"/>
      <c r="T23" s="1165"/>
      <c r="U23" s="1165"/>
      <c r="V23" s="1165">
        <f t="shared" ref="V23" si="0">V7+V8+V9</f>
        <v>9927</v>
      </c>
      <c r="W23" s="1165"/>
      <c r="X23" s="1165"/>
      <c r="Y23" s="1165"/>
      <c r="Z23" s="1165"/>
      <c r="AA23" s="1165">
        <f>AA7</f>
        <v>269</v>
      </c>
      <c r="AB23" s="1165"/>
      <c r="AC23" s="1165"/>
      <c r="AD23" s="1165"/>
      <c r="AE23" s="1166"/>
      <c r="AF23" s="1167">
        <v>228</v>
      </c>
      <c r="AG23" s="1165"/>
      <c r="AH23" s="1165"/>
      <c r="AI23" s="1165"/>
      <c r="AJ23" s="1168"/>
      <c r="AK23" s="1169"/>
      <c r="AL23" s="1170"/>
      <c r="AM23" s="1170"/>
      <c r="AN23" s="1170"/>
      <c r="AO23" s="1170"/>
      <c r="AP23" s="1165">
        <f>AP7</f>
        <v>12638</v>
      </c>
      <c r="AQ23" s="1165"/>
      <c r="AR23" s="1165"/>
      <c r="AS23" s="1165"/>
      <c r="AT23" s="1165"/>
      <c r="AU23" s="1171"/>
      <c r="AV23" s="1171"/>
      <c r="AW23" s="1171"/>
      <c r="AX23" s="1171"/>
      <c r="AY23" s="1172"/>
      <c r="AZ23" s="1161" t="s">
        <v>130</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395</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396</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372</v>
      </c>
      <c r="B26" s="1092"/>
      <c r="C26" s="1092"/>
      <c r="D26" s="1092"/>
      <c r="E26" s="1092"/>
      <c r="F26" s="1092"/>
      <c r="G26" s="1092"/>
      <c r="H26" s="1092"/>
      <c r="I26" s="1092"/>
      <c r="J26" s="1092"/>
      <c r="K26" s="1092"/>
      <c r="L26" s="1092"/>
      <c r="M26" s="1092"/>
      <c r="N26" s="1092"/>
      <c r="O26" s="1092"/>
      <c r="P26" s="1093"/>
      <c r="Q26" s="1097" t="s">
        <v>397</v>
      </c>
      <c r="R26" s="1098"/>
      <c r="S26" s="1098"/>
      <c r="T26" s="1098"/>
      <c r="U26" s="1099"/>
      <c r="V26" s="1097" t="s">
        <v>398</v>
      </c>
      <c r="W26" s="1098"/>
      <c r="X26" s="1098"/>
      <c r="Y26" s="1098"/>
      <c r="Z26" s="1099"/>
      <c r="AA26" s="1097" t="s">
        <v>399</v>
      </c>
      <c r="AB26" s="1098"/>
      <c r="AC26" s="1098"/>
      <c r="AD26" s="1098"/>
      <c r="AE26" s="1098"/>
      <c r="AF26" s="1155" t="s">
        <v>400</v>
      </c>
      <c r="AG26" s="1104"/>
      <c r="AH26" s="1104"/>
      <c r="AI26" s="1104"/>
      <c r="AJ26" s="1156"/>
      <c r="AK26" s="1098" t="s">
        <v>401</v>
      </c>
      <c r="AL26" s="1098"/>
      <c r="AM26" s="1098"/>
      <c r="AN26" s="1098"/>
      <c r="AO26" s="1099"/>
      <c r="AP26" s="1097" t="s">
        <v>402</v>
      </c>
      <c r="AQ26" s="1098"/>
      <c r="AR26" s="1098"/>
      <c r="AS26" s="1098"/>
      <c r="AT26" s="1099"/>
      <c r="AU26" s="1097" t="s">
        <v>403</v>
      </c>
      <c r="AV26" s="1098"/>
      <c r="AW26" s="1098"/>
      <c r="AX26" s="1098"/>
      <c r="AY26" s="1099"/>
      <c r="AZ26" s="1097" t="s">
        <v>404</v>
      </c>
      <c r="BA26" s="1098"/>
      <c r="BB26" s="1098"/>
      <c r="BC26" s="1098"/>
      <c r="BD26" s="1099"/>
      <c r="BE26" s="1097" t="s">
        <v>379</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405</v>
      </c>
      <c r="C28" s="1147"/>
      <c r="D28" s="1147"/>
      <c r="E28" s="1147"/>
      <c r="F28" s="1147"/>
      <c r="G28" s="1147"/>
      <c r="H28" s="1147"/>
      <c r="I28" s="1147"/>
      <c r="J28" s="1147"/>
      <c r="K28" s="1147"/>
      <c r="L28" s="1147"/>
      <c r="M28" s="1147"/>
      <c r="N28" s="1147"/>
      <c r="O28" s="1147"/>
      <c r="P28" s="1148"/>
      <c r="Q28" s="1149">
        <v>1733</v>
      </c>
      <c r="R28" s="1150"/>
      <c r="S28" s="1150"/>
      <c r="T28" s="1150"/>
      <c r="U28" s="1150"/>
      <c r="V28" s="1150">
        <v>1725</v>
      </c>
      <c r="W28" s="1150"/>
      <c r="X28" s="1150"/>
      <c r="Y28" s="1150"/>
      <c r="Z28" s="1150"/>
      <c r="AA28" s="1150">
        <v>8</v>
      </c>
      <c r="AB28" s="1150"/>
      <c r="AC28" s="1150"/>
      <c r="AD28" s="1150"/>
      <c r="AE28" s="1151"/>
      <c r="AF28" s="1152">
        <v>8</v>
      </c>
      <c r="AG28" s="1150"/>
      <c r="AH28" s="1150"/>
      <c r="AI28" s="1150"/>
      <c r="AJ28" s="1153"/>
      <c r="AK28" s="1154">
        <v>137</v>
      </c>
      <c r="AL28" s="1142"/>
      <c r="AM28" s="1142"/>
      <c r="AN28" s="1142"/>
      <c r="AO28" s="1142"/>
      <c r="AP28" s="1142" t="s">
        <v>586</v>
      </c>
      <c r="AQ28" s="1142"/>
      <c r="AR28" s="1142"/>
      <c r="AS28" s="1142"/>
      <c r="AT28" s="1142"/>
      <c r="AU28" s="1142" t="s">
        <v>586</v>
      </c>
      <c r="AV28" s="1142"/>
      <c r="AW28" s="1142"/>
      <c r="AX28" s="1142"/>
      <c r="AY28" s="1142"/>
      <c r="AZ28" s="1143" t="s">
        <v>586</v>
      </c>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406</v>
      </c>
      <c r="C29" s="1134"/>
      <c r="D29" s="1134"/>
      <c r="E29" s="1134"/>
      <c r="F29" s="1134"/>
      <c r="G29" s="1134"/>
      <c r="H29" s="1134"/>
      <c r="I29" s="1134"/>
      <c r="J29" s="1134"/>
      <c r="K29" s="1134"/>
      <c r="L29" s="1134"/>
      <c r="M29" s="1134"/>
      <c r="N29" s="1134"/>
      <c r="O29" s="1134"/>
      <c r="P29" s="1135"/>
      <c r="Q29" s="1139">
        <v>1888</v>
      </c>
      <c r="R29" s="1140"/>
      <c r="S29" s="1140"/>
      <c r="T29" s="1140"/>
      <c r="U29" s="1140"/>
      <c r="V29" s="1140">
        <v>1813</v>
      </c>
      <c r="W29" s="1140"/>
      <c r="X29" s="1140"/>
      <c r="Y29" s="1140"/>
      <c r="Z29" s="1140"/>
      <c r="AA29" s="1140">
        <v>75</v>
      </c>
      <c r="AB29" s="1140"/>
      <c r="AC29" s="1140"/>
      <c r="AD29" s="1140"/>
      <c r="AE29" s="1141"/>
      <c r="AF29" s="1115">
        <v>75</v>
      </c>
      <c r="AG29" s="1116"/>
      <c r="AH29" s="1116"/>
      <c r="AI29" s="1116"/>
      <c r="AJ29" s="1117"/>
      <c r="AK29" s="1073">
        <v>307</v>
      </c>
      <c r="AL29" s="1064"/>
      <c r="AM29" s="1064"/>
      <c r="AN29" s="1064"/>
      <c r="AO29" s="1064"/>
      <c r="AP29" s="1064" t="s">
        <v>586</v>
      </c>
      <c r="AQ29" s="1064"/>
      <c r="AR29" s="1064"/>
      <c r="AS29" s="1064"/>
      <c r="AT29" s="1064"/>
      <c r="AU29" s="1064" t="s">
        <v>586</v>
      </c>
      <c r="AV29" s="1064"/>
      <c r="AW29" s="1064"/>
      <c r="AX29" s="1064"/>
      <c r="AY29" s="1064"/>
      <c r="AZ29" s="1138" t="s">
        <v>586</v>
      </c>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407</v>
      </c>
      <c r="C30" s="1134"/>
      <c r="D30" s="1134"/>
      <c r="E30" s="1134"/>
      <c r="F30" s="1134"/>
      <c r="G30" s="1134"/>
      <c r="H30" s="1134"/>
      <c r="I30" s="1134"/>
      <c r="J30" s="1134"/>
      <c r="K30" s="1134"/>
      <c r="L30" s="1134"/>
      <c r="M30" s="1134"/>
      <c r="N30" s="1134"/>
      <c r="O30" s="1134"/>
      <c r="P30" s="1135"/>
      <c r="Q30" s="1139">
        <v>185</v>
      </c>
      <c r="R30" s="1140"/>
      <c r="S30" s="1140"/>
      <c r="T30" s="1140"/>
      <c r="U30" s="1140"/>
      <c r="V30" s="1140">
        <v>185</v>
      </c>
      <c r="W30" s="1140"/>
      <c r="X30" s="1140"/>
      <c r="Y30" s="1140"/>
      <c r="Z30" s="1140"/>
      <c r="AA30" s="1140">
        <v>0</v>
      </c>
      <c r="AB30" s="1140"/>
      <c r="AC30" s="1140"/>
      <c r="AD30" s="1140"/>
      <c r="AE30" s="1141"/>
      <c r="AF30" s="1115">
        <v>0</v>
      </c>
      <c r="AG30" s="1116"/>
      <c r="AH30" s="1116"/>
      <c r="AI30" s="1116"/>
      <c r="AJ30" s="1117"/>
      <c r="AK30" s="1073">
        <v>48</v>
      </c>
      <c r="AL30" s="1064"/>
      <c r="AM30" s="1064"/>
      <c r="AN30" s="1064"/>
      <c r="AO30" s="1064"/>
      <c r="AP30" s="1064" t="s">
        <v>586</v>
      </c>
      <c r="AQ30" s="1064"/>
      <c r="AR30" s="1064"/>
      <c r="AS30" s="1064"/>
      <c r="AT30" s="1064"/>
      <c r="AU30" s="1064" t="s">
        <v>586</v>
      </c>
      <c r="AV30" s="1064"/>
      <c r="AW30" s="1064"/>
      <c r="AX30" s="1064"/>
      <c r="AY30" s="1064"/>
      <c r="AZ30" s="1138" t="s">
        <v>586</v>
      </c>
      <c r="BA30" s="1138"/>
      <c r="BB30" s="1138"/>
      <c r="BC30" s="1138"/>
      <c r="BD30" s="1138"/>
      <c r="BE30" s="1128"/>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408</v>
      </c>
      <c r="C31" s="1134"/>
      <c r="D31" s="1134"/>
      <c r="E31" s="1134"/>
      <c r="F31" s="1134"/>
      <c r="G31" s="1134"/>
      <c r="H31" s="1134"/>
      <c r="I31" s="1134"/>
      <c r="J31" s="1134"/>
      <c r="K31" s="1134"/>
      <c r="L31" s="1134"/>
      <c r="M31" s="1134"/>
      <c r="N31" s="1134"/>
      <c r="O31" s="1134"/>
      <c r="P31" s="1135"/>
      <c r="Q31" s="1139">
        <v>225</v>
      </c>
      <c r="R31" s="1140"/>
      <c r="S31" s="1140"/>
      <c r="T31" s="1140"/>
      <c r="U31" s="1140"/>
      <c r="V31" s="1140">
        <v>209</v>
      </c>
      <c r="W31" s="1140"/>
      <c r="X31" s="1140"/>
      <c r="Y31" s="1140"/>
      <c r="Z31" s="1140"/>
      <c r="AA31" s="1140">
        <v>16</v>
      </c>
      <c r="AB31" s="1140"/>
      <c r="AC31" s="1140"/>
      <c r="AD31" s="1140"/>
      <c r="AE31" s="1141"/>
      <c r="AF31" s="1115">
        <v>461</v>
      </c>
      <c r="AG31" s="1116"/>
      <c r="AH31" s="1116"/>
      <c r="AI31" s="1116"/>
      <c r="AJ31" s="1117"/>
      <c r="AK31" s="1073">
        <v>42</v>
      </c>
      <c r="AL31" s="1064"/>
      <c r="AM31" s="1064"/>
      <c r="AN31" s="1064"/>
      <c r="AO31" s="1064"/>
      <c r="AP31" s="1064">
        <v>506</v>
      </c>
      <c r="AQ31" s="1064"/>
      <c r="AR31" s="1064"/>
      <c r="AS31" s="1064"/>
      <c r="AT31" s="1064"/>
      <c r="AU31" s="1064">
        <v>54</v>
      </c>
      <c r="AV31" s="1064"/>
      <c r="AW31" s="1064"/>
      <c r="AX31" s="1064"/>
      <c r="AY31" s="1064"/>
      <c r="AZ31" s="1138" t="s">
        <v>586</v>
      </c>
      <c r="BA31" s="1138"/>
      <c r="BB31" s="1138"/>
      <c r="BC31" s="1138"/>
      <c r="BD31" s="1138"/>
      <c r="BE31" s="1128" t="s">
        <v>409</v>
      </c>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410</v>
      </c>
      <c r="C32" s="1134"/>
      <c r="D32" s="1134"/>
      <c r="E32" s="1134"/>
      <c r="F32" s="1134"/>
      <c r="G32" s="1134"/>
      <c r="H32" s="1134"/>
      <c r="I32" s="1134"/>
      <c r="J32" s="1134"/>
      <c r="K32" s="1134"/>
      <c r="L32" s="1134"/>
      <c r="M32" s="1134"/>
      <c r="N32" s="1134"/>
      <c r="O32" s="1134"/>
      <c r="P32" s="1135"/>
      <c r="Q32" s="1139">
        <v>246</v>
      </c>
      <c r="R32" s="1140"/>
      <c r="S32" s="1140"/>
      <c r="T32" s="1140"/>
      <c r="U32" s="1140"/>
      <c r="V32" s="1140">
        <v>248</v>
      </c>
      <c r="W32" s="1140"/>
      <c r="X32" s="1140"/>
      <c r="Y32" s="1140"/>
      <c r="Z32" s="1140"/>
      <c r="AA32" s="1140">
        <v>-2</v>
      </c>
      <c r="AB32" s="1140"/>
      <c r="AC32" s="1140"/>
      <c r="AD32" s="1140"/>
      <c r="AE32" s="1141"/>
      <c r="AF32" s="1115">
        <v>4</v>
      </c>
      <c r="AG32" s="1116"/>
      <c r="AH32" s="1116"/>
      <c r="AI32" s="1116"/>
      <c r="AJ32" s="1117"/>
      <c r="AK32" s="1073">
        <v>0</v>
      </c>
      <c r="AL32" s="1064"/>
      <c r="AM32" s="1064"/>
      <c r="AN32" s="1064"/>
      <c r="AO32" s="1064"/>
      <c r="AP32" s="1064">
        <v>35</v>
      </c>
      <c r="AQ32" s="1064"/>
      <c r="AR32" s="1064"/>
      <c r="AS32" s="1064"/>
      <c r="AT32" s="1064"/>
      <c r="AU32" s="1064" t="s">
        <v>600</v>
      </c>
      <c r="AV32" s="1064"/>
      <c r="AW32" s="1064"/>
      <c r="AX32" s="1064"/>
      <c r="AY32" s="1064"/>
      <c r="AZ32" s="1138" t="s">
        <v>586</v>
      </c>
      <c r="BA32" s="1138"/>
      <c r="BB32" s="1138"/>
      <c r="BC32" s="1138"/>
      <c r="BD32" s="1138"/>
      <c r="BE32" s="1128" t="s">
        <v>411</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t="s">
        <v>412</v>
      </c>
      <c r="C33" s="1134"/>
      <c r="D33" s="1134"/>
      <c r="E33" s="1134"/>
      <c r="F33" s="1134"/>
      <c r="G33" s="1134"/>
      <c r="H33" s="1134"/>
      <c r="I33" s="1134"/>
      <c r="J33" s="1134"/>
      <c r="K33" s="1134"/>
      <c r="L33" s="1134"/>
      <c r="M33" s="1134"/>
      <c r="N33" s="1134"/>
      <c r="O33" s="1134"/>
      <c r="P33" s="1135"/>
      <c r="Q33" s="1139">
        <v>1074</v>
      </c>
      <c r="R33" s="1140"/>
      <c r="S33" s="1140"/>
      <c r="T33" s="1140"/>
      <c r="U33" s="1140"/>
      <c r="V33" s="1140">
        <v>1044</v>
      </c>
      <c r="W33" s="1140"/>
      <c r="X33" s="1140"/>
      <c r="Y33" s="1140"/>
      <c r="Z33" s="1140"/>
      <c r="AA33" s="1140">
        <v>30</v>
      </c>
      <c r="AB33" s="1140"/>
      <c r="AC33" s="1140"/>
      <c r="AD33" s="1140"/>
      <c r="AE33" s="1141"/>
      <c r="AF33" s="1115" t="s">
        <v>413</v>
      </c>
      <c r="AG33" s="1116"/>
      <c r="AH33" s="1116"/>
      <c r="AI33" s="1116"/>
      <c r="AJ33" s="1117"/>
      <c r="AK33" s="1073">
        <v>541</v>
      </c>
      <c r="AL33" s="1064"/>
      <c r="AM33" s="1064"/>
      <c r="AN33" s="1064"/>
      <c r="AO33" s="1064"/>
      <c r="AP33" s="1064">
        <v>3730</v>
      </c>
      <c r="AQ33" s="1064"/>
      <c r="AR33" s="1064"/>
      <c r="AS33" s="1064"/>
      <c r="AT33" s="1064"/>
      <c r="AU33" s="1064">
        <v>3204</v>
      </c>
      <c r="AV33" s="1064"/>
      <c r="AW33" s="1064"/>
      <c r="AX33" s="1064"/>
      <c r="AY33" s="1064"/>
      <c r="AZ33" s="1138" t="s">
        <v>587</v>
      </c>
      <c r="BA33" s="1138"/>
      <c r="BB33" s="1138"/>
      <c r="BC33" s="1138"/>
      <c r="BD33" s="1138"/>
      <c r="BE33" s="1128" t="s">
        <v>414</v>
      </c>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t="s">
        <v>415</v>
      </c>
      <c r="C34" s="1134"/>
      <c r="D34" s="1134"/>
      <c r="E34" s="1134"/>
      <c r="F34" s="1134"/>
      <c r="G34" s="1134"/>
      <c r="H34" s="1134"/>
      <c r="I34" s="1134"/>
      <c r="J34" s="1134"/>
      <c r="K34" s="1134"/>
      <c r="L34" s="1134"/>
      <c r="M34" s="1134"/>
      <c r="N34" s="1134"/>
      <c r="O34" s="1134"/>
      <c r="P34" s="1135"/>
      <c r="Q34" s="1139">
        <v>176</v>
      </c>
      <c r="R34" s="1140"/>
      <c r="S34" s="1140"/>
      <c r="T34" s="1140"/>
      <c r="U34" s="1140"/>
      <c r="V34" s="1140">
        <v>176</v>
      </c>
      <c r="W34" s="1140"/>
      <c r="X34" s="1140"/>
      <c r="Y34" s="1140"/>
      <c r="Z34" s="1140"/>
      <c r="AA34" s="1140" t="s">
        <v>587</v>
      </c>
      <c r="AB34" s="1140"/>
      <c r="AC34" s="1140"/>
      <c r="AD34" s="1140"/>
      <c r="AE34" s="1141"/>
      <c r="AF34" s="1115" t="s">
        <v>416</v>
      </c>
      <c r="AG34" s="1116"/>
      <c r="AH34" s="1116"/>
      <c r="AI34" s="1116"/>
      <c r="AJ34" s="1117"/>
      <c r="AK34" s="1073">
        <v>102</v>
      </c>
      <c r="AL34" s="1064"/>
      <c r="AM34" s="1064"/>
      <c r="AN34" s="1064"/>
      <c r="AO34" s="1064"/>
      <c r="AP34" s="1064">
        <v>778</v>
      </c>
      <c r="AQ34" s="1064"/>
      <c r="AR34" s="1064"/>
      <c r="AS34" s="1064"/>
      <c r="AT34" s="1064"/>
      <c r="AU34" s="1064">
        <v>778</v>
      </c>
      <c r="AV34" s="1064"/>
      <c r="AW34" s="1064"/>
      <c r="AX34" s="1064"/>
      <c r="AY34" s="1064"/>
      <c r="AZ34" s="1138" t="s">
        <v>587</v>
      </c>
      <c r="BA34" s="1138"/>
      <c r="BB34" s="1138"/>
      <c r="BC34" s="1138"/>
      <c r="BD34" s="1138"/>
      <c r="BE34" s="1128" t="s">
        <v>417</v>
      </c>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t="s">
        <v>418</v>
      </c>
      <c r="C35" s="1134"/>
      <c r="D35" s="1134"/>
      <c r="E35" s="1134"/>
      <c r="F35" s="1134"/>
      <c r="G35" s="1134"/>
      <c r="H35" s="1134"/>
      <c r="I35" s="1134"/>
      <c r="J35" s="1134"/>
      <c r="K35" s="1134"/>
      <c r="L35" s="1134"/>
      <c r="M35" s="1134"/>
      <c r="N35" s="1134"/>
      <c r="O35" s="1134"/>
      <c r="P35" s="1135"/>
      <c r="Q35" s="1139">
        <v>17</v>
      </c>
      <c r="R35" s="1140"/>
      <c r="S35" s="1140"/>
      <c r="T35" s="1140"/>
      <c r="U35" s="1140"/>
      <c r="V35" s="1140">
        <v>12</v>
      </c>
      <c r="W35" s="1140"/>
      <c r="X35" s="1140"/>
      <c r="Y35" s="1140"/>
      <c r="Z35" s="1140"/>
      <c r="AA35" s="1140">
        <v>5</v>
      </c>
      <c r="AB35" s="1140"/>
      <c r="AC35" s="1140"/>
      <c r="AD35" s="1140"/>
      <c r="AE35" s="1141"/>
      <c r="AF35" s="1115">
        <v>5</v>
      </c>
      <c r="AG35" s="1116"/>
      <c r="AH35" s="1116"/>
      <c r="AI35" s="1116"/>
      <c r="AJ35" s="1117"/>
      <c r="AK35" s="1073" t="s">
        <v>587</v>
      </c>
      <c r="AL35" s="1064"/>
      <c r="AM35" s="1064"/>
      <c r="AN35" s="1064"/>
      <c r="AO35" s="1064"/>
      <c r="AP35" s="1064" t="s">
        <v>587</v>
      </c>
      <c r="AQ35" s="1064"/>
      <c r="AR35" s="1064"/>
      <c r="AS35" s="1064"/>
      <c r="AT35" s="1064"/>
      <c r="AU35" s="1064" t="s">
        <v>587</v>
      </c>
      <c r="AV35" s="1064"/>
      <c r="AW35" s="1064"/>
      <c r="AX35" s="1064"/>
      <c r="AY35" s="1064"/>
      <c r="AZ35" s="1138" t="s">
        <v>587</v>
      </c>
      <c r="BA35" s="1138"/>
      <c r="BB35" s="1138"/>
      <c r="BC35" s="1138"/>
      <c r="BD35" s="1138"/>
      <c r="BE35" s="1128" t="s">
        <v>419</v>
      </c>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420</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393</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554</v>
      </c>
      <c r="AG63" s="1052"/>
      <c r="AH63" s="1052"/>
      <c r="AI63" s="1052"/>
      <c r="AJ63" s="1126"/>
      <c r="AK63" s="1127"/>
      <c r="AL63" s="1056"/>
      <c r="AM63" s="1056"/>
      <c r="AN63" s="1056"/>
      <c r="AO63" s="1056"/>
      <c r="AP63" s="1052">
        <f>AP31+AP32+AP33+AP34</f>
        <v>5049</v>
      </c>
      <c r="AQ63" s="1052"/>
      <c r="AR63" s="1052"/>
      <c r="AS63" s="1052"/>
      <c r="AT63" s="1052"/>
      <c r="AU63" s="1052">
        <f>AU31+AU33+AU34</f>
        <v>4036</v>
      </c>
      <c r="AV63" s="1052"/>
      <c r="AW63" s="1052"/>
      <c r="AX63" s="1052"/>
      <c r="AY63" s="1052"/>
      <c r="AZ63" s="1121"/>
      <c r="BA63" s="1121"/>
      <c r="BB63" s="1121"/>
      <c r="BC63" s="1121"/>
      <c r="BD63" s="1121"/>
      <c r="BE63" s="1053"/>
      <c r="BF63" s="1053"/>
      <c r="BG63" s="1053"/>
      <c r="BH63" s="1053"/>
      <c r="BI63" s="1054"/>
      <c r="BJ63" s="1122" t="s">
        <v>422</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424</v>
      </c>
      <c r="B66" s="1092"/>
      <c r="C66" s="1092"/>
      <c r="D66" s="1092"/>
      <c r="E66" s="1092"/>
      <c r="F66" s="1092"/>
      <c r="G66" s="1092"/>
      <c r="H66" s="1092"/>
      <c r="I66" s="1092"/>
      <c r="J66" s="1092"/>
      <c r="K66" s="1092"/>
      <c r="L66" s="1092"/>
      <c r="M66" s="1092"/>
      <c r="N66" s="1092"/>
      <c r="O66" s="1092"/>
      <c r="P66" s="1093"/>
      <c r="Q66" s="1097" t="s">
        <v>425</v>
      </c>
      <c r="R66" s="1098"/>
      <c r="S66" s="1098"/>
      <c r="T66" s="1098"/>
      <c r="U66" s="1099"/>
      <c r="V66" s="1097" t="s">
        <v>398</v>
      </c>
      <c r="W66" s="1098"/>
      <c r="X66" s="1098"/>
      <c r="Y66" s="1098"/>
      <c r="Z66" s="1099"/>
      <c r="AA66" s="1097" t="s">
        <v>399</v>
      </c>
      <c r="AB66" s="1098"/>
      <c r="AC66" s="1098"/>
      <c r="AD66" s="1098"/>
      <c r="AE66" s="1099"/>
      <c r="AF66" s="1103" t="s">
        <v>426</v>
      </c>
      <c r="AG66" s="1104"/>
      <c r="AH66" s="1104"/>
      <c r="AI66" s="1104"/>
      <c r="AJ66" s="1105"/>
      <c r="AK66" s="1097" t="s">
        <v>401</v>
      </c>
      <c r="AL66" s="1092"/>
      <c r="AM66" s="1092"/>
      <c r="AN66" s="1092"/>
      <c r="AO66" s="1093"/>
      <c r="AP66" s="1097" t="s">
        <v>427</v>
      </c>
      <c r="AQ66" s="1098"/>
      <c r="AR66" s="1098"/>
      <c r="AS66" s="1098"/>
      <c r="AT66" s="1099"/>
      <c r="AU66" s="1097" t="s">
        <v>428</v>
      </c>
      <c r="AV66" s="1098"/>
      <c r="AW66" s="1098"/>
      <c r="AX66" s="1098"/>
      <c r="AY66" s="1099"/>
      <c r="AZ66" s="1097" t="s">
        <v>379</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588</v>
      </c>
      <c r="C68" s="1082"/>
      <c r="D68" s="1082"/>
      <c r="E68" s="1082"/>
      <c r="F68" s="1082"/>
      <c r="G68" s="1082"/>
      <c r="H68" s="1082"/>
      <c r="I68" s="1082"/>
      <c r="J68" s="1082"/>
      <c r="K68" s="1082"/>
      <c r="L68" s="1082"/>
      <c r="M68" s="1082"/>
      <c r="N68" s="1082"/>
      <c r="O68" s="1082"/>
      <c r="P68" s="1083"/>
      <c r="Q68" s="1084">
        <v>4049</v>
      </c>
      <c r="R68" s="1078"/>
      <c r="S68" s="1078"/>
      <c r="T68" s="1078"/>
      <c r="U68" s="1078"/>
      <c r="V68" s="1078">
        <v>3917</v>
      </c>
      <c r="W68" s="1078"/>
      <c r="X68" s="1078"/>
      <c r="Y68" s="1078"/>
      <c r="Z68" s="1078"/>
      <c r="AA68" s="1078">
        <v>133</v>
      </c>
      <c r="AB68" s="1078"/>
      <c r="AC68" s="1078"/>
      <c r="AD68" s="1078"/>
      <c r="AE68" s="1078"/>
      <c r="AF68" s="1078">
        <v>4</v>
      </c>
      <c r="AG68" s="1078"/>
      <c r="AH68" s="1078"/>
      <c r="AI68" s="1078"/>
      <c r="AJ68" s="1078"/>
      <c r="AK68" s="1078" t="s">
        <v>587</v>
      </c>
      <c r="AL68" s="1078"/>
      <c r="AM68" s="1078"/>
      <c r="AN68" s="1078"/>
      <c r="AO68" s="1078"/>
      <c r="AP68" s="1078">
        <v>3122</v>
      </c>
      <c r="AQ68" s="1078"/>
      <c r="AR68" s="1078"/>
      <c r="AS68" s="1078"/>
      <c r="AT68" s="1078"/>
      <c r="AU68" s="1078">
        <v>322</v>
      </c>
      <c r="AV68" s="1078"/>
      <c r="AW68" s="1078"/>
      <c r="AX68" s="1078"/>
      <c r="AY68" s="1078"/>
      <c r="AZ68" s="1079" t="s">
        <v>590</v>
      </c>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48</v>
      </c>
      <c r="R69" s="1064"/>
      <c r="S69" s="1064"/>
      <c r="T69" s="1064"/>
      <c r="U69" s="1064"/>
      <c r="V69" s="1064">
        <v>47</v>
      </c>
      <c r="W69" s="1064"/>
      <c r="X69" s="1064"/>
      <c r="Y69" s="1064"/>
      <c r="Z69" s="1064"/>
      <c r="AA69" s="1064">
        <v>1</v>
      </c>
      <c r="AB69" s="1064"/>
      <c r="AC69" s="1064"/>
      <c r="AD69" s="1064"/>
      <c r="AE69" s="1064"/>
      <c r="AF69" s="1064">
        <v>1</v>
      </c>
      <c r="AG69" s="1064"/>
      <c r="AH69" s="1064"/>
      <c r="AI69" s="1064"/>
      <c r="AJ69" s="1064"/>
      <c r="AK69" s="1064">
        <v>27</v>
      </c>
      <c r="AL69" s="1064"/>
      <c r="AM69" s="1064"/>
      <c r="AN69" s="1064"/>
      <c r="AO69" s="1064"/>
      <c r="AP69" s="1064" t="s">
        <v>598</v>
      </c>
      <c r="AQ69" s="1064"/>
      <c r="AR69" s="1064"/>
      <c r="AS69" s="1064"/>
      <c r="AT69" s="1064"/>
      <c r="AU69" s="1064" t="s">
        <v>598</v>
      </c>
      <c r="AV69" s="1064"/>
      <c r="AW69" s="1064"/>
      <c r="AX69" s="1064"/>
      <c r="AY69" s="1064"/>
      <c r="AZ69" s="1065" t="s">
        <v>599</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v>52</v>
      </c>
      <c r="R70" s="1064"/>
      <c r="S70" s="1064"/>
      <c r="T70" s="1064"/>
      <c r="U70" s="1064"/>
      <c r="V70" s="1064">
        <v>51</v>
      </c>
      <c r="W70" s="1064"/>
      <c r="X70" s="1064"/>
      <c r="Y70" s="1064"/>
      <c r="Z70" s="1064"/>
      <c r="AA70" s="1064">
        <v>0</v>
      </c>
      <c r="AB70" s="1064"/>
      <c r="AC70" s="1064"/>
      <c r="AD70" s="1064"/>
      <c r="AE70" s="1064"/>
      <c r="AF70" s="1064">
        <v>0</v>
      </c>
      <c r="AG70" s="1064"/>
      <c r="AH70" s="1064"/>
      <c r="AI70" s="1064"/>
      <c r="AJ70" s="1064"/>
      <c r="AK70" s="1064">
        <v>16</v>
      </c>
      <c r="AL70" s="1064"/>
      <c r="AM70" s="1064"/>
      <c r="AN70" s="1064"/>
      <c r="AO70" s="1064"/>
      <c r="AP70" s="1064" t="s">
        <v>586</v>
      </c>
      <c r="AQ70" s="1064"/>
      <c r="AR70" s="1064"/>
      <c r="AS70" s="1064"/>
      <c r="AT70" s="1064"/>
      <c r="AU70" s="1064" t="s">
        <v>586</v>
      </c>
      <c r="AV70" s="1064"/>
      <c r="AW70" s="1064"/>
      <c r="AX70" s="1064"/>
      <c r="AY70" s="1064"/>
      <c r="AZ70" s="1065" t="s">
        <v>591</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v>374</v>
      </c>
      <c r="R71" s="1064"/>
      <c r="S71" s="1064"/>
      <c r="T71" s="1064"/>
      <c r="U71" s="1064"/>
      <c r="V71" s="1064">
        <v>368</v>
      </c>
      <c r="W71" s="1064"/>
      <c r="X71" s="1064"/>
      <c r="Y71" s="1064"/>
      <c r="Z71" s="1064"/>
      <c r="AA71" s="1064">
        <v>5</v>
      </c>
      <c r="AB71" s="1064"/>
      <c r="AC71" s="1064"/>
      <c r="AD71" s="1064"/>
      <c r="AE71" s="1064"/>
      <c r="AF71" s="1064">
        <v>5</v>
      </c>
      <c r="AG71" s="1064"/>
      <c r="AH71" s="1064"/>
      <c r="AI71" s="1064"/>
      <c r="AJ71" s="1064"/>
      <c r="AK71" s="1064">
        <v>67</v>
      </c>
      <c r="AL71" s="1064"/>
      <c r="AM71" s="1064"/>
      <c r="AN71" s="1064"/>
      <c r="AO71" s="1064"/>
      <c r="AP71" s="1064" t="s">
        <v>586</v>
      </c>
      <c r="AQ71" s="1064"/>
      <c r="AR71" s="1064"/>
      <c r="AS71" s="1064"/>
      <c r="AT71" s="1064"/>
      <c r="AU71" s="1064" t="s">
        <v>586</v>
      </c>
      <c r="AV71" s="1064"/>
      <c r="AW71" s="1064"/>
      <c r="AX71" s="1064"/>
      <c r="AY71" s="1064"/>
      <c r="AZ71" s="1065" t="s">
        <v>590</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1">
        <v>84237</v>
      </c>
      <c r="R72" s="1072"/>
      <c r="S72" s="1072"/>
      <c r="T72" s="1072"/>
      <c r="U72" s="1073"/>
      <c r="V72" s="1074">
        <v>82099</v>
      </c>
      <c r="W72" s="1072"/>
      <c r="X72" s="1072"/>
      <c r="Y72" s="1072"/>
      <c r="Z72" s="1073"/>
      <c r="AA72" s="1074">
        <v>2138</v>
      </c>
      <c r="AB72" s="1072"/>
      <c r="AC72" s="1072"/>
      <c r="AD72" s="1072"/>
      <c r="AE72" s="1073"/>
      <c r="AF72" s="1074">
        <v>2138</v>
      </c>
      <c r="AG72" s="1072"/>
      <c r="AH72" s="1072"/>
      <c r="AI72" s="1072"/>
      <c r="AJ72" s="1073"/>
      <c r="AK72" s="1074">
        <v>950</v>
      </c>
      <c r="AL72" s="1072"/>
      <c r="AM72" s="1072"/>
      <c r="AN72" s="1072"/>
      <c r="AO72" s="1073"/>
      <c r="AP72" s="1074" t="s">
        <v>586</v>
      </c>
      <c r="AQ72" s="1072"/>
      <c r="AR72" s="1072"/>
      <c r="AS72" s="1072"/>
      <c r="AT72" s="1073"/>
      <c r="AU72" s="1074" t="s">
        <v>586</v>
      </c>
      <c r="AV72" s="1072"/>
      <c r="AW72" s="1072"/>
      <c r="AX72" s="1072"/>
      <c r="AY72" s="1073"/>
      <c r="AZ72" s="1075" t="s">
        <v>592</v>
      </c>
      <c r="BA72" s="1076"/>
      <c r="BB72" s="1076"/>
      <c r="BC72" s="1076"/>
      <c r="BD72" s="1077"/>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593</v>
      </c>
      <c r="C73" s="1068"/>
      <c r="D73" s="1068"/>
      <c r="E73" s="1068"/>
      <c r="F73" s="1068"/>
      <c r="G73" s="1068"/>
      <c r="H73" s="1068"/>
      <c r="I73" s="1068"/>
      <c r="J73" s="1068"/>
      <c r="K73" s="1068"/>
      <c r="L73" s="1068"/>
      <c r="M73" s="1068"/>
      <c r="N73" s="1068"/>
      <c r="O73" s="1068"/>
      <c r="P73" s="1069"/>
      <c r="Q73" s="1071">
        <v>2150</v>
      </c>
      <c r="R73" s="1072"/>
      <c r="S73" s="1072"/>
      <c r="T73" s="1072"/>
      <c r="U73" s="1073"/>
      <c r="V73" s="1074">
        <v>2029</v>
      </c>
      <c r="W73" s="1072"/>
      <c r="X73" s="1072"/>
      <c r="Y73" s="1072"/>
      <c r="Z73" s="1073"/>
      <c r="AA73" s="1074">
        <v>121</v>
      </c>
      <c r="AB73" s="1072"/>
      <c r="AC73" s="1072"/>
      <c r="AD73" s="1072"/>
      <c r="AE73" s="1073"/>
      <c r="AF73" s="1074">
        <v>116</v>
      </c>
      <c r="AG73" s="1072"/>
      <c r="AH73" s="1072"/>
      <c r="AI73" s="1072"/>
      <c r="AJ73" s="1073"/>
      <c r="AK73" s="1074" t="s">
        <v>586</v>
      </c>
      <c r="AL73" s="1072"/>
      <c r="AM73" s="1072"/>
      <c r="AN73" s="1072"/>
      <c r="AO73" s="1073"/>
      <c r="AP73" s="1074" t="s">
        <v>586</v>
      </c>
      <c r="AQ73" s="1072"/>
      <c r="AR73" s="1072"/>
      <c r="AS73" s="1072"/>
      <c r="AT73" s="1073"/>
      <c r="AU73" s="1074" t="s">
        <v>586</v>
      </c>
      <c r="AV73" s="1072"/>
      <c r="AW73" s="1072"/>
      <c r="AX73" s="1072"/>
      <c r="AY73" s="1073"/>
      <c r="AZ73" s="1075"/>
      <c r="BA73" s="1076"/>
      <c r="BB73" s="1076"/>
      <c r="BC73" s="1076"/>
      <c r="BD73" s="1077"/>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AF68+AF69+AF70+AF71+AF72+AF73</f>
        <v>2264</v>
      </c>
      <c r="AG88" s="1052"/>
      <c r="AH88" s="1052"/>
      <c r="AI88" s="1052"/>
      <c r="AJ88" s="1052"/>
      <c r="AK88" s="1056"/>
      <c r="AL88" s="1056"/>
      <c r="AM88" s="1056"/>
      <c r="AN88" s="1056"/>
      <c r="AO88" s="1056"/>
      <c r="AP88" s="1052">
        <f>AP68</f>
        <v>3122</v>
      </c>
      <c r="AQ88" s="1052"/>
      <c r="AR88" s="1052"/>
      <c r="AS88" s="1052"/>
      <c r="AT88" s="1052"/>
      <c r="AU88" s="1052">
        <f>AU68</f>
        <v>322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430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CR7+CR8+CR9</f>
        <v>37</v>
      </c>
      <c r="CS102" s="1044"/>
      <c r="CT102" s="1044"/>
      <c r="CU102" s="1044"/>
      <c r="CV102" s="1045"/>
      <c r="CW102" s="1043">
        <f>CW7</f>
        <v>0</v>
      </c>
      <c r="CX102" s="1044"/>
      <c r="CY102" s="1044"/>
      <c r="CZ102" s="1044"/>
      <c r="DA102" s="1045"/>
      <c r="DB102" s="1043">
        <f>DB7</f>
        <v>118</v>
      </c>
      <c r="DC102" s="1044"/>
      <c r="DD102" s="1044"/>
      <c r="DE102" s="1044"/>
      <c r="DF102" s="1045"/>
      <c r="DG102" s="1043" t="s">
        <v>597</v>
      </c>
      <c r="DH102" s="1044"/>
      <c r="DI102" s="1044"/>
      <c r="DJ102" s="1044"/>
      <c r="DK102" s="1045"/>
      <c r="DL102" s="1043" t="s">
        <v>597</v>
      </c>
      <c r="DM102" s="1044"/>
      <c r="DN102" s="1044"/>
      <c r="DO102" s="1044"/>
      <c r="DP102" s="1045"/>
      <c r="DQ102" s="1043" t="s">
        <v>597</v>
      </c>
      <c r="DR102" s="1044"/>
      <c r="DS102" s="1044"/>
      <c r="DT102" s="1044"/>
      <c r="DU102" s="1045"/>
      <c r="DV102" s="1026" t="s">
        <v>597</v>
      </c>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438</v>
      </c>
      <c r="AB109" s="987"/>
      <c r="AC109" s="987"/>
      <c r="AD109" s="987"/>
      <c r="AE109" s="988"/>
      <c r="AF109" s="989" t="s">
        <v>308</v>
      </c>
      <c r="AG109" s="987"/>
      <c r="AH109" s="987"/>
      <c r="AI109" s="987"/>
      <c r="AJ109" s="988"/>
      <c r="AK109" s="989" t="s">
        <v>307</v>
      </c>
      <c r="AL109" s="987"/>
      <c r="AM109" s="987"/>
      <c r="AN109" s="987"/>
      <c r="AO109" s="988"/>
      <c r="AP109" s="989" t="s">
        <v>439</v>
      </c>
      <c r="AQ109" s="987"/>
      <c r="AR109" s="987"/>
      <c r="AS109" s="987"/>
      <c r="AT109" s="1018"/>
      <c r="AU109" s="986" t="s">
        <v>437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438</v>
      </c>
      <c r="BR109" s="987"/>
      <c r="BS109" s="987"/>
      <c r="BT109" s="987"/>
      <c r="BU109" s="988"/>
      <c r="BV109" s="989" t="s">
        <v>308</v>
      </c>
      <c r="BW109" s="987"/>
      <c r="BX109" s="987"/>
      <c r="BY109" s="987"/>
      <c r="BZ109" s="988"/>
      <c r="CA109" s="989" t="s">
        <v>307</v>
      </c>
      <c r="CB109" s="987"/>
      <c r="CC109" s="987"/>
      <c r="CD109" s="987"/>
      <c r="CE109" s="988"/>
      <c r="CF109" s="1025" t="s">
        <v>439</v>
      </c>
      <c r="CG109" s="1025"/>
      <c r="CH109" s="1025"/>
      <c r="CI109" s="1025"/>
      <c r="CJ109" s="1025"/>
      <c r="CK109" s="989" t="s">
        <v>440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438</v>
      </c>
      <c r="DH109" s="987"/>
      <c r="DI109" s="987"/>
      <c r="DJ109" s="987"/>
      <c r="DK109" s="988"/>
      <c r="DL109" s="989" t="s">
        <v>308</v>
      </c>
      <c r="DM109" s="987"/>
      <c r="DN109" s="987"/>
      <c r="DO109" s="987"/>
      <c r="DP109" s="988"/>
      <c r="DQ109" s="989" t="s">
        <v>307</v>
      </c>
      <c r="DR109" s="987"/>
      <c r="DS109" s="987"/>
      <c r="DT109" s="987"/>
      <c r="DU109" s="988"/>
      <c r="DV109" s="989" t="s">
        <v>439</v>
      </c>
      <c r="DW109" s="987"/>
      <c r="DX109" s="987"/>
      <c r="DY109" s="987"/>
      <c r="DZ109" s="1018"/>
    </row>
    <row r="110" spans="1:131" s="247" customFormat="1" ht="26.25" customHeight="1" x14ac:dyDescent="0.15">
      <c r="A110" s="889" t="s">
        <v>441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1296009</v>
      </c>
      <c r="AB110" s="980"/>
      <c r="AC110" s="980"/>
      <c r="AD110" s="980"/>
      <c r="AE110" s="981"/>
      <c r="AF110" s="982">
        <v>1259165</v>
      </c>
      <c r="AG110" s="980"/>
      <c r="AH110" s="980"/>
      <c r="AI110" s="980"/>
      <c r="AJ110" s="981"/>
      <c r="AK110" s="982">
        <v>1072483</v>
      </c>
      <c r="AL110" s="980"/>
      <c r="AM110" s="980"/>
      <c r="AN110" s="980"/>
      <c r="AO110" s="981"/>
      <c r="AP110" s="983">
        <v>22.9</v>
      </c>
      <c r="AQ110" s="984"/>
      <c r="AR110" s="984"/>
      <c r="AS110" s="984"/>
      <c r="AT110" s="985"/>
      <c r="AU110" s="1019" t="s">
        <v>75</v>
      </c>
      <c r="AV110" s="1020"/>
      <c r="AW110" s="1020"/>
      <c r="AX110" s="1020"/>
      <c r="AY110" s="1020"/>
      <c r="AZ110" s="945" t="s">
        <v>442</v>
      </c>
      <c r="BA110" s="890"/>
      <c r="BB110" s="890"/>
      <c r="BC110" s="890"/>
      <c r="BD110" s="890"/>
      <c r="BE110" s="890"/>
      <c r="BF110" s="890"/>
      <c r="BG110" s="890"/>
      <c r="BH110" s="890"/>
      <c r="BI110" s="890"/>
      <c r="BJ110" s="890"/>
      <c r="BK110" s="890"/>
      <c r="BL110" s="890"/>
      <c r="BM110" s="890"/>
      <c r="BN110" s="890"/>
      <c r="BO110" s="890"/>
      <c r="BP110" s="891"/>
      <c r="BQ110" s="946">
        <v>12263761</v>
      </c>
      <c r="BR110" s="927"/>
      <c r="BS110" s="927"/>
      <c r="BT110" s="927"/>
      <c r="BU110" s="927"/>
      <c r="BV110" s="927">
        <v>13025807</v>
      </c>
      <c r="BW110" s="927"/>
      <c r="BX110" s="927"/>
      <c r="BY110" s="927"/>
      <c r="BZ110" s="927"/>
      <c r="CA110" s="927">
        <v>12638318</v>
      </c>
      <c r="CB110" s="927"/>
      <c r="CC110" s="927"/>
      <c r="CD110" s="927"/>
      <c r="CE110" s="927"/>
      <c r="CF110" s="951">
        <v>269.8</v>
      </c>
      <c r="CG110" s="952"/>
      <c r="CH110" s="952"/>
      <c r="CI110" s="952"/>
      <c r="CJ110" s="952"/>
      <c r="CK110" s="1015" t="s">
        <v>443</v>
      </c>
      <c r="CL110" s="901"/>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422</v>
      </c>
      <c r="DH110" s="927"/>
      <c r="DI110" s="927"/>
      <c r="DJ110" s="927"/>
      <c r="DK110" s="927"/>
      <c r="DL110" s="927" t="s">
        <v>422</v>
      </c>
      <c r="DM110" s="927"/>
      <c r="DN110" s="927"/>
      <c r="DO110" s="927"/>
      <c r="DP110" s="927"/>
      <c r="DQ110" s="927" t="s">
        <v>130</v>
      </c>
      <c r="DR110" s="927"/>
      <c r="DS110" s="927"/>
      <c r="DT110" s="927"/>
      <c r="DU110" s="927"/>
      <c r="DV110" s="928" t="s">
        <v>422</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422</v>
      </c>
      <c r="AB111" s="1008"/>
      <c r="AC111" s="1008"/>
      <c r="AD111" s="1008"/>
      <c r="AE111" s="1009"/>
      <c r="AF111" s="1010" t="s">
        <v>413</v>
      </c>
      <c r="AG111" s="1008"/>
      <c r="AH111" s="1008"/>
      <c r="AI111" s="1008"/>
      <c r="AJ111" s="1009"/>
      <c r="AK111" s="1010" t="s">
        <v>130</v>
      </c>
      <c r="AL111" s="1008"/>
      <c r="AM111" s="1008"/>
      <c r="AN111" s="1008"/>
      <c r="AO111" s="1009"/>
      <c r="AP111" s="1011" t="s">
        <v>131</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7800</v>
      </c>
      <c r="BR111" s="899"/>
      <c r="BS111" s="899"/>
      <c r="BT111" s="899"/>
      <c r="BU111" s="899"/>
      <c r="BV111" s="899">
        <v>6600</v>
      </c>
      <c r="BW111" s="899"/>
      <c r="BX111" s="899"/>
      <c r="BY111" s="899"/>
      <c r="BZ111" s="899"/>
      <c r="CA111" s="899">
        <v>5400</v>
      </c>
      <c r="CB111" s="899"/>
      <c r="CC111" s="899"/>
      <c r="CD111" s="899"/>
      <c r="CE111" s="899"/>
      <c r="CF111" s="960">
        <v>0.1</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413</v>
      </c>
      <c r="DH111" s="899"/>
      <c r="DI111" s="899"/>
      <c r="DJ111" s="899"/>
      <c r="DK111" s="899"/>
      <c r="DL111" s="899" t="s">
        <v>422</v>
      </c>
      <c r="DM111" s="899"/>
      <c r="DN111" s="899"/>
      <c r="DO111" s="899"/>
      <c r="DP111" s="899"/>
      <c r="DQ111" s="899" t="s">
        <v>422</v>
      </c>
      <c r="DR111" s="899"/>
      <c r="DS111" s="899"/>
      <c r="DT111" s="899"/>
      <c r="DU111" s="899"/>
      <c r="DV111" s="876" t="s">
        <v>422</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413</v>
      </c>
      <c r="AB112" s="862"/>
      <c r="AC112" s="862"/>
      <c r="AD112" s="862"/>
      <c r="AE112" s="863"/>
      <c r="AF112" s="864" t="s">
        <v>422</v>
      </c>
      <c r="AG112" s="862"/>
      <c r="AH112" s="862"/>
      <c r="AI112" s="862"/>
      <c r="AJ112" s="863"/>
      <c r="AK112" s="864" t="s">
        <v>413</v>
      </c>
      <c r="AL112" s="862"/>
      <c r="AM112" s="862"/>
      <c r="AN112" s="862"/>
      <c r="AO112" s="863"/>
      <c r="AP112" s="909" t="s">
        <v>413</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4673669</v>
      </c>
      <c r="BR112" s="899"/>
      <c r="BS112" s="899"/>
      <c r="BT112" s="899"/>
      <c r="BU112" s="899"/>
      <c r="BV112" s="899">
        <v>4507692</v>
      </c>
      <c r="BW112" s="899"/>
      <c r="BX112" s="899"/>
      <c r="BY112" s="899"/>
      <c r="BZ112" s="899"/>
      <c r="CA112" s="899">
        <v>4036065</v>
      </c>
      <c r="CB112" s="899"/>
      <c r="CC112" s="899"/>
      <c r="CD112" s="899"/>
      <c r="CE112" s="899"/>
      <c r="CF112" s="960">
        <v>86.2</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452</v>
      </c>
      <c r="DH112" s="899"/>
      <c r="DI112" s="899"/>
      <c r="DJ112" s="899"/>
      <c r="DK112" s="899"/>
      <c r="DL112" s="899" t="s">
        <v>131</v>
      </c>
      <c r="DM112" s="899"/>
      <c r="DN112" s="899"/>
      <c r="DO112" s="899"/>
      <c r="DP112" s="899"/>
      <c r="DQ112" s="899" t="s">
        <v>413</v>
      </c>
      <c r="DR112" s="899"/>
      <c r="DS112" s="899"/>
      <c r="DT112" s="899"/>
      <c r="DU112" s="899"/>
      <c r="DV112" s="876" t="s">
        <v>422</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617038</v>
      </c>
      <c r="AB113" s="1008"/>
      <c r="AC113" s="1008"/>
      <c r="AD113" s="1008"/>
      <c r="AE113" s="1009"/>
      <c r="AF113" s="1010">
        <v>586906</v>
      </c>
      <c r="AG113" s="1008"/>
      <c r="AH113" s="1008"/>
      <c r="AI113" s="1008"/>
      <c r="AJ113" s="1009"/>
      <c r="AK113" s="1010">
        <v>562281</v>
      </c>
      <c r="AL113" s="1008"/>
      <c r="AM113" s="1008"/>
      <c r="AN113" s="1008"/>
      <c r="AO113" s="1009"/>
      <c r="AP113" s="1011">
        <v>12</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270491</v>
      </c>
      <c r="BR113" s="899"/>
      <c r="BS113" s="899"/>
      <c r="BT113" s="899"/>
      <c r="BU113" s="899"/>
      <c r="BV113" s="899">
        <v>274158</v>
      </c>
      <c r="BW113" s="899"/>
      <c r="BX113" s="899"/>
      <c r="BY113" s="899"/>
      <c r="BZ113" s="899"/>
      <c r="CA113" s="899">
        <v>321572</v>
      </c>
      <c r="CB113" s="899"/>
      <c r="CC113" s="899"/>
      <c r="CD113" s="899"/>
      <c r="CE113" s="899"/>
      <c r="CF113" s="960">
        <v>6.9</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131</v>
      </c>
      <c r="DH113" s="862"/>
      <c r="DI113" s="862"/>
      <c r="DJ113" s="862"/>
      <c r="DK113" s="863"/>
      <c r="DL113" s="864" t="s">
        <v>413</v>
      </c>
      <c r="DM113" s="862"/>
      <c r="DN113" s="862"/>
      <c r="DO113" s="862"/>
      <c r="DP113" s="863"/>
      <c r="DQ113" s="864" t="s">
        <v>413</v>
      </c>
      <c r="DR113" s="862"/>
      <c r="DS113" s="862"/>
      <c r="DT113" s="862"/>
      <c r="DU113" s="863"/>
      <c r="DV113" s="909" t="s">
        <v>422</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34382</v>
      </c>
      <c r="AB114" s="862"/>
      <c r="AC114" s="862"/>
      <c r="AD114" s="862"/>
      <c r="AE114" s="863"/>
      <c r="AF114" s="864">
        <v>19575</v>
      </c>
      <c r="AG114" s="862"/>
      <c r="AH114" s="862"/>
      <c r="AI114" s="862"/>
      <c r="AJ114" s="863"/>
      <c r="AK114" s="864">
        <v>26542</v>
      </c>
      <c r="AL114" s="862"/>
      <c r="AM114" s="862"/>
      <c r="AN114" s="862"/>
      <c r="AO114" s="863"/>
      <c r="AP114" s="909">
        <v>0.6</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1048279</v>
      </c>
      <c r="BR114" s="899"/>
      <c r="BS114" s="899"/>
      <c r="BT114" s="899"/>
      <c r="BU114" s="899"/>
      <c r="BV114" s="899">
        <v>999907</v>
      </c>
      <c r="BW114" s="899"/>
      <c r="BX114" s="899"/>
      <c r="BY114" s="899"/>
      <c r="BZ114" s="899"/>
      <c r="CA114" s="899">
        <v>932591</v>
      </c>
      <c r="CB114" s="899"/>
      <c r="CC114" s="899"/>
      <c r="CD114" s="899"/>
      <c r="CE114" s="899"/>
      <c r="CF114" s="960">
        <v>19.899999999999999</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413</v>
      </c>
      <c r="DH114" s="862"/>
      <c r="DI114" s="862"/>
      <c r="DJ114" s="862"/>
      <c r="DK114" s="863"/>
      <c r="DL114" s="864" t="s">
        <v>413</v>
      </c>
      <c r="DM114" s="862"/>
      <c r="DN114" s="862"/>
      <c r="DO114" s="862"/>
      <c r="DP114" s="863"/>
      <c r="DQ114" s="864" t="s">
        <v>413</v>
      </c>
      <c r="DR114" s="862"/>
      <c r="DS114" s="862"/>
      <c r="DT114" s="862"/>
      <c r="DU114" s="863"/>
      <c r="DV114" s="909" t="s">
        <v>413</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1200</v>
      </c>
      <c r="AB115" s="1008"/>
      <c r="AC115" s="1008"/>
      <c r="AD115" s="1008"/>
      <c r="AE115" s="1009"/>
      <c r="AF115" s="1010">
        <v>1200</v>
      </c>
      <c r="AG115" s="1008"/>
      <c r="AH115" s="1008"/>
      <c r="AI115" s="1008"/>
      <c r="AJ115" s="1009"/>
      <c r="AK115" s="1010">
        <v>1808</v>
      </c>
      <c r="AL115" s="1008"/>
      <c r="AM115" s="1008"/>
      <c r="AN115" s="1008"/>
      <c r="AO115" s="1009"/>
      <c r="AP115" s="1011">
        <v>0</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413</v>
      </c>
      <c r="BR115" s="899"/>
      <c r="BS115" s="899"/>
      <c r="BT115" s="899"/>
      <c r="BU115" s="899"/>
      <c r="BV115" s="899" t="s">
        <v>413</v>
      </c>
      <c r="BW115" s="899"/>
      <c r="BX115" s="899"/>
      <c r="BY115" s="899"/>
      <c r="BZ115" s="899"/>
      <c r="CA115" s="899" t="s">
        <v>413</v>
      </c>
      <c r="CB115" s="899"/>
      <c r="CC115" s="899"/>
      <c r="CD115" s="899"/>
      <c r="CE115" s="899"/>
      <c r="CF115" s="960" t="s">
        <v>413</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413</v>
      </c>
      <c r="DH115" s="862"/>
      <c r="DI115" s="862"/>
      <c r="DJ115" s="862"/>
      <c r="DK115" s="863"/>
      <c r="DL115" s="864" t="s">
        <v>422</v>
      </c>
      <c r="DM115" s="862"/>
      <c r="DN115" s="862"/>
      <c r="DO115" s="862"/>
      <c r="DP115" s="863"/>
      <c r="DQ115" s="864" t="s">
        <v>413</v>
      </c>
      <c r="DR115" s="862"/>
      <c r="DS115" s="862"/>
      <c r="DT115" s="862"/>
      <c r="DU115" s="863"/>
      <c r="DV115" s="909" t="s">
        <v>413</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413</v>
      </c>
      <c r="AB116" s="862"/>
      <c r="AC116" s="862"/>
      <c r="AD116" s="862"/>
      <c r="AE116" s="863"/>
      <c r="AF116" s="864" t="s">
        <v>452</v>
      </c>
      <c r="AG116" s="862"/>
      <c r="AH116" s="862"/>
      <c r="AI116" s="862"/>
      <c r="AJ116" s="863"/>
      <c r="AK116" s="864" t="s">
        <v>413</v>
      </c>
      <c r="AL116" s="862"/>
      <c r="AM116" s="862"/>
      <c r="AN116" s="862"/>
      <c r="AO116" s="863"/>
      <c r="AP116" s="909" t="s">
        <v>131</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422</v>
      </c>
      <c r="BR116" s="899"/>
      <c r="BS116" s="899"/>
      <c r="BT116" s="899"/>
      <c r="BU116" s="899"/>
      <c r="BV116" s="899" t="s">
        <v>413</v>
      </c>
      <c r="BW116" s="899"/>
      <c r="BX116" s="899"/>
      <c r="BY116" s="899"/>
      <c r="BZ116" s="899"/>
      <c r="CA116" s="899" t="s">
        <v>452</v>
      </c>
      <c r="CB116" s="899"/>
      <c r="CC116" s="899"/>
      <c r="CD116" s="899"/>
      <c r="CE116" s="899"/>
      <c r="CF116" s="960" t="s">
        <v>422</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422</v>
      </c>
      <c r="DH116" s="862"/>
      <c r="DI116" s="862"/>
      <c r="DJ116" s="862"/>
      <c r="DK116" s="863"/>
      <c r="DL116" s="864" t="s">
        <v>452</v>
      </c>
      <c r="DM116" s="862"/>
      <c r="DN116" s="862"/>
      <c r="DO116" s="862"/>
      <c r="DP116" s="863"/>
      <c r="DQ116" s="864" t="s">
        <v>422</v>
      </c>
      <c r="DR116" s="862"/>
      <c r="DS116" s="862"/>
      <c r="DT116" s="862"/>
      <c r="DU116" s="863"/>
      <c r="DV116" s="909" t="s">
        <v>422</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1948629</v>
      </c>
      <c r="AB117" s="994"/>
      <c r="AC117" s="994"/>
      <c r="AD117" s="994"/>
      <c r="AE117" s="995"/>
      <c r="AF117" s="996">
        <v>1866846</v>
      </c>
      <c r="AG117" s="994"/>
      <c r="AH117" s="994"/>
      <c r="AI117" s="994"/>
      <c r="AJ117" s="995"/>
      <c r="AK117" s="996">
        <v>1663114</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15">
      <c r="A118" s="986" t="s">
        <v>440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438</v>
      </c>
      <c r="AB118" s="987"/>
      <c r="AC118" s="987"/>
      <c r="AD118" s="987"/>
      <c r="AE118" s="988"/>
      <c r="AF118" s="989" t="s">
        <v>308</v>
      </c>
      <c r="AG118" s="987"/>
      <c r="AH118" s="987"/>
      <c r="AI118" s="987"/>
      <c r="AJ118" s="988"/>
      <c r="AK118" s="989" t="s">
        <v>307</v>
      </c>
      <c r="AL118" s="987"/>
      <c r="AM118" s="987"/>
      <c r="AN118" s="987"/>
      <c r="AO118" s="988"/>
      <c r="AP118" s="990" t="s">
        <v>439</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469</v>
      </c>
      <c r="BW118" s="930"/>
      <c r="BX118" s="930"/>
      <c r="BY118" s="930"/>
      <c r="BZ118" s="930"/>
      <c r="CA118" s="930" t="s">
        <v>130</v>
      </c>
      <c r="CB118" s="930"/>
      <c r="CC118" s="930"/>
      <c r="CD118" s="930"/>
      <c r="CE118" s="930"/>
      <c r="CF118" s="960" t="s">
        <v>130</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471</v>
      </c>
      <c r="DH118" s="862"/>
      <c r="DI118" s="862"/>
      <c r="DJ118" s="862"/>
      <c r="DK118" s="863"/>
      <c r="DL118" s="864" t="s">
        <v>471</v>
      </c>
      <c r="DM118" s="862"/>
      <c r="DN118" s="862"/>
      <c r="DO118" s="862"/>
      <c r="DP118" s="863"/>
      <c r="DQ118" s="864" t="s">
        <v>130</v>
      </c>
      <c r="DR118" s="862"/>
      <c r="DS118" s="862"/>
      <c r="DT118" s="862"/>
      <c r="DU118" s="863"/>
      <c r="DV118" s="909" t="s">
        <v>469</v>
      </c>
      <c r="DW118" s="910"/>
      <c r="DX118" s="910"/>
      <c r="DY118" s="910"/>
      <c r="DZ118" s="911"/>
    </row>
    <row r="119" spans="1:130" s="247" customFormat="1" ht="26.25" customHeight="1" x14ac:dyDescent="0.15">
      <c r="A119" s="900" t="s">
        <v>443</v>
      </c>
      <c r="B119" s="901"/>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472</v>
      </c>
      <c r="BP119" s="963"/>
      <c r="BQ119" s="967">
        <v>18264000</v>
      </c>
      <c r="BR119" s="930"/>
      <c r="BS119" s="930"/>
      <c r="BT119" s="930"/>
      <c r="BU119" s="930"/>
      <c r="BV119" s="930">
        <v>18814164</v>
      </c>
      <c r="BW119" s="930"/>
      <c r="BX119" s="930"/>
      <c r="BY119" s="930"/>
      <c r="BZ119" s="930"/>
      <c r="CA119" s="930">
        <v>17933946</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7800</v>
      </c>
      <c r="DH119" s="845"/>
      <c r="DI119" s="845"/>
      <c r="DJ119" s="845"/>
      <c r="DK119" s="846"/>
      <c r="DL119" s="847">
        <v>6600</v>
      </c>
      <c r="DM119" s="845"/>
      <c r="DN119" s="845"/>
      <c r="DO119" s="845"/>
      <c r="DP119" s="846"/>
      <c r="DQ119" s="847">
        <v>5400</v>
      </c>
      <c r="DR119" s="845"/>
      <c r="DS119" s="845"/>
      <c r="DT119" s="845"/>
      <c r="DU119" s="846"/>
      <c r="DV119" s="933">
        <v>0.1</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130</v>
      </c>
      <c r="AL120" s="862"/>
      <c r="AM120" s="862"/>
      <c r="AN120" s="862"/>
      <c r="AO120" s="863"/>
      <c r="AP120" s="909" t="s">
        <v>469</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4550918</v>
      </c>
      <c r="BR120" s="927"/>
      <c r="BS120" s="927"/>
      <c r="BT120" s="927"/>
      <c r="BU120" s="927"/>
      <c r="BV120" s="927">
        <v>4270874</v>
      </c>
      <c r="BW120" s="927"/>
      <c r="BX120" s="927"/>
      <c r="BY120" s="927"/>
      <c r="BZ120" s="927"/>
      <c r="CA120" s="927">
        <v>4103430</v>
      </c>
      <c r="CB120" s="927"/>
      <c r="CC120" s="927"/>
      <c r="CD120" s="927"/>
      <c r="CE120" s="927"/>
      <c r="CF120" s="951">
        <v>87.6</v>
      </c>
      <c r="CG120" s="952"/>
      <c r="CH120" s="952"/>
      <c r="CI120" s="952"/>
      <c r="CJ120" s="952"/>
      <c r="CK120" s="953" t="s">
        <v>476</v>
      </c>
      <c r="CL120" s="937"/>
      <c r="CM120" s="937"/>
      <c r="CN120" s="937"/>
      <c r="CO120" s="938"/>
      <c r="CP120" s="957" t="s">
        <v>412</v>
      </c>
      <c r="CQ120" s="958"/>
      <c r="CR120" s="958"/>
      <c r="CS120" s="958"/>
      <c r="CT120" s="958"/>
      <c r="CU120" s="958"/>
      <c r="CV120" s="958"/>
      <c r="CW120" s="958"/>
      <c r="CX120" s="958"/>
      <c r="CY120" s="958"/>
      <c r="CZ120" s="958"/>
      <c r="DA120" s="958"/>
      <c r="DB120" s="958"/>
      <c r="DC120" s="958"/>
      <c r="DD120" s="958"/>
      <c r="DE120" s="958"/>
      <c r="DF120" s="959"/>
      <c r="DG120" s="946">
        <v>3702303</v>
      </c>
      <c r="DH120" s="927"/>
      <c r="DI120" s="927"/>
      <c r="DJ120" s="927"/>
      <c r="DK120" s="927"/>
      <c r="DL120" s="927">
        <v>3592137</v>
      </c>
      <c r="DM120" s="927"/>
      <c r="DN120" s="927"/>
      <c r="DO120" s="927"/>
      <c r="DP120" s="927"/>
      <c r="DQ120" s="927">
        <v>3204137</v>
      </c>
      <c r="DR120" s="927"/>
      <c r="DS120" s="927"/>
      <c r="DT120" s="927"/>
      <c r="DU120" s="927"/>
      <c r="DV120" s="928">
        <v>68.400000000000006</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471</v>
      </c>
      <c r="AB121" s="862"/>
      <c r="AC121" s="862"/>
      <c r="AD121" s="862"/>
      <c r="AE121" s="863"/>
      <c r="AF121" s="864" t="s">
        <v>130</v>
      </c>
      <c r="AG121" s="862"/>
      <c r="AH121" s="862"/>
      <c r="AI121" s="862"/>
      <c r="AJ121" s="863"/>
      <c r="AK121" s="864" t="s">
        <v>130</v>
      </c>
      <c r="AL121" s="862"/>
      <c r="AM121" s="862"/>
      <c r="AN121" s="862"/>
      <c r="AO121" s="863"/>
      <c r="AP121" s="909" t="s">
        <v>471</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19322</v>
      </c>
      <c r="BR121" s="899"/>
      <c r="BS121" s="899"/>
      <c r="BT121" s="899"/>
      <c r="BU121" s="899"/>
      <c r="BV121" s="899">
        <v>10807</v>
      </c>
      <c r="BW121" s="899"/>
      <c r="BX121" s="899"/>
      <c r="BY121" s="899"/>
      <c r="BZ121" s="899"/>
      <c r="CA121" s="899">
        <v>3392</v>
      </c>
      <c r="CB121" s="899"/>
      <c r="CC121" s="899"/>
      <c r="CD121" s="899"/>
      <c r="CE121" s="899"/>
      <c r="CF121" s="960">
        <v>0.1</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875472</v>
      </c>
      <c r="DH121" s="899"/>
      <c r="DI121" s="899"/>
      <c r="DJ121" s="899"/>
      <c r="DK121" s="899"/>
      <c r="DL121" s="899">
        <v>851932</v>
      </c>
      <c r="DM121" s="899"/>
      <c r="DN121" s="899"/>
      <c r="DO121" s="899"/>
      <c r="DP121" s="899"/>
      <c r="DQ121" s="899">
        <v>778261</v>
      </c>
      <c r="DR121" s="899"/>
      <c r="DS121" s="899"/>
      <c r="DT121" s="899"/>
      <c r="DU121" s="899"/>
      <c r="DV121" s="876">
        <v>16.600000000000001</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471</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13231024</v>
      </c>
      <c r="BR122" s="930"/>
      <c r="BS122" s="930"/>
      <c r="BT122" s="930"/>
      <c r="BU122" s="930"/>
      <c r="BV122" s="930">
        <v>13188864</v>
      </c>
      <c r="BW122" s="930"/>
      <c r="BX122" s="930"/>
      <c r="BY122" s="930"/>
      <c r="BZ122" s="930"/>
      <c r="CA122" s="930">
        <v>12519238</v>
      </c>
      <c r="CB122" s="930"/>
      <c r="CC122" s="930"/>
      <c r="CD122" s="930"/>
      <c r="CE122" s="930"/>
      <c r="CF122" s="931">
        <v>267.3</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v>3153</v>
      </c>
      <c r="DH122" s="899"/>
      <c r="DI122" s="899"/>
      <c r="DJ122" s="899"/>
      <c r="DK122" s="899"/>
      <c r="DL122" s="899">
        <v>2730</v>
      </c>
      <c r="DM122" s="899"/>
      <c r="DN122" s="899"/>
      <c r="DO122" s="899"/>
      <c r="DP122" s="899"/>
      <c r="DQ122" s="899">
        <v>53667</v>
      </c>
      <c r="DR122" s="899"/>
      <c r="DS122" s="899"/>
      <c r="DT122" s="899"/>
      <c r="DU122" s="899"/>
      <c r="DV122" s="876">
        <v>1.1000000000000001</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130</v>
      </c>
      <c r="AL123" s="862"/>
      <c r="AM123" s="862"/>
      <c r="AN123" s="862"/>
      <c r="AO123" s="863"/>
      <c r="AP123" s="909" t="s">
        <v>130</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482</v>
      </c>
      <c r="BP123" s="963"/>
      <c r="BQ123" s="917">
        <v>17801264</v>
      </c>
      <c r="BR123" s="918"/>
      <c r="BS123" s="918"/>
      <c r="BT123" s="918"/>
      <c r="BU123" s="918"/>
      <c r="BV123" s="918">
        <v>17470545</v>
      </c>
      <c r="BW123" s="918"/>
      <c r="BX123" s="918"/>
      <c r="BY123" s="918"/>
      <c r="BZ123" s="918"/>
      <c r="CA123" s="918">
        <v>16626060</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471</v>
      </c>
      <c r="DM123" s="862"/>
      <c r="DN123" s="862"/>
      <c r="DO123" s="862"/>
      <c r="DP123" s="863"/>
      <c r="DQ123" s="864" t="s">
        <v>469</v>
      </c>
      <c r="DR123" s="862"/>
      <c r="DS123" s="862"/>
      <c r="DT123" s="862"/>
      <c r="DU123" s="863"/>
      <c r="DV123" s="909" t="s">
        <v>130</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469</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9.5</v>
      </c>
      <c r="BR124" s="916"/>
      <c r="BS124" s="916"/>
      <c r="BT124" s="916"/>
      <c r="BU124" s="916"/>
      <c r="BV124" s="916">
        <v>28</v>
      </c>
      <c r="BW124" s="916"/>
      <c r="BX124" s="916"/>
      <c r="BY124" s="916"/>
      <c r="BZ124" s="916"/>
      <c r="CA124" s="916">
        <v>27.9</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v>92741</v>
      </c>
      <c r="DH124" s="845"/>
      <c r="DI124" s="845"/>
      <c r="DJ124" s="845"/>
      <c r="DK124" s="846"/>
      <c r="DL124" s="847">
        <v>60893</v>
      </c>
      <c r="DM124" s="845"/>
      <c r="DN124" s="845"/>
      <c r="DO124" s="845"/>
      <c r="DP124" s="846"/>
      <c r="DQ124" s="847" t="s">
        <v>471</v>
      </c>
      <c r="DR124" s="845"/>
      <c r="DS124" s="845"/>
      <c r="DT124" s="845"/>
      <c r="DU124" s="846"/>
      <c r="DV124" s="933" t="s">
        <v>471</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471</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471</v>
      </c>
      <c r="DH125" s="927"/>
      <c r="DI125" s="927"/>
      <c r="DJ125" s="927"/>
      <c r="DK125" s="927"/>
      <c r="DL125" s="927" t="s">
        <v>471</v>
      </c>
      <c r="DM125" s="927"/>
      <c r="DN125" s="927"/>
      <c r="DO125" s="927"/>
      <c r="DP125" s="927"/>
      <c r="DQ125" s="927" t="s">
        <v>471</v>
      </c>
      <c r="DR125" s="927"/>
      <c r="DS125" s="927"/>
      <c r="DT125" s="927"/>
      <c r="DU125" s="927"/>
      <c r="DV125" s="928" t="s">
        <v>471</v>
      </c>
      <c r="DW125" s="928"/>
      <c r="DX125" s="928"/>
      <c r="DY125" s="928"/>
      <c r="DZ125" s="929"/>
    </row>
    <row r="126" spans="1:130" s="247" customFormat="1" ht="26.25" customHeight="1" thickBot="1" x14ac:dyDescent="0.2">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471</v>
      </c>
      <c r="AB126" s="862"/>
      <c r="AC126" s="862"/>
      <c r="AD126" s="862"/>
      <c r="AE126" s="863"/>
      <c r="AF126" s="864" t="s">
        <v>130</v>
      </c>
      <c r="AG126" s="862"/>
      <c r="AH126" s="862"/>
      <c r="AI126" s="862"/>
      <c r="AJ126" s="863"/>
      <c r="AK126" s="864" t="s">
        <v>469</v>
      </c>
      <c r="AL126" s="862"/>
      <c r="AM126" s="862"/>
      <c r="AN126" s="862"/>
      <c r="AO126" s="863"/>
      <c r="AP126" s="909" t="s">
        <v>471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471</v>
      </c>
      <c r="DH126" s="899"/>
      <c r="DI126" s="899"/>
      <c r="DJ126" s="899"/>
      <c r="DK126" s="899"/>
      <c r="DL126" s="899" t="s">
        <v>130</v>
      </c>
      <c r="DM126" s="899"/>
      <c r="DN126" s="899"/>
      <c r="DO126" s="899"/>
      <c r="DP126" s="899"/>
      <c r="DQ126" s="899" t="s">
        <v>471</v>
      </c>
      <c r="DR126" s="899"/>
      <c r="DS126" s="899"/>
      <c r="DT126" s="899"/>
      <c r="DU126" s="899"/>
      <c r="DV126" s="876" t="s">
        <v>471</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1200</v>
      </c>
      <c r="AB127" s="862"/>
      <c r="AC127" s="862"/>
      <c r="AD127" s="862"/>
      <c r="AE127" s="863"/>
      <c r="AF127" s="864">
        <v>1200</v>
      </c>
      <c r="AG127" s="862"/>
      <c r="AH127" s="862"/>
      <c r="AI127" s="862"/>
      <c r="AJ127" s="863"/>
      <c r="AK127" s="864">
        <v>1808</v>
      </c>
      <c r="AL127" s="862"/>
      <c r="AM127" s="862"/>
      <c r="AN127" s="862"/>
      <c r="AO127" s="863"/>
      <c r="AP127" s="909">
        <v>0</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471</v>
      </c>
      <c r="DH127" s="899"/>
      <c r="DI127" s="899"/>
      <c r="DJ127" s="899"/>
      <c r="DK127" s="899"/>
      <c r="DL127" s="899" t="s">
        <v>131</v>
      </c>
      <c r="DM127" s="899"/>
      <c r="DN127" s="899"/>
      <c r="DO127" s="899"/>
      <c r="DP127" s="899"/>
      <c r="DQ127" s="899" t="s">
        <v>471</v>
      </c>
      <c r="DR127" s="899"/>
      <c r="DS127" s="899"/>
      <c r="DT127" s="899"/>
      <c r="DU127" s="899"/>
      <c r="DV127" s="876" t="s">
        <v>471</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10204</v>
      </c>
      <c r="AB128" s="883"/>
      <c r="AC128" s="883"/>
      <c r="AD128" s="883"/>
      <c r="AE128" s="884"/>
      <c r="AF128" s="885">
        <v>8139</v>
      </c>
      <c r="AG128" s="883"/>
      <c r="AH128" s="883"/>
      <c r="AI128" s="883"/>
      <c r="AJ128" s="884"/>
      <c r="AK128" s="885">
        <v>7275</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130</v>
      </c>
      <c r="BG128" s="869"/>
      <c r="BH128" s="869"/>
      <c r="BI128" s="869"/>
      <c r="BJ128" s="869"/>
      <c r="BK128" s="869"/>
      <c r="BL128" s="892"/>
      <c r="BM128" s="868">
        <v>14.49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131</v>
      </c>
      <c r="DH128" s="873"/>
      <c r="DI128" s="873"/>
      <c r="DJ128" s="873"/>
      <c r="DK128" s="873"/>
      <c r="DL128" s="873" t="s">
        <v>130</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109</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6125446</v>
      </c>
      <c r="AB129" s="862"/>
      <c r="AC129" s="862"/>
      <c r="AD129" s="862"/>
      <c r="AE129" s="863"/>
      <c r="AF129" s="864">
        <v>6087929</v>
      </c>
      <c r="AG129" s="862"/>
      <c r="AH129" s="862"/>
      <c r="AI129" s="862"/>
      <c r="AJ129" s="863"/>
      <c r="AK129" s="864">
        <v>5893383</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130</v>
      </c>
      <c r="BG129" s="852"/>
      <c r="BH129" s="852"/>
      <c r="BI129" s="852"/>
      <c r="BJ129" s="852"/>
      <c r="BK129" s="852"/>
      <c r="BL129" s="853"/>
      <c r="BM129" s="851">
        <v>19.489999999999998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1303253</v>
      </c>
      <c r="AB130" s="862"/>
      <c r="AC130" s="862"/>
      <c r="AD130" s="862"/>
      <c r="AE130" s="863"/>
      <c r="AF130" s="864">
        <v>1297724</v>
      </c>
      <c r="AG130" s="862"/>
      <c r="AH130" s="862"/>
      <c r="AI130" s="862"/>
      <c r="AJ130" s="863"/>
      <c r="AK130" s="864">
        <v>1209089</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11.4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4822193</v>
      </c>
      <c r="AB131" s="845"/>
      <c r="AC131" s="845"/>
      <c r="AD131" s="845"/>
      <c r="AE131" s="846"/>
      <c r="AF131" s="847">
        <v>4790205</v>
      </c>
      <c r="AG131" s="845"/>
      <c r="AH131" s="845"/>
      <c r="AI131" s="845"/>
      <c r="AJ131" s="846"/>
      <c r="AK131" s="847">
        <v>4684294</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27.9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13.17184941</v>
      </c>
      <c r="AB132" s="825"/>
      <c r="AC132" s="825"/>
      <c r="AD132" s="825"/>
      <c r="AE132" s="826"/>
      <c r="AF132" s="827">
        <v>11.71104368</v>
      </c>
      <c r="AG132" s="825"/>
      <c r="AH132" s="825"/>
      <c r="AI132" s="825"/>
      <c r="AJ132" s="826"/>
      <c r="AK132" s="827">
        <v>9.5371895959999993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14.1</v>
      </c>
      <c r="AB133" s="804"/>
      <c r="AC133" s="804"/>
      <c r="AD133" s="804"/>
      <c r="AE133" s="805"/>
      <c r="AF133" s="803">
        <v>13.3</v>
      </c>
      <c r="AG133" s="804"/>
      <c r="AH133" s="804"/>
      <c r="AI133" s="804"/>
      <c r="AJ133" s="805"/>
      <c r="AK133" s="803">
        <v>11.4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DI1ZtGwfuRWvg7Iin8VBNpac5hhujpETvGxT55p4wIEb5WU78m8mDqvVlBSOMjYnlRqPV2o8jI2m4TE53i3bA==" saltValue="WL2COL/Tc898vrvkVPIW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BHdoy/PobBmxcrEzW8vnMWh+k9YV8JwyxOh7eZF/RijFp5Yo8CueHQ2Eun/oaeHlMhTRf/Ty2vIoqFssSYWmQ==" saltValue="WFI2e7HGNMsx9odP8iHq/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C55" sqref="AZ55:BC5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pNjlQ81kpO/8aTDxFV/mMSQuGgQ1Yio14Jp9UNkwr2Gk0Kmjnwc9DMRZTY9aDRfdg4GMkZ3xrbE8hXkwwrvDQ==" saltValue="d8lIjg/bNdjqGJXnG8juA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517</v>
      </c>
      <c r="AL9" s="1234"/>
      <c r="AM9" s="1234"/>
      <c r="AN9" s="1235"/>
      <c r="AO9" s="313">
        <v>1404027</v>
      </c>
      <c r="AP9" s="313">
        <v>83399</v>
      </c>
      <c r="AQ9" s="314">
        <v>81607</v>
      </c>
      <c r="AR9" s="315">
        <v>2.2000000000000002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518</v>
      </c>
      <c r="AL10" s="1234"/>
      <c r="AM10" s="1234"/>
      <c r="AN10" s="1235"/>
      <c r="AO10" s="316">
        <v>194280</v>
      </c>
      <c r="AP10" s="316">
        <v>11540</v>
      </c>
      <c r="AQ10" s="317">
        <v>8429</v>
      </c>
      <c r="AR10" s="318">
        <v>36.9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519</v>
      </c>
      <c r="AL11" s="1234"/>
      <c r="AM11" s="1234"/>
      <c r="AN11" s="1235"/>
      <c r="AO11" s="316">
        <v>203193</v>
      </c>
      <c r="AP11" s="316">
        <v>12070</v>
      </c>
      <c r="AQ11" s="317">
        <v>12564</v>
      </c>
      <c r="AR11" s="318">
        <v>-3.9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520</v>
      </c>
      <c r="AL12" s="1234"/>
      <c r="AM12" s="1234"/>
      <c r="AN12" s="1235"/>
      <c r="AO12" s="316" t="s">
        <v>521</v>
      </c>
      <c r="AP12" s="316" t="s">
        <v>521</v>
      </c>
      <c r="AQ12" s="317">
        <v>603</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522</v>
      </c>
      <c r="AL13" s="1234"/>
      <c r="AM13" s="1234"/>
      <c r="AN13" s="1235"/>
      <c r="AO13" s="316" t="s">
        <v>521</v>
      </c>
      <c r="AP13" s="316" t="s">
        <v>521</v>
      </c>
      <c r="AQ13" s="317">
        <v>5</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523</v>
      </c>
      <c r="AL14" s="1234"/>
      <c r="AM14" s="1234"/>
      <c r="AN14" s="1235"/>
      <c r="AO14" s="316">
        <v>95066</v>
      </c>
      <c r="AP14" s="316">
        <v>5647</v>
      </c>
      <c r="AQ14" s="317">
        <v>4049</v>
      </c>
      <c r="AR14" s="318">
        <v>39.5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524</v>
      </c>
      <c r="AL15" s="1234"/>
      <c r="AM15" s="1234"/>
      <c r="AN15" s="1235"/>
      <c r="AO15" s="316" t="s">
        <v>521</v>
      </c>
      <c r="AP15" s="316" t="s">
        <v>521</v>
      </c>
      <c r="AQ15" s="317">
        <v>2220</v>
      </c>
      <c r="AR15" s="318" t="s">
        <v>521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525</v>
      </c>
      <c r="AL16" s="1237"/>
      <c r="AM16" s="1237"/>
      <c r="AN16" s="1238"/>
      <c r="AO16" s="316">
        <v>-150224</v>
      </c>
      <c r="AP16" s="316">
        <v>-8923</v>
      </c>
      <c r="AQ16" s="317">
        <v>-7287</v>
      </c>
      <c r="AR16" s="318">
        <v>22.5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189</v>
      </c>
      <c r="AL17" s="1237"/>
      <c r="AM17" s="1237"/>
      <c r="AN17" s="1238"/>
      <c r="AO17" s="316">
        <v>1746342</v>
      </c>
      <c r="AP17" s="316">
        <v>103733</v>
      </c>
      <c r="AQ17" s="317">
        <v>102189</v>
      </c>
      <c r="AR17" s="318">
        <v>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530</v>
      </c>
      <c r="AL21" s="1231"/>
      <c r="AM21" s="1231"/>
      <c r="AN21" s="1232"/>
      <c r="AO21" s="328">
        <v>10.51</v>
      </c>
      <c r="AP21" s="329">
        <v>9.43</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531</v>
      </c>
      <c r="AL22" s="1231"/>
      <c r="AM22" s="1231"/>
      <c r="AN22" s="1232"/>
      <c r="AO22" s="333">
        <v>92.5</v>
      </c>
      <c r="AP22" s="334">
        <v>96.9</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535</v>
      </c>
      <c r="AL32" s="1222"/>
      <c r="AM32" s="1222"/>
      <c r="AN32" s="1223"/>
      <c r="AO32" s="343">
        <v>1072483</v>
      </c>
      <c r="AP32" s="343">
        <v>63706</v>
      </c>
      <c r="AQ32" s="344">
        <v>48351</v>
      </c>
      <c r="AR32" s="345">
        <v>31.8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536</v>
      </c>
      <c r="AL33" s="1222"/>
      <c r="AM33" s="1222"/>
      <c r="AN33" s="1223"/>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537</v>
      </c>
      <c r="AL34" s="1222"/>
      <c r="AM34" s="1222"/>
      <c r="AN34" s="1223"/>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538</v>
      </c>
      <c r="AL35" s="1222"/>
      <c r="AM35" s="1222"/>
      <c r="AN35" s="1223"/>
      <c r="AO35" s="343">
        <v>562281</v>
      </c>
      <c r="AP35" s="343">
        <v>33400</v>
      </c>
      <c r="AQ35" s="344">
        <v>15327</v>
      </c>
      <c r="AR35" s="345">
        <v>117.9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539</v>
      </c>
      <c r="AL36" s="1222"/>
      <c r="AM36" s="1222"/>
      <c r="AN36" s="1223"/>
      <c r="AO36" s="343">
        <v>26542</v>
      </c>
      <c r="AP36" s="343">
        <v>1577</v>
      </c>
      <c r="AQ36" s="344">
        <v>3222</v>
      </c>
      <c r="AR36" s="345">
        <v>-51.1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540</v>
      </c>
      <c r="AL37" s="1222"/>
      <c r="AM37" s="1222"/>
      <c r="AN37" s="1223"/>
      <c r="AO37" s="343">
        <v>1808</v>
      </c>
      <c r="AP37" s="343">
        <v>107</v>
      </c>
      <c r="AQ37" s="344">
        <v>486</v>
      </c>
      <c r="AR37" s="345">
        <v>-78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541</v>
      </c>
      <c r="AL38" s="1225"/>
      <c r="AM38" s="1225"/>
      <c r="AN38" s="1226"/>
      <c r="AO38" s="346" t="s">
        <v>521</v>
      </c>
      <c r="AP38" s="346" t="s">
        <v>521</v>
      </c>
      <c r="AQ38" s="347">
        <v>7</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542</v>
      </c>
      <c r="AL39" s="1225"/>
      <c r="AM39" s="1225"/>
      <c r="AN39" s="1226"/>
      <c r="AO39" s="343">
        <v>-7275</v>
      </c>
      <c r="AP39" s="343">
        <v>-432</v>
      </c>
      <c r="AQ39" s="344">
        <v>-3375</v>
      </c>
      <c r="AR39" s="345">
        <v>-87.2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543</v>
      </c>
      <c r="AL40" s="1222"/>
      <c r="AM40" s="1222"/>
      <c r="AN40" s="1223"/>
      <c r="AO40" s="343">
        <v>-1209089</v>
      </c>
      <c r="AP40" s="343">
        <v>-71820</v>
      </c>
      <c r="AQ40" s="344">
        <v>-44517</v>
      </c>
      <c r="AR40" s="345">
        <v>61.3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299</v>
      </c>
      <c r="AL41" s="1228"/>
      <c r="AM41" s="1228"/>
      <c r="AN41" s="1229"/>
      <c r="AO41" s="343">
        <v>446750</v>
      </c>
      <c r="AP41" s="343">
        <v>26537</v>
      </c>
      <c r="AQ41" s="344">
        <v>19506</v>
      </c>
      <c r="AR41" s="345">
        <v>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512</v>
      </c>
      <c r="AN49" s="1216" t="s">
        <v>547</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816018</v>
      </c>
      <c r="AN51" s="365">
        <v>47305</v>
      </c>
      <c r="AO51" s="366">
        <v>-43.8</v>
      </c>
      <c r="AP51" s="367">
        <v>69469</v>
      </c>
      <c r="AQ51" s="368">
        <v>-18.5</v>
      </c>
      <c r="AR51" s="369">
        <v>-25.3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459369</v>
      </c>
      <c r="AN52" s="373">
        <v>26630</v>
      </c>
      <c r="AO52" s="374">
        <v>-53.4</v>
      </c>
      <c r="AP52" s="375">
        <v>38215</v>
      </c>
      <c r="AQ52" s="376">
        <v>-1.6</v>
      </c>
      <c r="AR52" s="377">
        <v>-51.8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1933925</v>
      </c>
      <c r="AN53" s="365">
        <v>113208</v>
      </c>
      <c r="AO53" s="366">
        <v>139.30000000000001</v>
      </c>
      <c r="AP53" s="367">
        <v>67293</v>
      </c>
      <c r="AQ53" s="368">
        <v>-3.1</v>
      </c>
      <c r="AR53" s="369">
        <v>142.4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1167466</v>
      </c>
      <c r="AN54" s="373">
        <v>68341</v>
      </c>
      <c r="AO54" s="374">
        <v>156.6</v>
      </c>
      <c r="AP54" s="375">
        <v>35076</v>
      </c>
      <c r="AQ54" s="376">
        <v>-8.1999999999999993</v>
      </c>
      <c r="AR54" s="377">
        <v>164.8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2093537</v>
      </c>
      <c r="AN55" s="365">
        <v>122932</v>
      </c>
      <c r="AO55" s="366">
        <v>8.6</v>
      </c>
      <c r="AP55" s="367">
        <v>67343</v>
      </c>
      <c r="AQ55" s="368">
        <v>0.1</v>
      </c>
      <c r="AR55" s="369">
        <v>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1040250</v>
      </c>
      <c r="AN56" s="373">
        <v>61083</v>
      </c>
      <c r="AO56" s="374">
        <v>-10.6</v>
      </c>
      <c r="AP56" s="375">
        <v>32865</v>
      </c>
      <c r="AQ56" s="376">
        <v>-6.3</v>
      </c>
      <c r="AR56" s="377">
        <v>-4.3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3033946</v>
      </c>
      <c r="AN57" s="365">
        <v>178657</v>
      </c>
      <c r="AO57" s="366">
        <v>45.3</v>
      </c>
      <c r="AP57" s="367">
        <v>73475</v>
      </c>
      <c r="AQ57" s="368">
        <v>9.1</v>
      </c>
      <c r="AR57" s="369">
        <v>36.200000000000003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1882476</v>
      </c>
      <c r="AN58" s="373">
        <v>110851</v>
      </c>
      <c r="AO58" s="374">
        <v>81.5</v>
      </c>
      <c r="AP58" s="375">
        <v>43072</v>
      </c>
      <c r="AQ58" s="376">
        <v>31.1</v>
      </c>
      <c r="AR58" s="377">
        <v>50.4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1252931</v>
      </c>
      <c r="AN59" s="365">
        <v>74424</v>
      </c>
      <c r="AO59" s="366">
        <v>-58.3</v>
      </c>
      <c r="AP59" s="367">
        <v>87464</v>
      </c>
      <c r="AQ59" s="368">
        <v>19</v>
      </c>
      <c r="AR59" s="369">
        <v>-77.3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741382</v>
      </c>
      <c r="AN60" s="373">
        <v>44038</v>
      </c>
      <c r="AO60" s="374">
        <v>-60.3</v>
      </c>
      <c r="AP60" s="375">
        <v>47479</v>
      </c>
      <c r="AQ60" s="376">
        <v>10.199999999999999</v>
      </c>
      <c r="AR60" s="377">
        <v>-70.5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1826071</v>
      </c>
      <c r="AN61" s="380">
        <v>107305</v>
      </c>
      <c r="AO61" s="381">
        <v>18.2</v>
      </c>
      <c r="AP61" s="382">
        <v>73009</v>
      </c>
      <c r="AQ61" s="383">
        <v>1.3</v>
      </c>
      <c r="AR61" s="369">
        <v>16.899999999999999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1058189</v>
      </c>
      <c r="AN62" s="373">
        <v>62189</v>
      </c>
      <c r="AO62" s="374">
        <v>22.8</v>
      </c>
      <c r="AP62" s="375">
        <v>39341</v>
      </c>
      <c r="AQ62" s="376">
        <v>5</v>
      </c>
      <c r="AR62" s="377">
        <v>17.8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cGintUjvhsKQkF7lQmgSvBdFiFy0dL8CIQ7FfTFr7gt9ARWecbmEA1s4xI4jpd9Ru5n+KXcMr7WsBRKdpD7w==" saltValue="uNO43JRfJFV6OGOHVYfX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G007claNKrPwIHdwESDCcMTCsUfdujF5zR5GsCQDbXQr/TTl0G2A1RjK+CoSKOEH0Mn979ygjEkhLvWQ+C+OOA==" saltValue="Dwg8TBh39MgUifswU6kHS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6N+Cte3Eglq9Z8Cnm5bSRDcULgjp/W0j1JMFg6MNCNP3ApYJsR9ilaOI2kaW+6ZffG7spHnvLEXCO8vCualdyg==" saltValue="ekLGf4dpTcBcD5d318wWV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9" t="s">
        <v>3</v>
      </c>
      <c r="D47" s="1239"/>
      <c r="E47" s="1240"/>
      <c r="F47" s="11">
        <v>50.51</v>
      </c>
      <c r="G47" s="12">
        <v>48.89</v>
      </c>
      <c r="H47" s="12">
        <v>46.7</v>
      </c>
      <c r="I47" s="12">
        <v>42.39</v>
      </c>
      <c r="J47" s="13">
        <v>40.57</v>
      </c>
    </row>
    <row r="48" spans="2:10" ht="57.75" customHeight="1" x14ac:dyDescent="0.15">
      <c r="B48" s="14"/>
      <c r="C48" s="1241" t="s">
        <v>4</v>
      </c>
      <c r="D48" s="1241"/>
      <c r="E48" s="1242"/>
      <c r="F48" s="15">
        <v>4.7300000000000004</v>
      </c>
      <c r="G48" s="16">
        <v>5.57</v>
      </c>
      <c r="H48" s="16">
        <v>4.6500000000000004</v>
      </c>
      <c r="I48" s="16">
        <v>3.37</v>
      </c>
      <c r="J48" s="17">
        <v>3.87</v>
      </c>
    </row>
    <row r="49" spans="2:10" ht="57.75" customHeight="1" thickBot="1" x14ac:dyDescent="0.2">
      <c r="B49" s="18"/>
      <c r="C49" s="1243" t="s">
        <v>5</v>
      </c>
      <c r="D49" s="1243"/>
      <c r="E49" s="1244"/>
      <c r="F49" s="19">
        <v>5.65</v>
      </c>
      <c r="G49" s="20">
        <v>0.38</v>
      </c>
      <c r="H49" s="20">
        <v>0.75</v>
      </c>
      <c r="I49" s="20" t="s">
        <v>568</v>
      </c>
      <c r="J49" s="21">
        <v>2.17</v>
      </c>
    </row>
    <row r="50" spans="2:10" ht="13.5" customHeight="1" x14ac:dyDescent="0.15"/>
  </sheetData>
  <sheetProtection algorithmName="SHA-512" hashValue="gDyhtlEJ6Eqa5RY1uEc4i61ItP7vwrFxq9vHqvucadEZ+2BXHMmv8fDpm8I9sTr+aT7IclWd7ZYY4LKp5cg/Ag==" saltValue="7Pu8iTS49Bp3NDACjgrDr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史</dc:creator>
  <cp:lastModifiedBy> </cp:lastModifiedBy>
  <cp:lastPrinted>2021-10-06T09:52:03Z</cp:lastPrinted>
  <dcterms:created xsi:type="dcterms:W3CDTF">2021-10-06T09:27:28Z</dcterms:created>
  <dcterms:modified xsi:type="dcterms:W3CDTF">2021-10-07T04:36:35Z</dcterms:modified>
</cp:coreProperties>
</file>