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3171\Desktop\調査・照会\【R03.10. 7期限】令和元年度財政状況資料集の作成について（2回目）\03_町→県\"/>
    </mc:Choice>
  </mc:AlternateContent>
  <bookViews>
    <workbookView xWindow="0" yWindow="0" windowWidth="18585" windowHeight="4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F63" i="12" l="1"/>
  <c r="AU63" i="12"/>
  <c r="AP63" i="12"/>
  <c r="AF88" i="12" l="1"/>
  <c r="BG38" i="10" l="1"/>
  <c r="BG37" i="10"/>
  <c r="BG36" i="10"/>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<sst xmlns="http://schemas.openxmlformats.org/spreadsheetml/2006/main" count="1156" uniqueCount="633">
  <si>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</si>
  <si>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</si>
  <si>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</si>
  <si>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</si>
  <si>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</si>
  <si>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</si>
  <si>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</si>
  <si>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</si>
  <si>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</si>
  <si>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</si>
  <si>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</si>
  <si>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</si>
  <si>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</si>
  <si>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</si>
  <si>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</si>
  <si>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</si>
  <si>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</si>
  <si>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</si>
  <si>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</si>
  <si>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</si>
  <si>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</si>
  <si>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</si>
  <si>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</si>
  <si>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</si>
  <si>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</si>
  <si>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</si>
  <si>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</si>
  <si>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</si>
  <si>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</si>
  <si>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</si>
  <si>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</si>
  <si>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</si>
  <si>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</si>
  <si>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</si>
  <si>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</si>
  <si>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</si>
  <si>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</si>
  <si>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</si>
  <si>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</si>
  <si>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</si>
  <si>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</si>
  <si>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</si>
  <si>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</si>
  <si>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</si>
  <si>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</si>
  <si>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</si>
  <si>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</si>
  <si>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</si>
  <si>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</si>
  <si>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</si>
  <si>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</si>
  <si>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</si>
  <si>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</si>
  <si>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</si>
  <si>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</si>
  <si>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</si>
  <si>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</si>
  <si>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</si>
  <si>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</si>
  <si>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</si>
  <si>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</si>
  <si>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</si>
  <si>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</si>
  <si>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</si>
  <si>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</si>
  <si>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</si>
  <si>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</si>
  <si>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</si>
  <si>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</si>
  <si>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</si>
  <si>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</si>
  <si>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</si>
  <si>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</si>
  <si>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</si>
  <si>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</si>
  <si>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</si>
  <si>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</si>
  <si>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</si>
  <si>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</si>
  <si>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</si>
  <si>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</si>
  <si>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</si>
  <si>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</si>
  <si>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</si>
  <si>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</si>
  <si>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</si>
  <si>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</si>
  <si>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</si>
  <si>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</si>
  <si>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</si>
  <si>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</si>
  <si>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</si>
  <si>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</si>
  <si>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</si>
  <si>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</si>
  <si>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</si>
  <si>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</si>
  <si>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</si>
  <si>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伯耆町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</si>
  <si>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</si>
  <si>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</si>
  <si>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</si>
  <si>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</si>
  <si>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</si>
  <si>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</si>
  <si>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</si>
  <si>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</si>
  <si>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</si>
  <si>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</si>
  <si>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</si>
  <si>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</si>
  <si>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</si>
  <si>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</si>
  <si>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</si>
  <si>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</si>
  <si>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</si>
  <si>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</si>
  <si>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</si>
  <si>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</si>
  <si>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</si>
  <si>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</si>
  <si>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</si>
  <si>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</si>
  <si>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</si>
  <si>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</si>
  <si>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</si>
  <si>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</si>
  <si>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</si>
  <si>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</si>
  <si>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</si>
  <si>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</si>
  <si>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</si>
  <si>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</si>
  <si>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</si>
  <si>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</si>
  <si>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</si>
  <si>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</si>
  <si>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</si>
  <si>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</si>
  <si>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</si>
  <si>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</si>
  <si>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</si>
  <si>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</si>
  <si>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</si>
  <si>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</si>
  <si>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</si>
  <si>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</si>
  <si>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</si>
  <si>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</si>
  <si>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</si>
  <si>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</si>
  <si>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</si>
  <si>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</si>
  <si>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</si>
  <si>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</si>
  <si>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</si>
  <si>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</si>
  <si>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</si>
  <si>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</si>
  <si>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</si>
  <si>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</si>
  <si>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</si>
  <si>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</si>
  <si>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</si>
  <si>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</si>
  <si>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</si>
  <si>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</si>
  <si>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</si>
  <si>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</si>
  <si>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</si>
  <si>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</si>
  <si>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</si>
  <si>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</si>
  <si>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</si>
  <si>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</si>
  <si>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</si>
  <si>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</si>
  <si>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</si>
  <si>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</si>
  <si>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</si>
  <si>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</si>
  <si>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</si>
  <si>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</si>
  <si>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</si>
  <si>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</si>
  <si>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</si>
  <si>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</si>
  <si>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</si>
  <si>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</si>
  <si>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</si>
  <si>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</si>
  <si>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</si>
  <si>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</si>
  <si>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</si>
  <si>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</si>
  <si>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</si>
  <si>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</si>
  <si>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</si>
  <si>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</si>
  <si>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</si>
  <si>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</si>
  <si>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</si>
  <si>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</si>
  <si>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</si>
  <si>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</si>
  <si>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</si>
  <si>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</si>
  <si>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</si>
  <si>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</si>
  <si>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</si>
  <si>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</si>
  <si>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</si>
  <si>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</si>
  <si>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</si>
  <si>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</si>
  <si>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</si>
  <si>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</si>
  <si>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</si>
  <si>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鳥取県伯耆町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</si>
  <si>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</si>
  <si>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</si>
  <si>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</si>
  <si>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</si>
  <si>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</si>
  <si>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</si>
  <si>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</si>
  <si>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</si>
  <si>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</si>
  <si>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</si>
  <si>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</si>
  <si>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</si>
  <si>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</si>
  <si>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</si>
  <si>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</si>
  <si>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</si>
  <si>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</si>
  <si>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</si>
  <si>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</si>
  <si>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</si>
  <si>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</si>
  <si>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</si>
  <si>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</si>
  <si>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</si>
  <si>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</si>
  <si>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</si>
  <si>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</si>
  <si>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</si>
  <si>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</si>
  <si>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</si>
  <si>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</si>
  <si>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</si>
  <si>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</si>
  <si>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</si>
  <si>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</si>
  <si>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</si>
  <si>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</si>
  <si>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</si>
  <si>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</si>
  <si>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</si>
  <si>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</si>
  <si>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</si>
  <si>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</si>
  <si>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</si>
  <si>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</si>
  <si>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</si>
  <si>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</si>
  <si>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</si>
  <si>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</si>
  <si>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</si>
  <si>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</si>
  <si>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</si>
  <si>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</si>
  <si>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</si>
  <si>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</si>
  <si>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</si>
  <si>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</si>
  <si>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</si>
  <si>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</si>
  <si>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</si>
  <si>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</si>
  <si>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</si>
  <si>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</si>
  <si>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</si>
  <si>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</si>
  <si>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</si>
  <si>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</si>
  <si>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</si>
  <si>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</si>
  <si>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</si>
  <si>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</si>
  <si>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</si>
  <si>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</si>
  <si>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</si>
  <si>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</si>
  <si>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</si>
  <si>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</si>
  <si>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</si>
  <si>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</si>
  <si>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</si>
  <si>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</si>
  <si>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</si>
  <si>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</si>
  <si>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</si>
  <si>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</si>
  <si>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</si>
  <si>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</si>
  <si>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</si>
  <si>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</si>
  <si>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</si>
  <si>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</si>
  <si>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</si>
  <si>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</si>
  <si>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</si>
  <si>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</si>
  <si>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</si>
  <si>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</si>
  <si>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</si>
  <si>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</si>
  <si>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</si>
  <si>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</si>
  <si>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</si>
  <si>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</si>
  <si>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</si>
  <si>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</si>
  <si>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</si>
  <si>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</si>
  <si>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</si>
  <si>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</si>
  <si>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</si>
  <si>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</si>
  <si>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</si>
  <si>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</si>
  <si>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</si>
  <si>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</si>
  <si>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</si>
  <si>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</si>
  <si>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</si>
  <si>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</si>
  <si>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</si>
  <si>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</si>
  <si>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</si>
  <si>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</si>
  <si>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</si>
  <si>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</si>
  <si>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</si>
  <si>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</si>
  <si>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</si>
  <si>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</si>
  <si>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病院</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</si>
  <si>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</si>
  <si>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</si>
  <si>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</si>
  <si>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</si>
  <si>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</si>
  <si>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</si>
  <si>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</si>
  <si>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</si>
  <si>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</si>
  <si>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</si>
  <si>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</si>
  <si>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</si>
  <si>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</si>
  <si>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</si>
  <si>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</si>
  <si>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</si>
  <si>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</si>
  <si>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</si>
  <si>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</si>
  <si>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</si>
  <si>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</si>
  <si>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</si>
  <si>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</si>
  <si>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鳥取県伯耆町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</si>
  <si>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</si>
  <si>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</si>
  <si>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</si>
  <si>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</si>
  <si>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</si>
  <si>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</si>
  <si>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</si>
  <si>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</si>
  <si>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</si>
  <si>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</si>
  <si>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</si>
  <si>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</si>
  <si>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</si>
  <si>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</si>
  <si>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</si>
  <si>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</si>
  <si>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</si>
  <si>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</si>
  <si>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</si>
  <si>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</si>
  <si>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町営公園墓地事業特別会計</t>
    <phoneticPr fontId="5"/>
  </si>
  <si>
    <t>住宅新築資金等貸付事業特別会計</t>
    <phoneticPr fontId="5"/>
  </si>
  <si>
    <t>地域交通特別会計</t>
    <phoneticPr fontId="5"/>
  </si>
  <si>
    <t>-</t>
    <phoneticPr fontId="5"/>
  </si>
  <si>
    <t>丸山地区専用水道事業特別会計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</si>
  <si>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</si>
  <si>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</si>
  <si>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</si>
  <si>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</si>
  <si>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</si>
  <si>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</si>
  <si>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</si>
  <si>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</si>
  <si>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</si>
  <si>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</si>
  <si>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</si>
  <si>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</si>
  <si>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</si>
  <si>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</si>
  <si>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</si>
  <si>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</si>
  <si>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</si>
  <si>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</si>
  <si>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</si>
  <si>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</si>
  <si>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</si>
  <si>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小規模集合排水事業特別会計</t>
    <phoneticPr fontId="5"/>
  </si>
  <si>
    <t>法非適用企業</t>
    <phoneticPr fontId="5"/>
  </si>
  <si>
    <t>公共下水道事業特別会計</t>
    <phoneticPr fontId="5"/>
  </si>
  <si>
    <t>浄化槽整備事業特別会計</t>
    <phoneticPr fontId="5"/>
  </si>
  <si>
    <t>索道事業特別会計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</si>
  <si>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</si>
  <si>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</si>
  <si>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</si>
  <si>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</si>
  <si>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</si>
  <si>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</si>
  <si>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</si>
  <si>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</si>
  <si>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</si>
  <si>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</si>
  <si>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</si>
  <si>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</si>
  <si>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</si>
  <si>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</si>
  <si>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</si>
  <si>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</si>
  <si>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</si>
  <si>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</si>
  <si>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</si>
  <si>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</si>
  <si>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</si>
  <si>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</si>
  <si>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</si>
  <si>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</si>
  <si>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</si>
  <si>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</si>
  <si>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</si>
  <si>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</si>
  <si>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</si>
  <si>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</si>
  <si>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</si>
  <si>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</si>
  <si>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</si>
  <si>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</si>
  <si>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</si>
  <si>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</si>
  <si>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</si>
  <si>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</si>
  <si>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</si>
  <si>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</si>
  <si>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</si>
  <si>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</si>
  <si>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</si>
  <si>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</si>
  <si>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</si>
  <si>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</si>
  <si>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</si>
  <si>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</si>
  <si>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</si>
  <si>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</si>
  <si>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</si>
  <si>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</si>
  <si>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</si>
  <si>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</si>
  <si>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</si>
  <si>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</si>
  <si>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</si>
  <si>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</si>
  <si>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</si>
  <si>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</si>
  <si>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</si>
  <si>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</si>
  <si>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</si>
  <si>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</si>
  <si>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</si>
  <si>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</si>
  <si>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</si>
  <si>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t>
    <phoneticPr fontId="5"/>
  </si>
  <si>
    <t>(Ｆ)</t>
    <phoneticPr fontId="5"/>
  </si>
  <si>
    <t>小規模集合排水事業特別会計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</si>
  <si>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</si>
  <si>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</si>
  <si>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</si>
  <si>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</si>
  <si>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</si>
  <si>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</si>
  <si>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</si>
  <si>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</si>
  <si>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</si>
  <si>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</si>
  <si>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</si>
  <si>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</si>
  <si>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</si>
  <si>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</si>
  <si>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</si>
  <si>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</si>
  <si>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</si>
  <si>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</si>
  <si>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</si>
  <si>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</si>
  <si>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</si>
  <si>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</si>
  <si>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</si>
  <si>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</si>
  <si>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</si>
  <si>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</si>
  <si>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</si>
  <si>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</si>
  <si>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</si>
  <si>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</si>
  <si>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</si>
  <si>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</si>
  <si>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</si>
  <si>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</si>
  <si>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</si>
  <si>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</si>
  <si>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</si>
  <si>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</si>
  <si>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</si>
  <si>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</si>
  <si>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</si>
  <si>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</si>
  <si>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</si>
  <si>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</si>
  <si>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</si>
  <si>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</si>
  <si>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</si>
  <si>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</si>
  <si>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</si>
  <si>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</si>
  <si>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</si>
  <si>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</si>
  <si>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</si>
  <si>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</si>
  <si>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</si>
  <si>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</si>
  <si>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</si>
  <si>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</si>
  <si>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</si>
  <si>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</si>
  <si>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</si>
  <si>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</si>
  <si>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</si>
  <si>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</si>
  <si>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</si>
  <si>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</si>
  <si>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</si>
  <si>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</si>
  <si>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</si>
  <si>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</si>
  <si>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</si>
  <si>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</si>
  <si>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</si>
  <si>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</si>
  <si>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</si>
  <si>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</si>
  <si>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</si>
  <si>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</si>
  <si>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</si>
  <si>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</si>
  <si>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</si>
  <si>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</si>
  <si>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</si>
  <si>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</si>
  <si>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</si>
  <si>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住宅新築資金等貸付事業特別会計</t>
  </si>
  <si>
    <t>▲ 0.50</t>
  </si>
  <si>
    <t>▲ 0.47</t>
  </si>
  <si>
    <t>▲ 0.48</t>
  </si>
  <si>
    <t>一般会計</t>
  </si>
  <si>
    <t>水道事業会計</t>
  </si>
  <si>
    <t>国民健康保険特別会計</t>
  </si>
  <si>
    <t>農業集落排水事業特別会計</t>
  </si>
  <si>
    <t>町営公園墓地事業特別会計</t>
  </si>
  <si>
    <t>公共下水道事業特別会計</t>
  </si>
  <si>
    <t>小規模集合排水事業特別会計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</si>
  <si>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</si>
  <si>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</si>
  <si>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</si>
  <si>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</si>
  <si>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</si>
  <si>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</si>
  <si>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</si>
  <si>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</si>
  <si>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</si>
  <si>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</si>
  <si>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</si>
  <si>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鳥取県町村総合事務組合</t>
    <rPh sb="0" eb="3">
      <t>トットリケン</t>
    </rPh>
    <rPh sb="3" eb="5">
      <t>チョウソン</t>
    </rPh>
    <rPh sb="5" eb="7">
      <t>ソウゴウ</t>
    </rPh>
    <rPh sb="7" eb="9">
      <t>ジム</t>
    </rPh>
    <rPh sb="9" eb="11">
      <t>クミアイ</t>
    </rPh>
    <phoneticPr fontId="2"/>
  </si>
  <si>
    <t>南部町・伯耆町清掃施設管理組合</t>
    <rPh sb="0" eb="3">
      <t>ナンブチョウ</t>
    </rPh>
    <rPh sb="4" eb="7">
      <t>ホウキチョウ</t>
    </rPh>
    <rPh sb="7" eb="9">
      <t>セイソウ</t>
    </rPh>
    <rPh sb="9" eb="11">
      <t>シセツ</t>
    </rPh>
    <rPh sb="11" eb="13">
      <t>カンリ</t>
    </rPh>
    <rPh sb="13" eb="15">
      <t>クミアイ</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</si>
  <si>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</si>
  <si>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南部箕蚊屋広域連合</t>
    <rPh sb="0" eb="2">
      <t>ナンブ</t>
    </rPh>
    <rPh sb="2" eb="5">
      <t>ミノカヤ</t>
    </rPh>
    <rPh sb="5" eb="7">
      <t>コウイキ</t>
    </rPh>
    <rPh sb="7" eb="9">
      <t>レンゴウ</t>
    </rPh>
    <phoneticPr fontId="2"/>
  </si>
  <si>
    <t>鳥取県後期高齢者医療広域連合</t>
    <rPh sb="0" eb="3">
      <t>トットリケン</t>
    </rPh>
    <rPh sb="3" eb="5">
      <t>コウキ</t>
    </rPh>
    <rPh sb="5" eb="8">
      <t>コウレイシャ</t>
    </rPh>
    <rPh sb="8" eb="10">
      <t>イリョウ</t>
    </rPh>
    <rPh sb="10" eb="12">
      <t>コウイキ</t>
    </rPh>
    <rPh sb="12" eb="14">
      <t>レンゴウ</t>
    </rPh>
    <phoneticPr fontId="2"/>
  </si>
  <si>
    <t>日野病院組合</t>
    <rPh sb="0" eb="2">
      <t>ヒノ</t>
    </rPh>
    <rPh sb="2" eb="4">
      <t>ビョウイン</t>
    </rPh>
    <rPh sb="4" eb="6">
      <t>クミアイ</t>
    </rPh>
    <phoneticPr fontId="2"/>
  </si>
  <si>
    <t>一般会計</t>
    <rPh sb="0" eb="2">
      <t>イッパン</t>
    </rPh>
    <rPh sb="2" eb="4">
      <t>カイケイ</t>
    </rPh>
    <phoneticPr fontId="2"/>
  </si>
  <si>
    <t>特別会計</t>
    <rPh sb="0" eb="2">
      <t>トクベツ</t>
    </rPh>
    <rPh sb="2" eb="4">
      <t>カイケイ</t>
    </rPh>
    <phoneticPr fontId="2"/>
  </si>
  <si>
    <t>-</t>
    <phoneticPr fontId="2"/>
  </si>
  <si>
    <t>植田正治写真美術財団</t>
  </si>
  <si>
    <t>伯耆町地域振興</t>
  </si>
  <si>
    <t>-</t>
    <phoneticPr fontId="2"/>
  </si>
  <si>
    <t>-</t>
    <phoneticPr fontId="2"/>
  </si>
  <si>
    <t>伯耆町豊かなふるさと創造基金</t>
    <rPh sb="0" eb="3">
      <t>ホウキチョウ</t>
    </rPh>
    <rPh sb="3" eb="4">
      <t>ユタ</t>
    </rPh>
    <rPh sb="10" eb="12">
      <t>ソウゾウ</t>
    </rPh>
    <rPh sb="12" eb="14">
      <t>キキン</t>
    </rPh>
    <phoneticPr fontId="5"/>
  </si>
  <si>
    <t>丸山地区専用水道事業基金</t>
    <rPh sb="0" eb="2">
      <t>マルヤマ</t>
    </rPh>
    <rPh sb="2" eb="4">
      <t>チク</t>
    </rPh>
    <rPh sb="4" eb="6">
      <t>センヨウ</t>
    </rPh>
    <rPh sb="6" eb="8">
      <t>スイドウ</t>
    </rPh>
    <rPh sb="8" eb="10">
      <t>ジギョウ</t>
    </rPh>
    <rPh sb="10" eb="12">
      <t>キキン</t>
    </rPh>
    <phoneticPr fontId="5"/>
  </si>
  <si>
    <t>森林整備基金</t>
    <rPh sb="0" eb="2">
      <t>シンリン</t>
    </rPh>
    <rPh sb="2" eb="4">
      <t>セイビ</t>
    </rPh>
    <rPh sb="4" eb="6">
      <t>キキン</t>
    </rPh>
    <phoneticPr fontId="5"/>
  </si>
  <si>
    <t>公共施設等整備基金</t>
    <rPh sb="0" eb="2">
      <t>コウキョウ</t>
    </rPh>
    <rPh sb="2" eb="4">
      <t>シセツ</t>
    </rPh>
    <rPh sb="4" eb="5">
      <t>トウ</t>
    </rPh>
    <rPh sb="5" eb="7">
      <t>セイビ</t>
    </rPh>
    <rPh sb="7" eb="9">
      <t>キキン</t>
    </rPh>
    <phoneticPr fontId="5"/>
  </si>
  <si>
    <t>農業集落排水事業推進基金</t>
    <rPh sb="0" eb="2">
      <t>ノウギョウ</t>
    </rPh>
    <rPh sb="2" eb="4">
      <t>シュウラク</t>
    </rPh>
    <rPh sb="4" eb="6">
      <t>ハイスイ</t>
    </rPh>
    <rPh sb="6" eb="8">
      <t>ジギョウ</t>
    </rPh>
    <rPh sb="8" eb="10">
      <t>スイシン</t>
    </rPh>
    <rPh sb="10" eb="12">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</si>
  <si>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</si>
  <si>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</si>
  <si>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</si>
  <si>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</si>
  <si>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</si>
  <si>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</si>
  <si>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</si>
  <si>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</si>
  <si>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</si>
  <si>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</si>
  <si>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</si>
  <si>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</si>
  <si>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　役場庁舎（本庁舎・分庁舎）、小学校（１校）、美術館、農産物直売施設等の長寿命化工事や修繕を実施したことで、有形固定資産減価償却率の上昇は最小限に抑えられたとともに、事業規模が前年度よりも大きく縮小となったため、財源となる地方債の借入額・現在高が減少となり、将来負担比率は減少となった。
　本町は過疎対策事業債や合併特例事業債などの元利償還に対して財政措置のある有利な地方債を優先して発行しているため、今後においても将来負担比率の極端な上昇は起こることはないと考える。</t>
    <rPh sb="88" eb="89">
      <t>ゼン</t>
    </rPh>
    <phoneticPr fontId="5"/>
  </si>
  <si>
    <t>　償還期間の終了による地方債償還額の減少や、公営企業の地方債償還の財源に充てられた繰出金等が減少したことにより、実質公債費比率が減少となった。
　また、地方債償還額が減少したことで、公債費として基準財政需要額へ算入される充当可能財源等も減少となったが、前述のとおり地方債の借入額・現在高が減少となったため、将来負担比率も減少となった。</t>
    <rPh sb="1" eb="3">
      <t>ショウカン</t>
    </rPh>
    <rPh sb="3" eb="5">
      <t>キカン</t>
    </rPh>
    <rPh sb="6" eb="8">
      <t>シュウリョウ</t>
    </rPh>
    <rPh sb="11" eb="14">
      <t>チホウサイ</t>
    </rPh>
    <rPh sb="14" eb="16">
      <t>ショウカン</t>
    </rPh>
    <rPh sb="16" eb="17">
      <t>ガク</t>
    </rPh>
    <rPh sb="18" eb="20">
      <t>ゲンショウ</t>
    </rPh>
    <rPh sb="22" eb="24">
      <t>コウエイ</t>
    </rPh>
    <rPh sb="24" eb="26">
      <t>キギョウ</t>
    </rPh>
    <rPh sb="27" eb="30">
      <t>チホウサイ</t>
    </rPh>
    <rPh sb="30" eb="32">
      <t>ショウカン</t>
    </rPh>
    <rPh sb="33" eb="35">
      <t>ザイゲン</t>
    </rPh>
    <rPh sb="36" eb="37">
      <t>ア</t>
    </rPh>
    <rPh sb="41" eb="43">
      <t>クリダ</t>
    </rPh>
    <rPh sb="43" eb="44">
      <t>キン</t>
    </rPh>
    <rPh sb="44" eb="45">
      <t>トウ</t>
    </rPh>
    <rPh sb="46" eb="48">
      <t>ゲンショウ</t>
    </rPh>
    <rPh sb="56" eb="58">
      <t>ジッシツ</t>
    </rPh>
    <rPh sb="58" eb="61">
      <t>コウサイヒ</t>
    </rPh>
    <rPh sb="61" eb="63">
      <t>ヒリツ</t>
    </rPh>
    <rPh sb="64" eb="66">
      <t>ゲンショウ</t>
    </rPh>
    <rPh sb="76" eb="79">
      <t>チホウサイ</t>
    </rPh>
    <rPh sb="79" eb="81">
      <t>ショウカン</t>
    </rPh>
    <rPh sb="81" eb="82">
      <t>ガク</t>
    </rPh>
    <rPh sb="83" eb="85">
      <t>ゲンショウ</t>
    </rPh>
    <rPh sb="91" eb="94">
      <t>コウサイヒ</t>
    </rPh>
    <rPh sb="97" eb="99">
      <t>キジュン</t>
    </rPh>
    <rPh sb="99" eb="101">
      <t>ザイセイ</t>
    </rPh>
    <rPh sb="101" eb="103">
      <t>ジュヨウ</t>
    </rPh>
    <rPh sb="103" eb="104">
      <t>ガク</t>
    </rPh>
    <rPh sb="105" eb="107">
      <t>サンニュウ</t>
    </rPh>
    <rPh sb="110" eb="112">
      <t>ジュウトウ</t>
    </rPh>
    <rPh sb="112" eb="114">
      <t>カノウ</t>
    </rPh>
    <rPh sb="114" eb="116">
      <t>ザイゲン</t>
    </rPh>
    <rPh sb="116" eb="117">
      <t>トウ</t>
    </rPh>
    <rPh sb="118" eb="120">
      <t>ゲンショウ</t>
    </rPh>
    <rPh sb="126" eb="128">
      <t>ゼンジュツ</t>
    </rPh>
    <rPh sb="132" eb="135">
      <t>チホウサイ</t>
    </rPh>
    <rPh sb="136" eb="138">
      <t>カリイレ</t>
    </rPh>
    <rPh sb="138" eb="139">
      <t>ガク</t>
    </rPh>
    <rPh sb="140" eb="142">
      <t>ゲンザイ</t>
    </rPh>
    <rPh sb="142" eb="143">
      <t>ダカ</t>
    </rPh>
    <rPh sb="144" eb="146">
      <t>ゲンショウ</t>
    </rPh>
    <rPh sb="153" eb="155">
      <t>ショウライ</t>
    </rPh>
    <rPh sb="155" eb="157">
      <t>フタン</t>
    </rPh>
    <rPh sb="157" eb="159">
      <t>ヒリツ</t>
    </rPh>
    <rPh sb="160" eb="162">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</si>
</sst>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xmlns:c16r2="http://schemas.microsoft.com/office/drawing/2015/06/chart">
            <c:ext xmlns:c16="http://schemas.microsoft.com/office/drawing/2014/chart" uri="{C3380CC4-5D6E-409C-BE32-E72D297353CC}">
              <c16:uniqueId val="{00000000-5CA8-4801-BB44-14FDEB5FB3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56081</c:v>
                </c:pt>
                <c:pt idx="1">
                  <c:v>94052</c:v>
                </c:pt>
                <c:pt idx="2">
                  <c:v>69342</c:v>
                </c:pt>
                <c:pt idx="3">
                  <c:v>144295</c:v>
                </c:pt>
                <c:pt idx="4">
                  <c:v>93374</c:v>
                </c:pt>
              </c:numCache>
            </c:numRef>
          </c:val>
          <c:smooth val="0"/>
          <c:extLst xmlns:c16r2="http://schemas.microsoft.com/office/drawing/2015/06/chart">
            <c:ext xmlns:c16="http://schemas.microsoft.com/office/drawing/2014/chart" uri="{C3380CC4-5D6E-409C-BE32-E72D297353CC}">
              <c16:uniqueId val="{00000001-5CA8-4801-BB44-14FDEB5FB3AA}"/>
            </c:ext>
          </c:extLst>
        </c:ser>
        <c:dLbls>
          <c:showLegendKey val="0"/>
          <c:showVal val="0"/>
          <c:showCatName val="0"/>
          <c:showSerName val="0"/>
          <c:showPercent val="0"/>
          <c:showBubbleSize val="0"/>
        </c:dLbls>
        <c:marker val="1"/>
        <c:smooth val="0"/>
        <c:axId val="335433224"/>
        <c:axId val="335427344"/>
      </c:lineChart>
      <c:catAx>
        <c:axId val="335433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5427344"/>
        <c:crosses val="autoZero"/>
        <c:auto val="1"/>
        <c:lblAlgn val="ctr"/>
        <c:lblOffset val="100"/>
        <c:tickLblSkip val="1"/>
        <c:tickMarkSkip val="1"/>
        <c:noMultiLvlLbl val="0"/>
      </c:catAx>
      <c:valAx>
        <c:axId val="33542734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5433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3.66</c:v>
                </c:pt>
                <c:pt idx="1">
                  <c:v>3.27</c:v>
                </c:pt>
                <c:pt idx="2">
                  <c:v>3.99</c:v>
                </c:pt>
                <c:pt idx="3">
                  <c:v>4.26</c:v>
                </c:pt>
                <c:pt idx="4">
                  <c:v>5.19</c:v>
                </c:pt>
              </c:numCache>
            </c:numRef>
          </c:val>
          <c:extLst xmlns:c16r2="http://schemas.microsoft.com/office/drawing/2015/06/chart">
            <c:ext xmlns:c16="http://schemas.microsoft.com/office/drawing/2014/chart" uri="{C3380CC4-5D6E-409C-BE32-E72D297353CC}">
              <c16:uniqueId val="{00000000-13D6-4434-B455-7CAD82EEF1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19.440000000000001</c:v>
                </c:pt>
                <c:pt idx="1">
                  <c:v>19.88</c:v>
                </c:pt>
                <c:pt idx="2">
                  <c:v>19.98</c:v>
                </c:pt>
                <c:pt idx="3">
                  <c:v>20.170000000000002</c:v>
                </c:pt>
                <c:pt idx="4">
                  <c:v>20.58</c:v>
                </c:pt>
              </c:numCache>
            </c:numRef>
          </c:val>
          <c:extLst xmlns:c16r2="http://schemas.microsoft.com/office/drawing/2015/06/chart">
            <c:ext xmlns:c16="http://schemas.microsoft.com/office/drawing/2014/chart" uri="{C3380CC4-5D6E-409C-BE32-E72D297353CC}">
              <c16:uniqueId val="{00000001-13D6-4434-B455-7CAD82EEF18B}"/>
            </c:ext>
          </c:extLst>
        </c:ser>
        <c:dLbls>
          <c:showLegendKey val="0"/>
          <c:showVal val="0"/>
          <c:showCatName val="0"/>
          <c:showSerName val="0"/>
          <c:showPercent val="0"/>
          <c:showBubbleSize val="0"/>
        </c:dLbls>
        <c:gapWidth val="250"/>
        <c:overlap val="100"/>
        <c:axId val="335433616"/>
        <c:axId val="335426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4.97</c:v>
                </c:pt>
                <c:pt idx="1">
                  <c:v>2.3199999999999998</c:v>
                </c:pt>
                <c:pt idx="2">
                  <c:v>0.71</c:v>
                </c:pt>
                <c:pt idx="3">
                  <c:v>0.82</c:v>
                </c:pt>
                <c:pt idx="4">
                  <c:v>0.85</c:v>
                </c:pt>
              </c:numCache>
            </c:numRef>
          </c:val>
          <c:smooth val="0"/>
          <c:extLst xmlns:c16r2="http://schemas.microsoft.com/office/drawing/2015/06/chart">
            <c:ext xmlns:c16="http://schemas.microsoft.com/office/drawing/2014/chart" uri="{C3380CC4-5D6E-409C-BE32-E72D297353CC}">
              <c16:uniqueId val="{00000002-13D6-4434-B455-7CAD82EEF18B}"/>
            </c:ext>
          </c:extLst>
        </c:ser>
        <c:dLbls>
          <c:showLegendKey val="0"/>
          <c:showVal val="0"/>
          <c:showCatName val="0"/>
          <c:showSerName val="0"/>
          <c:showPercent val="0"/>
          <c:showBubbleSize val="0"/>
        </c:dLbls>
        <c:marker val="1"/>
        <c:smooth val="0"/>
        <c:axId val="335433616"/>
        <c:axId val="335426952"/>
      </c:lineChart>
      <c:catAx>
        <c:axId val="33543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5426952"/>
        <c:crosses val="autoZero"/>
        <c:auto val="1"/>
        <c:lblAlgn val="ctr"/>
        <c:lblOffset val="100"/>
        <c:tickLblSkip val="1"/>
        <c:tickMarkSkip val="1"/>
        <c:noMultiLvlLbl val="0"/>
      </c:catAx>
      <c:valAx>
        <c:axId val="335426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43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0.24</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0-C38D-414D-93F9-5F9561E02F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38D-414D-93F9-5F9561E02F65}"/>
            </c:ext>
          </c:extLst>
        </c:ser>
        <c:ser>
          <c:idx val="2"/>
          <c:order val="2"/>
          <c:tx>
            <c:strRef>
              <c:f>データシート!$A$29</c:f>
              <c:strCache>
                <c:ptCount val="1"/>
                <c:pt idx="0">
                  <c:v>小規模集合排水事業特別会計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2-C38D-414D-93F9-5F9561E02F65}"/>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7.0000000000000007E-2</c:v>
                </c:pt>
              </c:numCache>
            </c:numRef>
          </c:val>
          <c:extLst xmlns:c16r2="http://schemas.microsoft.com/office/drawing/2015/06/chart">
            <c:ext xmlns:c16="http://schemas.microsoft.com/office/drawing/2014/chart" uri="{C3380CC4-5D6E-409C-BE32-E72D297353CC}">
              <c16:uniqueId val="{00000003-C38D-414D-93F9-5F9561E02F65}"/>
            </c:ext>
          </c:extLst>
        </c:ser>
        <c:ser>
          <c:idx val="4"/>
          <c:order val="4"/>
          <c:tx>
            <c:strRef>
              <c:f>データシート!$A$31</c:f>
              <c:strCache>
                <c:ptCount val="1"/>
                <c:pt idx="0">
                  <c:v>町営公園墓地事業特別会計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0.08</c:v>
                </c:pt>
                <c:pt idx="2">
                  <c:v>#N/A</c:v>
                </c:pt>
                <c:pt idx="3">
                  <c:v>0.11</c:v>
                </c:pt>
                <c:pt idx="4">
                  <c:v>#N/A</c:v>
                </c:pt>
                <c:pt idx="5">
                  <c:v>0.13</c:v>
                </c:pt>
                <c:pt idx="6">
                  <c:v>#N/A</c:v>
                </c:pt>
                <c:pt idx="7">
                  <c:v>0.14000000000000001</c:v>
                </c:pt>
                <c:pt idx="8">
                  <c:v>#N/A</c:v>
                </c:pt>
                <c:pt idx="9">
                  <c:v>0.15</c:v>
                </c:pt>
              </c:numCache>
            </c:numRef>
          </c:val>
          <c:extLst xmlns:c16r2="http://schemas.microsoft.com/office/drawing/2015/06/chart">
            <c:ext xmlns:c16="http://schemas.microsoft.com/office/drawing/2014/chart" uri="{C3380CC4-5D6E-409C-BE32-E72D297353CC}">
              <c16:uniqueId val="{00000004-C38D-414D-93F9-5F9561E02F65}"/>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0.36</c:v>
                </c:pt>
              </c:numCache>
            </c:numRef>
          </c:val>
          <c:extLst xmlns:c16r2="http://schemas.microsoft.com/office/drawing/2015/06/chart">
            <c:ext xmlns:c16="http://schemas.microsoft.com/office/drawing/2014/chart" uri="{C3380CC4-5D6E-409C-BE32-E72D297353CC}">
              <c16:uniqueId val="{00000005-C38D-414D-93F9-5F9561E02F6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1.1599999999999999</c:v>
                </c:pt>
                <c:pt idx="2">
                  <c:v>#N/A</c:v>
                </c:pt>
                <c:pt idx="3">
                  <c:v>1.63</c:v>
                </c:pt>
                <c:pt idx="4">
                  <c:v>#N/A</c:v>
                </c:pt>
                <c:pt idx="5">
                  <c:v>2.61</c:v>
                </c:pt>
                <c:pt idx="6">
                  <c:v>#N/A</c:v>
                </c:pt>
                <c:pt idx="7">
                  <c:v>0.84</c:v>
                </c:pt>
                <c:pt idx="8">
                  <c:v>#N/A</c:v>
                </c:pt>
                <c:pt idx="9">
                  <c:v>0.96</c:v>
                </c:pt>
              </c:numCache>
            </c:numRef>
          </c:val>
          <c:extLst xmlns:c16r2="http://schemas.microsoft.com/office/drawing/2015/06/chart">
            <c:ext xmlns:c16="http://schemas.microsoft.com/office/drawing/2014/chart" uri="{C3380CC4-5D6E-409C-BE32-E72D297353CC}">
              <c16:uniqueId val="{00000006-C38D-414D-93F9-5F9561E02F6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1.61</c:v>
                </c:pt>
                <c:pt idx="2">
                  <c:v>#N/A</c:v>
                </c:pt>
                <c:pt idx="3">
                  <c:v>1.1399999999999999</c:v>
                </c:pt>
                <c:pt idx="4">
                  <c:v>#N/A</c:v>
                </c:pt>
                <c:pt idx="5">
                  <c:v>2.0499999999999998</c:v>
                </c:pt>
                <c:pt idx="6">
                  <c:v>#N/A</c:v>
                </c:pt>
                <c:pt idx="7">
                  <c:v>2.0699999999999998</c:v>
                </c:pt>
                <c:pt idx="8">
                  <c:v>#N/A</c:v>
                </c:pt>
                <c:pt idx="9">
                  <c:v>1.02</c:v>
                </c:pt>
              </c:numCache>
            </c:numRef>
          </c:val>
          <c:extLst xmlns:c16r2="http://schemas.microsoft.com/office/drawing/2015/06/chart">
            <c:ext xmlns:c16="http://schemas.microsoft.com/office/drawing/2014/chart" uri="{C3380CC4-5D6E-409C-BE32-E72D297353CC}">
              <c16:uniqueId val="{00000007-C38D-414D-93F9-5F9561E02F6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4.07</c:v>
                </c:pt>
                <c:pt idx="2">
                  <c:v>#N/A</c:v>
                </c:pt>
                <c:pt idx="3">
                  <c:v>3.63</c:v>
                </c:pt>
                <c:pt idx="4">
                  <c:v>#N/A</c:v>
                </c:pt>
                <c:pt idx="5">
                  <c:v>4.29</c:v>
                </c:pt>
                <c:pt idx="6">
                  <c:v>#N/A</c:v>
                </c:pt>
                <c:pt idx="7">
                  <c:v>4.5</c:v>
                </c:pt>
                <c:pt idx="8">
                  <c:v>#N/A</c:v>
                </c:pt>
                <c:pt idx="9">
                  <c:v>5.48</c:v>
                </c:pt>
              </c:numCache>
            </c:numRef>
          </c:val>
          <c:extLst xmlns:c16r2="http://schemas.microsoft.com/office/drawing/2015/06/chart">
            <c:ext xmlns:c16="http://schemas.microsoft.com/office/drawing/2014/chart" uri="{C3380CC4-5D6E-409C-BE32-E72D297353CC}">
              <c16:uniqueId val="{00000008-C38D-414D-93F9-5F9561E02F65}"/>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0.5</c:v>
                </c:pt>
                <c:pt idx="1">
                  <c:v>#N/A</c:v>
                </c:pt>
                <c:pt idx="2">
                  <c:v>0.47</c:v>
                </c:pt>
                <c:pt idx="3">
                  <c:v>#N/A</c:v>
                </c:pt>
                <c:pt idx="4">
                  <c:v>0.47</c:v>
                </c:pt>
                <c:pt idx="5">
                  <c:v>#N/A</c:v>
                </c:pt>
                <c:pt idx="6">
                  <c:v>0.47</c:v>
                </c:pt>
                <c:pt idx="7">
                  <c:v>#N/A</c:v>
                </c:pt>
                <c:pt idx="8">
                  <c:v>0.48</c:v>
                </c:pt>
                <c:pt idx="9">
                  <c:v>#N/A</c:v>
                </c:pt>
              </c:numCache>
            </c:numRef>
          </c:val>
          <c:extLst xmlns:c16r2="http://schemas.microsoft.com/office/drawing/2015/06/chart">
            <c:ext xmlns:c16="http://schemas.microsoft.com/office/drawing/2014/chart" uri="{C3380CC4-5D6E-409C-BE32-E72D297353CC}">
              <c16:uniqueId val="{00000009-C38D-414D-93F9-5F9561E02F65}"/>
            </c:ext>
          </c:extLst>
        </c:ser>
        <c:dLbls>
          <c:showLegendKey val="0"/>
          <c:showVal val="0"/>
          <c:showCatName val="0"/>
          <c:showSerName val="0"/>
          <c:showPercent val="0"/>
          <c:showBubbleSize val="0"/>
        </c:dLbls>
        <c:gapWidth val="150"/>
        <c:overlap val="100"/>
        <c:axId val="335430088"/>
        <c:axId val="335430480"/>
      </c:barChart>
      <c:catAx>
        <c:axId val="335430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5430480"/>
        <c:crosses val="autoZero"/>
        <c:auto val="1"/>
        <c:lblAlgn val="ctr"/>
        <c:lblOffset val="100"/>
        <c:tickLblSkip val="1"/>
        <c:tickMarkSkip val="1"/>
        <c:noMultiLvlLbl val="0"/>
      </c:catAx>
      <c:valAx>
        <c:axId val="335430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430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1172</c:v>
                </c:pt>
                <c:pt idx="5">
                  <c:v>1182</c:v>
                </c:pt>
                <c:pt idx="8">
                  <c:v>1080</c:v>
                </c:pt>
                <c:pt idx="11">
                  <c:v>1100</c:v>
                </c:pt>
                <c:pt idx="14">
                  <c:v>1024</c:v>
                </c:pt>
              </c:numCache>
            </c:numRef>
          </c:val>
          <c:extLst xmlns:c16r2="http://schemas.microsoft.com/office/drawing/2015/06/chart">
            <c:ext xmlns:c16="http://schemas.microsoft.com/office/drawing/2014/chart" uri="{C3380CC4-5D6E-409C-BE32-E72D297353CC}">
              <c16:uniqueId val="{00000000-4C22-401D-86EB-36B14ED99F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C22-401D-86EB-36B14ED99F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2-4C22-401D-86EB-36B14ED99F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31</c:v>
                </c:pt>
                <c:pt idx="3">
                  <c:v>30</c:v>
                </c:pt>
                <c:pt idx="6">
                  <c:v>40</c:v>
                </c:pt>
                <c:pt idx="9">
                  <c:v>36</c:v>
                </c:pt>
                <c:pt idx="12">
                  <c:v>25</c:v>
                </c:pt>
              </c:numCache>
            </c:numRef>
          </c:val>
          <c:extLst xmlns:c16r2="http://schemas.microsoft.com/office/drawing/2015/06/chart">
            <c:ext xmlns:c16="http://schemas.microsoft.com/office/drawing/2014/chart" uri="{C3380CC4-5D6E-409C-BE32-E72D297353CC}">
              <c16:uniqueId val="{00000003-4C22-401D-86EB-36B14ED99F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394</c:v>
                </c:pt>
                <c:pt idx="3">
                  <c:v>382</c:v>
                </c:pt>
                <c:pt idx="6">
                  <c:v>365</c:v>
                </c:pt>
                <c:pt idx="9">
                  <c:v>358</c:v>
                </c:pt>
                <c:pt idx="12">
                  <c:v>349</c:v>
                </c:pt>
              </c:numCache>
            </c:numRef>
          </c:val>
          <c:extLst xmlns:c16r2="http://schemas.microsoft.com/office/drawing/2015/06/chart">
            <c:ext xmlns:c16="http://schemas.microsoft.com/office/drawing/2014/chart" uri="{C3380CC4-5D6E-409C-BE32-E72D297353CC}">
              <c16:uniqueId val="{00000004-4C22-401D-86EB-36B14ED99F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C22-401D-86EB-36B14ED99F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C22-401D-86EB-36B14ED99F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1053</c:v>
                </c:pt>
                <c:pt idx="3">
                  <c:v>1079</c:v>
                </c:pt>
                <c:pt idx="6">
                  <c:v>996</c:v>
                </c:pt>
                <c:pt idx="9">
                  <c:v>1044</c:v>
                </c:pt>
                <c:pt idx="12">
                  <c:v>952</c:v>
                </c:pt>
              </c:numCache>
            </c:numRef>
          </c:val>
          <c:extLst xmlns:c16r2="http://schemas.microsoft.com/office/drawing/2015/06/chart">
            <c:ext xmlns:c16="http://schemas.microsoft.com/office/drawing/2014/chart" uri="{C3380CC4-5D6E-409C-BE32-E72D297353CC}">
              <c16:uniqueId val="{00000007-4C22-401D-86EB-36B14ED99F5D}"/>
            </c:ext>
          </c:extLst>
        </c:ser>
        <c:dLbls>
          <c:showLegendKey val="0"/>
          <c:showVal val="0"/>
          <c:showCatName val="0"/>
          <c:showSerName val="0"/>
          <c:showPercent val="0"/>
          <c:showBubbleSize val="0"/>
        </c:dLbls>
        <c:gapWidth val="100"/>
        <c:overlap val="100"/>
        <c:axId val="335431264"/>
        <c:axId val="335431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309</c:v>
                </c:pt>
                <c:pt idx="2">
                  <c:v>#N/A</c:v>
                </c:pt>
                <c:pt idx="3">
                  <c:v>#N/A</c:v>
                </c:pt>
                <c:pt idx="4">
                  <c:v>311</c:v>
                </c:pt>
                <c:pt idx="5">
                  <c:v>#N/A</c:v>
                </c:pt>
                <c:pt idx="6">
                  <c:v>#N/A</c:v>
                </c:pt>
                <c:pt idx="7">
                  <c:v>323</c:v>
                </c:pt>
                <c:pt idx="8">
                  <c:v>#N/A</c:v>
                </c:pt>
                <c:pt idx="9">
                  <c:v>#N/A</c:v>
                </c:pt>
                <c:pt idx="10">
                  <c:v>340</c:v>
                </c:pt>
                <c:pt idx="11">
                  <c:v>#N/A</c:v>
                </c:pt>
                <c:pt idx="12">
                  <c:v>#N/A</c:v>
                </c:pt>
                <c:pt idx="13">
                  <c:v>304</c:v>
                </c:pt>
                <c:pt idx="14">
                  <c:v>#N/A</c:v>
                </c:pt>
              </c:numCache>
            </c:numRef>
          </c:val>
          <c:smooth val="0"/>
          <c:extLst xmlns:c16r2="http://schemas.microsoft.com/office/drawing/2015/06/chart">
            <c:ext xmlns:c16="http://schemas.microsoft.com/office/drawing/2014/chart" uri="{C3380CC4-5D6E-409C-BE32-E72D297353CC}">
              <c16:uniqueId val="{00000008-4C22-401D-86EB-36B14ED99F5D}"/>
            </c:ext>
          </c:extLst>
        </c:ser>
        <c:dLbls>
          <c:showLegendKey val="0"/>
          <c:showVal val="0"/>
          <c:showCatName val="0"/>
          <c:showSerName val="0"/>
          <c:showPercent val="0"/>
          <c:showBubbleSize val="0"/>
        </c:dLbls>
        <c:marker val="1"/>
        <c:smooth val="0"/>
        <c:axId val="335431264"/>
        <c:axId val="335431656"/>
      </c:lineChart>
      <c:catAx>
        <c:axId val="33543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5431656"/>
        <c:crosses val="autoZero"/>
        <c:auto val="1"/>
        <c:lblAlgn val="ctr"/>
        <c:lblOffset val="100"/>
        <c:tickLblSkip val="1"/>
        <c:tickMarkSkip val="1"/>
        <c:noMultiLvlLbl val="0"/>
      </c:catAx>
      <c:valAx>
        <c:axId val="335431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43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9261</c:v>
                </c:pt>
                <c:pt idx="5">
                  <c:v>8872</c:v>
                </c:pt>
                <c:pt idx="8">
                  <c:v>8551</c:v>
                </c:pt>
                <c:pt idx="11">
                  <c:v>8941</c:v>
                </c:pt>
                <c:pt idx="14">
                  <c:v>8798</c:v>
                </c:pt>
              </c:numCache>
            </c:numRef>
          </c:val>
          <c:extLst xmlns:c16r2="http://schemas.microsoft.com/office/drawing/2015/06/chart">
            <c:ext xmlns:c16="http://schemas.microsoft.com/office/drawing/2014/chart" uri="{C3380CC4-5D6E-409C-BE32-E72D297353CC}">
              <c16:uniqueId val="{00000000-2083-4CC7-B24A-75E374D42B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c:v>
                </c:pt>
                <c:pt idx="5">
                  <c:v>6</c:v>
                </c:pt>
                <c:pt idx="8">
                  <c:v>2</c:v>
                </c:pt>
                <c:pt idx="11">
                  <c:v>2</c:v>
                </c:pt>
                <c:pt idx="14">
                  <c:v>0</c:v>
                </c:pt>
              </c:numCache>
            </c:numRef>
          </c:val>
          <c:extLst xmlns:c16r2="http://schemas.microsoft.com/office/drawing/2015/06/chart">
            <c:ext xmlns:c16="http://schemas.microsoft.com/office/drawing/2014/chart" uri="{C3380CC4-5D6E-409C-BE32-E72D297353CC}">
              <c16:uniqueId val="{00000001-2083-4CC7-B24A-75E374D42B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2812</c:v>
                </c:pt>
                <c:pt idx="5">
                  <c:v>2841</c:v>
                </c:pt>
                <c:pt idx="8">
                  <c:v>2874</c:v>
                </c:pt>
                <c:pt idx="11">
                  <c:v>2910</c:v>
                </c:pt>
                <c:pt idx="14">
                  <c:v>2928</c:v>
                </c:pt>
              </c:numCache>
            </c:numRef>
          </c:val>
          <c:extLst xmlns:c16r2="http://schemas.microsoft.com/office/drawing/2015/06/chart">
            <c:ext xmlns:c16="http://schemas.microsoft.com/office/drawing/2014/chart" uri="{C3380CC4-5D6E-409C-BE32-E72D297353CC}">
              <c16:uniqueId val="{00000002-2083-4CC7-B24A-75E374D42B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083-4CC7-B24A-75E374D42B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083-4CC7-B24A-75E374D42B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083-4CC7-B24A-75E374D42B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698</c:v>
                </c:pt>
                <c:pt idx="3">
                  <c:v>662</c:v>
                </c:pt>
                <c:pt idx="6">
                  <c:v>716</c:v>
                </c:pt>
                <c:pt idx="9">
                  <c:v>619</c:v>
                </c:pt>
                <c:pt idx="12">
                  <c:v>656</c:v>
                </c:pt>
              </c:numCache>
            </c:numRef>
          </c:val>
          <c:extLst xmlns:c16r2="http://schemas.microsoft.com/office/drawing/2015/06/chart">
            <c:ext xmlns:c16="http://schemas.microsoft.com/office/drawing/2014/chart" uri="{C3380CC4-5D6E-409C-BE32-E72D297353CC}">
              <c16:uniqueId val="{00000006-2083-4CC7-B24A-75E374D42B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208</c:v>
                </c:pt>
                <c:pt idx="3">
                  <c:v>181</c:v>
                </c:pt>
                <c:pt idx="6">
                  <c:v>155</c:v>
                </c:pt>
                <c:pt idx="9">
                  <c:v>130</c:v>
                </c:pt>
                <c:pt idx="12">
                  <c:v>110</c:v>
                </c:pt>
              </c:numCache>
            </c:numRef>
          </c:val>
          <c:extLst xmlns:c16r2="http://schemas.microsoft.com/office/drawing/2015/06/chart">
            <c:ext xmlns:c16="http://schemas.microsoft.com/office/drawing/2014/chart" uri="{C3380CC4-5D6E-409C-BE32-E72D297353CC}">
              <c16:uniqueId val="{00000007-2083-4CC7-B24A-75E374D42B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4007</c:v>
                </c:pt>
                <c:pt idx="3">
                  <c:v>3731</c:v>
                </c:pt>
                <c:pt idx="6">
                  <c:v>3509</c:v>
                </c:pt>
                <c:pt idx="9">
                  <c:v>3391</c:v>
                </c:pt>
                <c:pt idx="12">
                  <c:v>3092</c:v>
                </c:pt>
              </c:numCache>
            </c:numRef>
          </c:val>
          <c:extLst xmlns:c16r2="http://schemas.microsoft.com/office/drawing/2015/06/chart">
            <c:ext xmlns:c16="http://schemas.microsoft.com/office/drawing/2014/chart" uri="{C3380CC4-5D6E-409C-BE32-E72D297353CC}">
              <c16:uniqueId val="{00000008-2083-4CC7-B24A-75E374D42B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c:v>
                </c:pt>
                <c:pt idx="3">
                  <c:v>12</c:v>
                </c:pt>
                <c:pt idx="6">
                  <c:v>10</c:v>
                </c:pt>
                <c:pt idx="9">
                  <c:v>8</c:v>
                </c:pt>
                <c:pt idx="12">
                  <c:v>7</c:v>
                </c:pt>
              </c:numCache>
            </c:numRef>
          </c:val>
          <c:extLst xmlns:c16r2="http://schemas.microsoft.com/office/drawing/2015/06/chart">
            <c:ext xmlns:c16="http://schemas.microsoft.com/office/drawing/2014/chart" uri="{C3380CC4-5D6E-409C-BE32-E72D297353CC}">
              <c16:uniqueId val="{00000009-2083-4CC7-B24A-75E374D42B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6272</c:v>
                </c:pt>
                <c:pt idx="3">
                  <c:v>5779</c:v>
                </c:pt>
                <c:pt idx="6">
                  <c:v>5556</c:v>
                </c:pt>
                <c:pt idx="9">
                  <c:v>6210</c:v>
                </c:pt>
                <c:pt idx="12">
                  <c:v>6121</c:v>
                </c:pt>
              </c:numCache>
            </c:numRef>
          </c:val>
          <c:extLst xmlns:c16r2="http://schemas.microsoft.com/office/drawing/2015/06/chart">
            <c:ext xmlns:c16="http://schemas.microsoft.com/office/drawing/2014/chart" uri="{C3380CC4-5D6E-409C-BE32-E72D297353CC}">
              <c16:uniqueId val="{0000000A-2083-4CC7-B24A-75E374D42B8E}"/>
            </c:ext>
          </c:extLst>
        </c:ser>
        <c:dLbls>
          <c:showLegendKey val="0"/>
          <c:showVal val="0"/>
          <c:showCatName val="0"/>
          <c:showSerName val="0"/>
          <c:showPercent val="0"/>
          <c:showBubbleSize val="0"/>
        </c:dLbls>
        <c:gapWidth val="100"/>
        <c:overlap val="100"/>
        <c:axId val="381251936"/>
        <c:axId val="381254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083-4CC7-B24A-75E374D42B8E}"/>
            </c:ext>
          </c:extLst>
        </c:ser>
        <c:dLbls>
          <c:showLegendKey val="0"/>
          <c:showVal val="0"/>
          <c:showCatName val="0"/>
          <c:showSerName val="0"/>
          <c:showPercent val="0"/>
          <c:showBubbleSize val="0"/>
        </c:dLbls>
        <c:marker val="1"/>
        <c:smooth val="0"/>
        <c:axId val="381251936"/>
        <c:axId val="381254288"/>
      </c:lineChart>
      <c:catAx>
        <c:axId val="38125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1254288"/>
        <c:crosses val="autoZero"/>
        <c:auto val="1"/>
        <c:lblAlgn val="ctr"/>
        <c:lblOffset val="100"/>
        <c:tickLblSkip val="1"/>
        <c:tickMarkSkip val="1"/>
        <c:noMultiLvlLbl val="0"/>
      </c:catAx>
      <c:valAx>
        <c:axId val="381254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25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997</c:v>
                </c:pt>
                <c:pt idx="1">
                  <c:v>997</c:v>
                </c:pt>
                <c:pt idx="2">
                  <c:v>997</c:v>
                </c:pt>
              </c:numCache>
            </c:numRef>
          </c:val>
          <c:extLst xmlns:c16r2="http://schemas.microsoft.com/office/drawing/2015/06/chart">
            <c:ext xmlns:c16="http://schemas.microsoft.com/office/drawing/2014/chart" uri="{C3380CC4-5D6E-409C-BE32-E72D297353CC}">
              <c16:uniqueId val="{00000000-D88B-4948-8715-3172B3E465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720</c:v>
                </c:pt>
                <c:pt idx="1">
                  <c:v>721</c:v>
                </c:pt>
                <c:pt idx="2">
                  <c:v>723</c:v>
                </c:pt>
              </c:numCache>
            </c:numRef>
          </c:val>
          <c:extLst xmlns:c16r2="http://schemas.microsoft.com/office/drawing/2015/06/chart">
            <c:ext xmlns:c16="http://schemas.microsoft.com/office/drawing/2014/chart" uri="{C3380CC4-5D6E-409C-BE32-E72D297353CC}">
              <c16:uniqueId val="{00000001-D88B-4948-8715-3172B3E465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2194</c:v>
                </c:pt>
                <c:pt idx="1">
                  <c:v>2178</c:v>
                </c:pt>
                <c:pt idx="2">
                  <c:v>2179</c:v>
                </c:pt>
              </c:numCache>
            </c:numRef>
          </c:val>
          <c:extLst xmlns:c16r2="http://schemas.microsoft.com/office/drawing/2015/06/chart">
            <c:ext xmlns:c16="http://schemas.microsoft.com/office/drawing/2014/chart" uri="{C3380CC4-5D6E-409C-BE32-E72D297353CC}">
              <c16:uniqueId val="{00000002-D88B-4948-8715-3172B3E4656B}"/>
            </c:ext>
          </c:extLst>
        </c:ser>
        <c:dLbls>
          <c:showLegendKey val="0"/>
          <c:showVal val="0"/>
          <c:showCatName val="0"/>
          <c:showSerName val="0"/>
          <c:showPercent val="0"/>
          <c:showBubbleSize val="0"/>
        </c:dLbls>
        <c:gapWidth val="120"/>
        <c:overlap val="100"/>
        <c:axId val="381254680"/>
        <c:axId val="381256248"/>
      </c:barChart>
      <c:catAx>
        <c:axId val="381254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1256248"/>
        <c:crosses val="autoZero"/>
        <c:auto val="1"/>
        <c:lblAlgn val="ctr"/>
        <c:lblOffset val="100"/>
        <c:tickLblSkip val="1"/>
        <c:tickMarkSkip val="1"/>
        <c:noMultiLvlLbl val="0"/>
      </c:catAx>
      <c:valAx>
        <c:axId val="3812562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1254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B4-4635-BEF1-23A000E3CAD9}"/>
                </c:ext>
                <c:ext xmlns:c15="http://schemas.microsoft.com/office/drawing/2012/chart" uri="{CE6537A1-D6FC-4f65-9D91-7224C49458BB}">
                  <c15:dlblFieldTable>
                    <c15:dlblFTEntry>
                      <c15:txfldGUID>{9D7AC4D7-4F6B-49BA-9B9E-112888BCA5D4}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B4-4635-BEF1-23A000E3CAD9}"/>
                </c:ext>
                <c:ext xmlns:c15="http://schemas.microsoft.com/office/drawing/2012/chart" uri="{CE6537A1-D6FC-4f65-9D91-7224C49458BB}">
                  <c15:dlblFieldTable>
                    <c15:dlblFTEntry>
                      <c15:txfldGUID>{7430FB39-C97D-432B-A958-3FE1E8DD7563}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DB4-4635-BEF1-23A000E3CAD9}"/>
                </c:ext>
                <c:ext xmlns:c15="http://schemas.microsoft.com/office/drawing/2012/chart" uri="{CE6537A1-D6FC-4f65-9D91-7224C49458BB}">
                  <c15:dlblFieldTable>
                    <c15:dlblFTEntry>
                      <c15:txfldGUID>{7DDCFDCF-52BD-4032-9CB6-766E8AACC3B6}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DB4-4635-BEF1-23A000E3CAD9}"/>
                </c:ext>
                <c:ext xmlns:c15="http://schemas.microsoft.com/office/drawing/2012/chart" uri="{CE6537A1-D6FC-4f65-9D91-7224C49458BB}">
                  <c15:dlblFieldTable>
                    <c15:dlblFTEntry>
                      <c15:txfldGUID>{981D0AB4-44CD-4BCE-853D-240781212596}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DB4-4635-BEF1-23A000E3CAD9}"/>
                </c:ext>
                <c:ext xmlns:c15="http://schemas.microsoft.com/office/drawing/2012/chart" uri="{CE6537A1-D6FC-4f65-9D91-7224C49458BB}">
                  <c15:dlblFieldTable>
                    <c15:dlblFTEntry>
                      <c15:txfldGUID>{72A6509C-0AC6-425F-AF67-F7F21D240AAE}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DB4-4635-BEF1-23A000E3CAD9}"/>
                </c:ext>
                <c:ext xmlns:c15="http://schemas.microsoft.com/office/drawing/2012/chart" uri="{CE6537A1-D6FC-4f65-9D91-7224C49458BB}">
                  <c15:dlblFieldTable>
                    <c15:dlblFTEntry>
                      <c15:txfldGUID>{D0C78E3B-C3C1-477F-9D9F-03AD0BE02223}</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DB4-4635-BEF1-23A000E3CAD9}"/>
                </c:ext>
                <c:ext xmlns:c15="http://schemas.microsoft.com/office/drawing/2012/chart" uri="{CE6537A1-D6FC-4f65-9D91-7224C49458BB}">
                  <c15:dlblFieldTable>
                    <c15:dlblFTEntry>
                      <c15:txfldGUID>{4F5DA11C-CDCF-4C34-9E4C-30A77F90111F}</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DB4-4635-BEF1-23A000E3CAD9}"/>
                </c:ext>
                <c:ext xmlns:c15="http://schemas.microsoft.com/office/drawing/2012/chart" uri="{CE6537A1-D6FC-4f65-9D91-7224C49458BB}">
                  <c15:dlblFieldTable>
                    <c15:dlblFTEntry>
                      <c15:txfldGUID>{AB0005F0-7BB7-429D-B468-1B6D8C25CCD8}</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DB4-4635-BEF1-23A000E3CAD9}"/>
                </c:ext>
                <c:ext xmlns:c15="http://schemas.microsoft.com/office/drawing/2012/chart" uri="{CE6537A1-D6FC-4f65-9D91-7224C49458BB}">
                  <c15:dlblFieldTable>
                    <c15:dlblFTEntry>
                      <c15:txfldGUID>{BE85E10D-621C-4731-96B5-E23FB3311009}</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45.8</c:v>
                </c:pt>
                <c:pt idx="16">
                  <c:v>54.2</c:v>
                </c:pt>
                <c:pt idx="24">
                  <c:v>48.7</c:v>
                </c:pt>
                <c:pt idx="32">
                  <c:v>50</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0DB4-4635-BEF1-23A000E3CA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DB4-4635-BEF1-23A000E3CAD9}"/>
                </c:ext>
                <c:ext xmlns:c15="http://schemas.microsoft.com/office/drawing/2012/chart" uri="{CE6537A1-D6FC-4f65-9D91-7224C49458BB}">
                  <c15:dlblFieldTable>
                    <c15:dlblFTEntry>
                      <c15:txfldGUID>{4FC90405-041B-4390-83CE-508A97A84AF0}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DB4-4635-BEF1-23A000E3CAD9}"/>
                </c:ext>
                <c:ext xmlns:c15="http://schemas.microsoft.com/office/drawing/2012/chart" uri="{CE6537A1-D6FC-4f65-9D91-7224C49458BB}">
                  <c15:dlblFieldTable>
                    <c15:dlblFTEntry>
                      <c15:txfldGUID>{54C037DA-CFA8-4199-B70D-1B8EA85452F8}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DB4-4635-BEF1-23A000E3CAD9}"/>
                </c:ext>
                <c:ext xmlns:c15="http://schemas.microsoft.com/office/drawing/2012/chart" uri="{CE6537A1-D6FC-4f65-9D91-7224C49458BB}">
                  <c15:dlblFieldTable>
                    <c15:dlblFTEntry>
                      <c15:txfldGUID>{D08C64EF-E147-4CEB-8A08-962912F83362}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DB4-4635-BEF1-23A000E3CAD9}"/>
                </c:ext>
                <c:ext xmlns:c15="http://schemas.microsoft.com/office/drawing/2012/chart" uri="{CE6537A1-D6FC-4f65-9D91-7224C49458BB}">
                  <c15:dlblFieldTable>
                    <c15:dlblFTEntry>
                      <c15:txfldGUID>{4228DA73-F284-476F-96C1-D257B08F3E23}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DB4-4635-BEF1-23A000E3CAD9}"/>
                </c:ext>
                <c:ext xmlns:c15="http://schemas.microsoft.com/office/drawing/2012/chart" uri="{CE6537A1-D6FC-4f65-9D91-7224C49458BB}">
                  <c15:dlblFieldTable>
                    <c15:dlblFTEntry>
                      <c15:txfldGUID>{942D0DB4-D742-4DD7-B9B3-C85553D02DB0}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DB4-4635-BEF1-23A000E3CAD9}"/>
                </c:ext>
                <c:ext xmlns:c15="http://schemas.microsoft.com/office/drawing/2012/chart" uri="{CE6537A1-D6FC-4f65-9D91-7224C49458BB}">
                  <c15:layout/>
                  <c15:dlblFieldTable>
                    <c15:dlblFTEntry>
                      <c15:txfldGUID>{759F2874-7E17-46AD-A32B-C75A17684FAA}</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DB4-4635-BEF1-23A000E3CAD9}"/>
                </c:ext>
                <c:ext xmlns:c15="http://schemas.microsoft.com/office/drawing/2012/chart" uri="{CE6537A1-D6FC-4f65-9D91-7224C49458BB}">
                  <c15:layout/>
                  <c15:dlblFieldTable>
                    <c15:dlblFTEntry>
                      <c15:txfldGUID>{1E0C479E-928E-4318-A04C-F7E35033A18D}</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DB4-4635-BEF1-23A000E3CAD9}"/>
                </c:ext>
                <c:ext xmlns:c15="http://schemas.microsoft.com/office/drawing/2012/chart" uri="{CE6537A1-D6FC-4f65-9D91-7224C49458BB}">
                  <c15:layout/>
                  <c15:dlblFieldTable>
                    <c15:dlblFTEntry>
                      <c15:txfldGUID>{E4377A88-039A-4E3B-AD53-B925D273DAE0}</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DB4-4635-BEF1-23A000E3CAD9}"/>
                </c:ext>
                <c:ext xmlns:c15="http://schemas.microsoft.com/office/drawing/2012/chart" uri="{CE6537A1-D6FC-4f65-9D91-7224C49458BB}">
                  <c15:layout/>
                  <c15:dlblFieldTable>
                    <c15:dlblFTEntry>
                      <c15:txfldGUID>{D0AE4992-5DA1-4053-A9A2-7DABCA0CA57C}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52.1</c:v>
                </c:pt>
                <c:pt idx="16">
                  <c:v>59.1</c:v>
                </c:pt>
                <c:pt idx="24">
                  <c:v>59.8</c:v>
                </c:pt>
                <c:pt idx="32">
                  <c:v>59.7</c:v>
                </c:pt>
              </c:numCache>
            </c:numRef>
          </c:xVal>
          <c:yVal>
            <c:numRef>
              <c:f>公会計指標分析・財政指標組合せ分析表!$BP$55:$DC$55</c:f>
              <c:numCache>
                <c:formatCode>#,##0.0;"▲ "#,##0.0</c:formatCode>
                <c:ptCount val="40"/>
                <c:pt idx="8">
                  <c:v>0</c:v>
                </c:pt>
                <c:pt idx="16">
                  <c:v>0</c:v>
                </c:pt>
                <c:pt idx="24">
                  <c:v>0</c:v>
                </c:pt>
                <c:pt idx="32">
                  <c:v>3.1</c:v>
                </c:pt>
              </c:numCache>
            </c:numRef>
          </c:yVal>
          <c:smooth val="0"/>
          <c:extLst xmlns:c16r2="http://schemas.microsoft.com/office/drawing/2015/06/chart">
            <c:ext xmlns:c16="http://schemas.microsoft.com/office/drawing/2014/chart" uri="{C3380CC4-5D6E-409C-BE32-E72D297353CC}">
              <c16:uniqueId val="{00000013-0DB4-4635-BEF1-23A000E3CAD9}"/>
            </c:ext>
          </c:extLst>
        </c:ser>
        <c:dLbls>
          <c:showLegendKey val="0"/>
          <c:showVal val="1"/>
          <c:showCatName val="0"/>
          <c:showSerName val="0"/>
          <c:showPercent val="0"/>
          <c:showBubbleSize val="0"/>
        </c:dLbls>
        <c:axId val="381253112"/>
        <c:axId val="381257032"/>
      </c:scatterChart>
      <c:valAx>
        <c:axId val="381253112"/>
        <c:scaling>
          <c:orientation val="minMax"/>
          <c:max val="60.5"/>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1257032"/>
        <c:crosses val="autoZero"/>
        <c:crossBetween val="midCat"/>
      </c:valAx>
      <c:valAx>
        <c:axId val="381257032"/>
        <c:scaling>
          <c:orientation val="minMax"/>
          <c:max val="3.7"/>
          <c:min val="-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1253112"/>
        <c:crosses val="autoZero"/>
        <c:crossBetween val="midCat"/>
        <c:majorUnit val="0.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19C-4E3E-ACAE-16E56739276F}"/>
                </c:ext>
                <c:ext xmlns:c15="http://schemas.microsoft.com/office/drawing/2012/chart" uri="{CE6537A1-D6FC-4f65-9D91-7224C49458BB}">
                  <c15:dlblFieldTable>
                    <c15:dlblFTEntry>
                      <c15:txfldGUID>{A88EE964-26F9-47E4-844C-6B32B27712BB}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19C-4E3E-ACAE-16E56739276F}"/>
                </c:ext>
                <c:ext xmlns:c15="http://schemas.microsoft.com/office/drawing/2012/chart" uri="{CE6537A1-D6FC-4f65-9D91-7224C49458BB}">
                  <c15:dlblFieldTable>
                    <c15:dlblFTEntry>
                      <c15:txfldGUID>{139B31EE-628C-4AE8-BDD8-2B1FDB9464DC}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19C-4E3E-ACAE-16E56739276F}"/>
                </c:ext>
                <c:ext xmlns:c15="http://schemas.microsoft.com/office/drawing/2012/chart" uri="{CE6537A1-D6FC-4f65-9D91-7224C49458BB}">
                  <c15:dlblFieldTable>
                    <c15:dlblFTEntry>
                      <c15:txfldGUID>{7F92425C-D6D8-4CE0-BC1D-F62F260014E0}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19C-4E3E-ACAE-16E56739276F}"/>
                </c:ext>
                <c:ext xmlns:c15="http://schemas.microsoft.com/office/drawing/2012/chart" uri="{CE6537A1-D6FC-4f65-9D91-7224C49458BB}">
                  <c15:dlblFieldTable>
                    <c15:dlblFTEntry>
                      <c15:txfldGUID>{AE760FF8-3DEA-48F6-9557-75D14AC2DB28}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19C-4E3E-ACAE-16E56739276F}"/>
                </c:ext>
                <c:ext xmlns:c15="http://schemas.microsoft.com/office/drawing/2012/chart" uri="{CE6537A1-D6FC-4f65-9D91-7224C49458BB}">
                  <c15:dlblFieldTable>
                    <c15:dlblFTEntry>
                      <c15:txfldGUID>{6E948624-8993-49C1-AAAF-369317D310DA}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19C-4E3E-ACAE-16E56739276F}"/>
                </c:ext>
                <c:ext xmlns:c15="http://schemas.microsoft.com/office/drawing/2012/chart" uri="{CE6537A1-D6FC-4f65-9D91-7224C49458BB}">
                  <c15:dlblFieldTable>
                    <c15:dlblFTEntry>
                      <c15:txfldGUID>{6155E002-AF0C-465E-A3DD-6316258520E3}</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19C-4E3E-ACAE-16E56739276F}"/>
                </c:ext>
                <c:ext xmlns:c15="http://schemas.microsoft.com/office/drawing/2012/chart" uri="{CE6537A1-D6FC-4f65-9D91-7224C49458BB}">
                  <c15:dlblFieldTable>
                    <c15:dlblFTEntry>
                      <c15:txfldGUID>{60256E1C-34FD-4181-BEDC-D732D8ABB4BD}</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19C-4E3E-ACAE-16E56739276F}"/>
                </c:ext>
                <c:ext xmlns:c15="http://schemas.microsoft.com/office/drawing/2012/chart" uri="{CE6537A1-D6FC-4f65-9D91-7224C49458BB}">
                  <c15:dlblFieldTable>
                    <c15:dlblFTEntry>
                      <c15:txfldGUID>{D8A4C72B-D86F-4DF3-A76C-BF1EB20D1819}</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19C-4E3E-ACAE-16E56739276F}"/>
                </c:ext>
                <c:ext xmlns:c15="http://schemas.microsoft.com/office/drawing/2012/chart" uri="{CE6537A1-D6FC-4f65-9D91-7224C49458BB}">
                  <c15:dlblFieldTable>
                    <c15:dlblFTEntry>
                      <c15:txfldGUID>{36510797-106D-42B7-B584-1900B34FD690}</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c:v>
                </c:pt>
                <c:pt idx="16">
                  <c:v>8</c:v>
                </c:pt>
                <c:pt idx="24">
                  <c:v>8.4</c:v>
                </c:pt>
                <c:pt idx="32">
                  <c:v>8.3000000000000007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E19C-4E3E-ACAE-16E56739276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19C-4E3E-ACAE-16E56739276F}"/>
                </c:ext>
                <c:ext xmlns:c15="http://schemas.microsoft.com/office/drawing/2012/chart" uri="{CE6537A1-D6FC-4f65-9D91-7224C49458BB}">
                  <c15:layout/>
                  <c15:dlblFieldTable>
                    <c15:dlblFTEntry>
                      <c15:txfldGUID>{AB4CFADA-5ECD-47E8-8A4B-0FC93DBD9459}</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19C-4E3E-ACAE-16E56739276F}"/>
                </c:ext>
                <c:ext xmlns:c15="http://schemas.microsoft.com/office/drawing/2012/chart" uri="{CE6537A1-D6FC-4f65-9D91-7224C49458BB}">
                  <c15:dlblFieldTable>
                    <c15:dlblFTEntry>
                      <c15:txfldGUID>{D6FABCBF-5CDF-461C-942F-63103274EC5A}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19C-4E3E-ACAE-16E56739276F}"/>
                </c:ext>
                <c:ext xmlns:c15="http://schemas.microsoft.com/office/drawing/2012/chart" uri="{CE6537A1-D6FC-4f65-9D91-7224C49458BB}">
                  <c15:dlblFieldTable>
                    <c15:dlblFTEntry>
                      <c15:txfldGUID>{B5EBDD73-D10E-46C7-B01C-4F29DE4386C0}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19C-4E3E-ACAE-16E56739276F}"/>
                </c:ext>
                <c:ext xmlns:c15="http://schemas.microsoft.com/office/drawing/2012/chart" uri="{CE6537A1-D6FC-4f65-9D91-7224C49458BB}">
                  <c15:dlblFieldTable>
                    <c15:dlblFTEntry>
                      <c15:txfldGUID>{80F9C2D5-449E-465B-9D05-07E0F4A89EA4}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19C-4E3E-ACAE-16E56739276F}"/>
                </c:ext>
                <c:ext xmlns:c15="http://schemas.microsoft.com/office/drawing/2012/chart" uri="{CE6537A1-D6FC-4f65-9D91-7224C49458BB}">
                  <c15:dlblFieldTable>
                    <c15:dlblFTEntry>
                      <c15:txfldGUID>{DDBA0569-C957-44C2-9A3C-68838B4F9FAD}</c15:txfldGUID>
                      <c15:f>#REF!</c15:f>
                      <c15:dlblFieldTableCache>
                        <c:ptCount val="1"/>
                        <c:pt idx="0">
                          <c:v>#REF!</c:v>
                        </c:pt>
                      </c15:dlblFieldTableCache>
                    </c15:dlblFTEntry>
                  </c15:dlblFieldTable>
                  <c15:showDataLabelsRange val="0"/>
                </c:ext>
              </c:extLst>
            </c:dLbl>
            <c:dLbl>
              <c:idx val="8"/>
              <c:layout>
                <c:manualLayout>
                  <c:x val="-4.516035515397130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19C-4E3E-ACAE-16E56739276F}"/>
                </c:ext>
                <c:ext xmlns:c15="http://schemas.microsoft.com/office/drawing/2012/chart" uri="{CE6537A1-D6FC-4f65-9D91-7224C49458BB}">
                  <c15:layout/>
                  <c15:dlblFieldTable>
                    <c15:dlblFTEntry>
                      <c15:txfldGUID>{59F88FDC-801A-4DDB-9260-457CA2C58AA4}</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19C-4E3E-ACAE-16E56739276F}"/>
                </c:ext>
                <c:ext xmlns:c15="http://schemas.microsoft.com/office/drawing/2012/chart" uri="{CE6537A1-D6FC-4f65-9D91-7224C49458BB}">
                  <c15:layout/>
                  <c15:dlblFieldTable>
                    <c15:dlblFTEntry>
                      <c15:txfldGUID>{1CCB8D78-12F0-4DEC-AEA1-97896C4F6F3B}</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19C-4E3E-ACAE-16E56739276F}"/>
                </c:ext>
                <c:ext xmlns:c15="http://schemas.microsoft.com/office/drawing/2012/chart" uri="{CE6537A1-D6FC-4f65-9D91-7224C49458BB}">
                  <c15:layout/>
                  <c15:dlblFieldTable>
                    <c15:dlblFTEntry>
                      <c15:txfldGUID>{5D9A2E14-7E20-419C-A2B7-60B5F212059A}</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19C-4E3E-ACAE-16E56739276F}"/>
                </c:ext>
                <c:ext xmlns:c15="http://schemas.microsoft.com/office/drawing/2012/chart" uri="{CE6537A1-D6FC-4f65-9D91-7224C49458BB}">
                  <c15:layout/>
                  <c15:dlblFieldTable>
                    <c15:dlblFTEntry>
                      <c15:txfldGUID>{17E284BC-3F87-4015-9545-898A689878A5}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xmlns:c16r2="http://schemas.microsoft.com/office/drawing/2015/06/chart">
            <c:ext xmlns:c16="http://schemas.microsoft.com/office/drawing/2014/chart" uri="{C3380CC4-5D6E-409C-BE32-E72D297353CC}">
              <c16:uniqueId val="{00000013-E19C-4E3E-ACAE-16E56739276F}"/>
            </c:ext>
          </c:extLst>
        </c:ser>
        <c:dLbls>
          <c:showLegendKey val="0"/>
          <c:showVal val="1"/>
          <c:showCatName val="0"/>
          <c:showSerName val="0"/>
          <c:showPercent val="0"/>
          <c:showBubbleSize val="0"/>
        </c:dLbls>
        <c:axId val="381255072"/>
        <c:axId val="381256640"/>
      </c:scatterChart>
      <c:valAx>
        <c:axId val="381255072"/>
        <c:scaling>
          <c:orientation val="minMax"/>
          <c:max val="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1256640"/>
        <c:crosses val="autoZero"/>
        <c:crossBetween val="midCat"/>
      </c:valAx>
      <c:valAx>
        <c:axId val="38125664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1255072"/>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鳥取県伯耆町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歳出においては、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入金額が高額であった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年度分臨時財政対策債、合併特例事業債（地域振興基金積立）等の償還が完了したことによ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元金償還金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減少となった</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また、歳入においては、借入の際に合併特例事業債や過疎対策事業債など交付税措置のある地方債を積極的に活用し</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たものの</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、歳出において元利償還金が</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減少した</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こともあり、算入公債費等が</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76</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額となった。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鳥取県伯耆町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普通建設事業の減少による地方債借入額の減少と、</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借入</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金額が高額であった平成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年度分臨時財政対策債、合併特例事業債等の償還が完了したことにより元金償還金が減少とな</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り</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、その結果、将来負担額が</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（対前年度比</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373</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pPr rtl="0"/>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充当可能財源等</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償還額が高額だった地方債借入の償還が完了</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したことにより地方債元利償還金が</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減り</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、それに伴い交付税に算入される公債費も</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したため、基準財政需要額算入見込額が</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（対前年度比</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143</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となっ</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た。その結果、充当可能財源等も</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（対前年度比</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127</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pPr rtl="0"/>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結果</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将来負担額</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充当可能財源等</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と</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したため将来負担比率算定時の分子となる部分が減少し、その結果、将来負担比率は▲</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45.4</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％（比率なし・対前年度比▲</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6.7</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鳥取県伯耆町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普通会計に属する基金は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あり、その全体の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基金のうち残高が増となったのは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基金、残高が減となったのは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基金には増減がなかった。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残高が増となった理由としては、</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・決算状況を考慮して取り崩すのをやめたが、後年度負担に備えて積み立ては実施した（財政調整基金、減債基金、公共施設等整備基金）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・目標額まで積み立てる特定目的基金である（丸山地区専用水道事業基金）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今後も、本町の標準財政規模と照らし合わせて過不足のない残高を維持できるような財政運営に取り組む。</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 ：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伯耆町</a:t>
          </a:r>
          <a:r>
            <a:rPr lang="ja-JP" altLang="en-US" sz="1300">
              <a:effectLst/>
              <a:latin typeface="ＭＳ ゴシック" panose="020B0609070205080204" pitchFamily="49" charset="-128"/>
              <a:ea typeface="ＭＳ ゴシック" panose="020B0609070205080204" pitchFamily="49" charset="-128"/>
            </a:rPr>
            <a:t>における森林整備、人材育成、担い手の確保、木材利用の啓発等及びそれらを促進する。（令和元年度創設）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・伯耆町</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豊かなふるさと創造基金 </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伯耆町における豊かなふるさとづくりを推進する。</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 ： 基金利子を</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1,860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積み立てた</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一方で、</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決算状況を考慮して取り崩すのをやめたため</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1,860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農業集落排水事業推進</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 ： 基金利子を</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積み立てた</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一方で、</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農業集落排水施設の修繕に</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充当したため、</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基金残高は増減がなかった</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今後も、本町の標準財政規模と照らし合わせて過不足のない残高を維持できるような財政運営に取り組む。</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決算状況を考慮して取り崩すのをやめたが、後年度負担に備えて積み立ては実施した。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今後も、本町の標準財政規模と照らし合わせて過不足のない残高を維持できるような財政運営に取り組む。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決算状況を考慮して取り崩すのをやめたが、後年度負担に備えて積み立ては実施した。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今後も、本町の標準財政規模と照らし合わせて過不足のない残高を維持できるような財政運営に取り組む。</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10,861
10,807
139.44
7,596,095
7,308,826
251,711
4,847,565
6,121,192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750" b="0" i="0" baseline="0">
              <a:solidFill>
                <a:schemeClr val="dk1"/>
              </a:solidFill>
              <a:effectLst/>
              <a:latin typeface="+mn-lt"/>
              <a:ea typeface="+mn-ea"/>
              <a:cs typeface="+mn-cs"/>
            </a:rPr>
            <a:t>　本町では、平成２７年度に策定した公共施設等総合管理計画において、公共施設等の延べ床面積を１０％削減するという目標を掲げ、それに基づき、廃校した小学校に町立公民館を移転するなどの施設の有効活用や、使用を中止した施設の除却などを進めている。</a:t>
          </a:r>
          <a:endParaRPr lang="ja-JP" altLang="ja-JP" sz="750">
            <a:effectLst/>
          </a:endParaRPr>
        </a:p>
        <a:p>
          <a:r>
            <a:rPr lang="ja-JP" altLang="ja-JP" sz="750" b="0" i="0" baseline="0">
              <a:solidFill>
                <a:schemeClr val="dk1"/>
              </a:solidFill>
              <a:effectLst/>
              <a:latin typeface="+mn-lt"/>
              <a:ea typeface="+mn-ea"/>
              <a:cs typeface="+mn-cs"/>
            </a:rPr>
            <a:t>　</a:t>
          </a:r>
          <a:r>
            <a:rPr lang="ja-JP" altLang="en-US" sz="750" b="0" i="0" baseline="0">
              <a:solidFill>
                <a:schemeClr val="dk1"/>
              </a:solidFill>
              <a:effectLst/>
              <a:latin typeface="+mn-lt"/>
              <a:ea typeface="+mn-ea"/>
              <a:cs typeface="+mn-cs"/>
            </a:rPr>
            <a:t>令和元年度は役場庁舎（本庁舎・分庁舎）、小学校（１校）、美術館</a:t>
          </a:r>
          <a:r>
            <a:rPr lang="ja-JP" altLang="ja-JP" sz="750" b="0" i="0" baseline="0">
              <a:solidFill>
                <a:schemeClr val="dk1"/>
              </a:solidFill>
              <a:effectLst/>
              <a:latin typeface="+mn-lt"/>
              <a:ea typeface="+mn-ea"/>
              <a:cs typeface="+mn-cs"/>
            </a:rPr>
            <a:t>、</a:t>
          </a:r>
          <a:r>
            <a:rPr lang="ja-JP" altLang="en-US" sz="750" b="0" i="0" baseline="0">
              <a:solidFill>
                <a:schemeClr val="dk1"/>
              </a:solidFill>
              <a:effectLst/>
              <a:latin typeface="+mn-lt"/>
              <a:ea typeface="+mn-ea"/>
              <a:cs typeface="+mn-cs"/>
            </a:rPr>
            <a:t>農産物直売施設等の長寿命化工事や修繕を実施したため、有形固定資産減価償却率の上昇は最小限に抑えることができた。</a:t>
          </a:r>
          <a:endParaRPr lang="en-US" altLang="ja-JP" sz="750" b="0" i="0" baseline="0">
            <a:solidFill>
              <a:schemeClr val="dk1"/>
            </a:solidFill>
            <a:effectLst/>
            <a:latin typeface="+mn-lt"/>
            <a:ea typeface="+mn-ea"/>
            <a:cs typeface="+mn-cs"/>
          </a:endParaRPr>
        </a:p>
        <a:p>
          <a:r>
            <a:rPr lang="ja-JP" altLang="en-US" sz="750" b="0" i="0" baseline="0">
              <a:solidFill>
                <a:schemeClr val="dk1"/>
              </a:solidFill>
              <a:effectLst/>
              <a:latin typeface="+mn-lt"/>
              <a:ea typeface="+mn-ea"/>
              <a:cs typeface="+mn-cs"/>
            </a:rPr>
            <a:t>　ただ、</a:t>
          </a:r>
          <a:r>
            <a:rPr lang="ja-JP" altLang="ja-JP" sz="750" b="0" i="0" baseline="0">
              <a:solidFill>
                <a:schemeClr val="dk1"/>
              </a:solidFill>
              <a:effectLst/>
              <a:latin typeface="+mn-lt"/>
              <a:ea typeface="+mn-ea"/>
              <a:cs typeface="+mn-cs"/>
            </a:rPr>
            <a:t>その他の施設においては老朽化が進んだものもあるため、施設統廃合や長寿命化工事などの計画的な実施が必要と考える。</a:t>
          </a:r>
          <a:endParaRPr lang="ja-JP" altLang="ja-JP" sz="750">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76" name="直線コネクタ 75"/>
        <xdr:cNvCxnSpPr/>
      </xdr:nvCxnSpPr>
      <xdr:spPr>
        <a:xfrm flipV="1">
          <a:off x="4760595" y="5190490"/>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77" name="有形固定資産減価償却率最小値テキスト"/>
        <xdr:cNvSpPr txBox="1"/>
      </xdr:nvSpPr>
      <xdr:spPr>
        <a:xfrm>
          <a:off x="4813300" y="663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78" name="直線コネクタ 77"/>
        <xdr:cNvCxnSpPr/>
      </xdr:nvCxnSpPr>
      <xdr:spPr>
        <a:xfrm>
          <a:off x="4673600" y="663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9"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80" name="直線コネクタ 79"/>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53085</xdr:rowOff>
    </xdr:from>
    <xdr:ext cx="405111" cy="259045"/>
    <xdr:sp macro="" textlink="">
      <xdr:nvSpPr>
        <xdr:cNvPr id="81" name="有形固定資産減価償却率平均値テキスト"/>
        <xdr:cNvSpPr txBox="1"/>
      </xdr:nvSpPr>
      <xdr:spPr>
        <a:xfrm>
          <a:off x="4813300" y="57966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82" name="フローチャート: 判断 81"/>
        <xdr:cNvSpPr/>
      </xdr:nvSpPr>
      <xdr:spPr>
        <a:xfrm>
          <a:off x="47117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83" name="フローチャート: 判断 82"/>
        <xdr:cNvSpPr/>
      </xdr:nvSpPr>
      <xdr:spPr>
        <a:xfrm>
          <a:off x="4000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84" name="フローチャート: 判断 83"/>
        <xdr:cNvSpPr/>
      </xdr:nvSpPr>
      <xdr:spPr>
        <a:xfrm>
          <a:off x="3238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85" name="フローチャート: 判断 84"/>
        <xdr:cNvSpPr/>
      </xdr:nvSpPr>
      <xdr:spPr>
        <a:xfrm>
          <a:off x="2476500" y="558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86" name="フローチャート: 判断 85"/>
        <xdr:cNvSpPr/>
      </xdr:nvSpPr>
      <xdr:spPr>
        <a:xfrm>
          <a:off x="1714500" y="56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118382</xdr:rowOff>
    </xdr:from>
    <xdr:to>
      <xdr:col>23</xdr:col>
      <xdr:colOff>136525</xdr:colOff>
      <xdr:row>28</xdr:row>
      <xdr:rowOff>48532</xdr:rowOff>
    </xdr:to>
    <xdr:sp macro="" textlink="">
      <xdr:nvSpPr>
        <xdr:cNvPr id="92" name="楕円 91"/>
        <xdr:cNvSpPr/>
      </xdr:nvSpPr>
      <xdr:spPr>
        <a:xfrm>
          <a:off x="4711700" y="551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141259</xdr:rowOff>
    </xdr:from>
    <xdr:ext cx="405111" cy="259045"/>
    <xdr:sp macro="" textlink="">
      <xdr:nvSpPr>
        <xdr:cNvPr id="93" name="有形固定資産減価償却率該当値テキスト"/>
        <xdr:cNvSpPr txBox="1"/>
      </xdr:nvSpPr>
      <xdr:spPr>
        <a:xfrm>
          <a:off x="4813300" y="537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78286</xdr:rowOff>
    </xdr:from>
    <xdr:to>
      <xdr:col>19</xdr:col>
      <xdr:colOff>187325</xdr:colOff>
      <xdr:row>28</xdr:row>
      <xdr:rowOff>8436</xdr:rowOff>
    </xdr:to>
    <xdr:sp macro="" textlink="">
      <xdr:nvSpPr>
        <xdr:cNvPr id="94" name="楕円 93"/>
        <xdr:cNvSpPr/>
      </xdr:nvSpPr>
      <xdr:spPr>
        <a:xfrm>
          <a:off x="4000500" y="54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129086</xdr:rowOff>
    </xdr:from>
    <xdr:to>
      <xdr:col>23</xdr:col>
      <xdr:colOff>85725</xdr:colOff>
      <xdr:row>27</xdr:row>
      <xdr:rowOff>169182</xdr:rowOff>
    </xdr:to>
    <xdr:cxnSp macro="">
      <xdr:nvCxnSpPr>
        <xdr:cNvPr id="95" name="直線コネクタ 94"/>
        <xdr:cNvCxnSpPr/>
      </xdr:nvCxnSpPr>
      <xdr:spPr>
        <a:xfrm>
          <a:off x="4051300" y="5529761"/>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76472</xdr:rowOff>
    </xdr:from>
    <xdr:to>
      <xdr:col>15</xdr:col>
      <xdr:colOff>187325</xdr:colOff>
      <xdr:row>29</xdr:row>
      <xdr:rowOff>6622</xdr:rowOff>
    </xdr:to>
    <xdr:sp macro="" textlink="">
      <xdr:nvSpPr>
        <xdr:cNvPr id="96" name="楕円 95"/>
        <xdr:cNvSpPr/>
      </xdr:nvSpPr>
      <xdr:spPr>
        <a:xfrm>
          <a:off x="3238500" y="56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129086</xdr:rowOff>
    </xdr:from>
    <xdr:to>
      <xdr:col>19</xdr:col>
      <xdr:colOff>136525</xdr:colOff>
      <xdr:row>28</xdr:row>
      <xdr:rowOff>127272</xdr:rowOff>
    </xdr:to>
    <xdr:cxnSp macro="">
      <xdr:nvCxnSpPr>
        <xdr:cNvPr id="97" name="直線コネクタ 96"/>
        <xdr:cNvCxnSpPr/>
      </xdr:nvCxnSpPr>
      <xdr:spPr>
        <a:xfrm flipV="1">
          <a:off x="3289300" y="5529761"/>
          <a:ext cx="762000" cy="16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160292</xdr:rowOff>
    </xdr:from>
    <xdr:to>
      <xdr:col>11</xdr:col>
      <xdr:colOff>187325</xdr:colOff>
      <xdr:row>27</xdr:row>
      <xdr:rowOff>90442</xdr:rowOff>
    </xdr:to>
    <xdr:sp macro="" textlink="">
      <xdr:nvSpPr>
        <xdr:cNvPr id="98" name="楕円 97"/>
        <xdr:cNvSpPr/>
      </xdr:nvSpPr>
      <xdr:spPr>
        <a:xfrm>
          <a:off x="2476500" y="538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39642</xdr:rowOff>
    </xdr:from>
    <xdr:to>
      <xdr:col>15</xdr:col>
      <xdr:colOff>136525</xdr:colOff>
      <xdr:row>28</xdr:row>
      <xdr:rowOff>127272</xdr:rowOff>
    </xdr:to>
    <xdr:cxnSp macro="">
      <xdr:nvCxnSpPr>
        <xdr:cNvPr id="99" name="直線コネクタ 98"/>
        <xdr:cNvCxnSpPr/>
      </xdr:nvCxnSpPr>
      <xdr:spPr>
        <a:xfrm>
          <a:off x="2527300" y="5440317"/>
          <a:ext cx="762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170469</xdr:rowOff>
    </xdr:from>
    <xdr:ext cx="405111" cy="259045"/>
    <xdr:sp macro="" textlink="">
      <xdr:nvSpPr>
        <xdr:cNvPr id="100" name="n_1aveValue有形固定資産減価償却率"/>
        <xdr:cNvSpPr txBox="1"/>
      </xdr:nvSpPr>
      <xdr:spPr>
        <a:xfrm>
          <a:off x="38360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148879</xdr:rowOff>
    </xdr:from>
    <xdr:ext cx="405111" cy="259045"/>
    <xdr:sp macro="" textlink="">
      <xdr:nvSpPr>
        <xdr:cNvPr id="101" name="n_2aveValue有形固定資産減価償却率"/>
        <xdr:cNvSpPr txBox="1"/>
      </xdr:nvSpPr>
      <xdr:spPr>
        <a:xfrm>
          <a:off x="3086744" y="5892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104429</xdr:rowOff>
    </xdr:from>
    <xdr:ext cx="405111" cy="259045"/>
    <xdr:sp macro="" textlink="">
      <xdr:nvSpPr>
        <xdr:cNvPr id="102" name="n_3aveValue有形固定資産減価償却率"/>
        <xdr:cNvSpPr txBox="1"/>
      </xdr:nvSpPr>
      <xdr:spPr>
        <a:xfrm>
          <a:off x="2324744" y="5676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169925</xdr:rowOff>
    </xdr:from>
    <xdr:ext cx="405111" cy="259045"/>
    <xdr:sp macro="" textlink="">
      <xdr:nvSpPr>
        <xdr:cNvPr id="103" name="n_4aveValue有形固定資産減価償却率"/>
        <xdr:cNvSpPr txBox="1"/>
      </xdr:nvSpPr>
      <xdr:spPr>
        <a:xfrm>
          <a:off x="1562744" y="53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24963</xdr:rowOff>
    </xdr:from>
    <xdr:ext cx="405111" cy="259045"/>
    <xdr:sp macro="" textlink="">
      <xdr:nvSpPr>
        <xdr:cNvPr id="104" name="n_1mainValue有形固定資産減価償却率"/>
        <xdr:cNvSpPr txBox="1"/>
      </xdr:nvSpPr>
      <xdr:spPr>
        <a:xfrm>
          <a:off x="3836044" y="52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23149</xdr:rowOff>
    </xdr:from>
    <xdr:ext cx="405111" cy="259045"/>
    <xdr:sp macro="" textlink="">
      <xdr:nvSpPr>
        <xdr:cNvPr id="105" name="n_2mainValue有形固定資産減価償却率"/>
        <xdr:cNvSpPr txBox="1"/>
      </xdr:nvSpPr>
      <xdr:spPr>
        <a:xfrm>
          <a:off x="3086744" y="542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106969</xdr:rowOff>
    </xdr:from>
    <xdr:ext cx="405111" cy="259045"/>
    <xdr:sp macro="" textlink="">
      <xdr:nvSpPr>
        <xdr:cNvPr id="106" name="n_3mainValue有形固定資産減価償却率"/>
        <xdr:cNvSpPr txBox="1"/>
      </xdr:nvSpPr>
      <xdr:spPr>
        <a:xfrm>
          <a:off x="2324744" y="5164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　公共施設の長寿命化工事など普通建設事業</a:t>
          </a:r>
          <a:r>
            <a:rPr kumimoji="1" lang="ja-JP" altLang="en-US" sz="800">
              <a:solidFill>
                <a:schemeClr val="dk1"/>
              </a:solidFill>
              <a:effectLst/>
              <a:latin typeface="+mn-lt"/>
              <a:ea typeface="+mn-ea"/>
              <a:cs typeface="+mn-cs"/>
            </a:rPr>
            <a:t>の減少に伴って</a:t>
          </a:r>
          <a:r>
            <a:rPr kumimoji="1" lang="ja-JP" altLang="ja-JP" sz="800">
              <a:solidFill>
                <a:schemeClr val="dk1"/>
              </a:solidFill>
              <a:effectLst/>
              <a:latin typeface="+mn-lt"/>
              <a:ea typeface="+mn-ea"/>
              <a:cs typeface="+mn-cs"/>
            </a:rPr>
            <a:t>、その財源である地方債</a:t>
          </a:r>
          <a:r>
            <a:rPr kumimoji="1" lang="ja-JP" altLang="en-US" sz="800">
              <a:solidFill>
                <a:schemeClr val="dk1"/>
              </a:solidFill>
              <a:effectLst/>
              <a:latin typeface="+mn-lt"/>
              <a:ea typeface="+mn-ea"/>
              <a:cs typeface="+mn-cs"/>
            </a:rPr>
            <a:t>借入額・現在高</a:t>
          </a:r>
          <a:r>
            <a:rPr kumimoji="1" lang="ja-JP" altLang="ja-JP" sz="800">
              <a:solidFill>
                <a:schemeClr val="dk1"/>
              </a:solidFill>
              <a:effectLst/>
              <a:latin typeface="+mn-lt"/>
              <a:ea typeface="+mn-ea"/>
              <a:cs typeface="+mn-cs"/>
            </a:rPr>
            <a:t>が</a:t>
          </a:r>
          <a:r>
            <a:rPr kumimoji="1" lang="ja-JP" altLang="en-US" sz="800">
              <a:solidFill>
                <a:schemeClr val="dk1"/>
              </a:solidFill>
              <a:effectLst/>
              <a:latin typeface="+mn-lt"/>
              <a:ea typeface="+mn-ea"/>
              <a:cs typeface="+mn-cs"/>
            </a:rPr>
            <a:t>減少</a:t>
          </a:r>
          <a:r>
            <a:rPr kumimoji="1" lang="ja-JP" altLang="ja-JP" sz="800">
              <a:solidFill>
                <a:schemeClr val="dk1"/>
              </a:solidFill>
              <a:effectLst/>
              <a:latin typeface="+mn-lt"/>
              <a:ea typeface="+mn-ea"/>
              <a:cs typeface="+mn-cs"/>
            </a:rPr>
            <a:t>した結果、比率算定の分子部分を構成する「将来負担額」が</a:t>
          </a:r>
          <a:r>
            <a:rPr kumimoji="1" lang="ja-JP" altLang="en-US" sz="800">
              <a:solidFill>
                <a:schemeClr val="dk1"/>
              </a:solidFill>
              <a:effectLst/>
              <a:latin typeface="+mn-lt"/>
              <a:ea typeface="+mn-ea"/>
              <a:cs typeface="+mn-cs"/>
            </a:rPr>
            <a:t>減少となった</a:t>
          </a:r>
          <a:r>
            <a:rPr kumimoji="1" lang="ja-JP" altLang="ja-JP" sz="800">
              <a:solidFill>
                <a:schemeClr val="dk1"/>
              </a:solidFill>
              <a:effectLst/>
              <a:latin typeface="+mn-lt"/>
              <a:ea typeface="+mn-ea"/>
              <a:cs typeface="+mn-cs"/>
            </a:rPr>
            <a:t>。</a:t>
          </a:r>
          <a:endParaRPr lang="ja-JP" altLang="ja-JP" sz="800">
            <a:effectLst/>
          </a:endParaRPr>
        </a:p>
        <a:p>
          <a:r>
            <a:rPr kumimoji="1" lang="ja-JP" altLang="ja-JP" sz="800">
              <a:solidFill>
                <a:schemeClr val="dk1"/>
              </a:solidFill>
              <a:effectLst/>
              <a:latin typeface="+mn-lt"/>
              <a:ea typeface="+mn-ea"/>
              <a:cs typeface="+mn-cs"/>
            </a:rPr>
            <a:t>　また、地方税や交付金などの「経常一般財源等（歳入）等」は減少したものの、比率算定の過程で経常一般財源等（歳入）等から控除する値である「経常経費充当財源等」が</a:t>
          </a:r>
          <a:r>
            <a:rPr kumimoji="1" lang="ja-JP" altLang="en-US" sz="800">
              <a:solidFill>
                <a:schemeClr val="dk1"/>
              </a:solidFill>
              <a:effectLst/>
              <a:latin typeface="+mn-lt"/>
              <a:ea typeface="+mn-ea"/>
              <a:cs typeface="+mn-cs"/>
            </a:rPr>
            <a:t>、公営企業の地方債償還の財源に充てられた繰出金等の減少に</a:t>
          </a:r>
          <a:r>
            <a:rPr kumimoji="1" lang="ja-JP" altLang="ja-JP" sz="800">
              <a:solidFill>
                <a:schemeClr val="dk1"/>
              </a:solidFill>
              <a:effectLst/>
              <a:latin typeface="+mn-lt"/>
              <a:ea typeface="+mn-ea"/>
              <a:cs typeface="+mn-cs"/>
            </a:rPr>
            <a:t>より前年度よりも</a:t>
          </a:r>
          <a:r>
            <a:rPr kumimoji="1" lang="ja-JP" altLang="en-US" sz="800">
              <a:solidFill>
                <a:schemeClr val="dk1"/>
              </a:solidFill>
              <a:effectLst/>
              <a:latin typeface="+mn-lt"/>
              <a:ea typeface="+mn-ea"/>
              <a:cs typeface="+mn-cs"/>
            </a:rPr>
            <a:t>増加</a:t>
          </a:r>
          <a:r>
            <a:rPr kumimoji="1" lang="ja-JP" altLang="ja-JP" sz="800">
              <a:solidFill>
                <a:schemeClr val="dk1"/>
              </a:solidFill>
              <a:effectLst/>
              <a:latin typeface="+mn-lt"/>
              <a:ea typeface="+mn-ea"/>
              <a:cs typeface="+mn-cs"/>
            </a:rPr>
            <a:t>し、その結果、比率算定の分母となる値</a:t>
          </a:r>
          <a:r>
            <a:rPr kumimoji="1" lang="ja-JP" altLang="en-US" sz="800">
              <a:solidFill>
                <a:schemeClr val="dk1"/>
              </a:solidFill>
              <a:effectLst/>
              <a:latin typeface="+mn-lt"/>
              <a:ea typeface="+mn-ea"/>
              <a:cs typeface="+mn-cs"/>
            </a:rPr>
            <a:t>も減少した</a:t>
          </a:r>
          <a:r>
            <a:rPr kumimoji="1" lang="ja-JP" altLang="ja-JP" sz="800">
              <a:solidFill>
                <a:schemeClr val="dk1"/>
              </a:solidFill>
              <a:effectLst/>
              <a:latin typeface="+mn-lt"/>
              <a:ea typeface="+mn-ea"/>
              <a:cs typeface="+mn-cs"/>
            </a:rPr>
            <a:t>。</a:t>
          </a:r>
          <a:endParaRPr lang="ja-JP" altLang="ja-JP" sz="800">
            <a:effectLst/>
          </a:endParaRPr>
        </a:p>
        <a:p>
          <a:r>
            <a:rPr kumimoji="1" lang="ja-JP" altLang="ja-JP" sz="800">
              <a:solidFill>
                <a:schemeClr val="dk1"/>
              </a:solidFill>
              <a:effectLst/>
              <a:latin typeface="+mn-lt"/>
              <a:ea typeface="+mn-ea"/>
              <a:cs typeface="+mn-cs"/>
            </a:rPr>
            <a:t>　分子分母ともに</a:t>
          </a:r>
          <a:r>
            <a:rPr kumimoji="1" lang="ja-JP" altLang="en-US" sz="800">
              <a:solidFill>
                <a:schemeClr val="dk1"/>
              </a:solidFill>
              <a:effectLst/>
              <a:latin typeface="+mn-lt"/>
              <a:ea typeface="+mn-ea"/>
              <a:cs typeface="+mn-cs"/>
            </a:rPr>
            <a:t>減少</a:t>
          </a:r>
          <a:r>
            <a:rPr kumimoji="1" lang="ja-JP" altLang="ja-JP" sz="800">
              <a:solidFill>
                <a:schemeClr val="dk1"/>
              </a:solidFill>
              <a:effectLst/>
              <a:latin typeface="+mn-lt"/>
              <a:ea typeface="+mn-ea"/>
              <a:cs typeface="+mn-cs"/>
            </a:rPr>
            <a:t>したものの、</a:t>
          </a:r>
          <a:r>
            <a:rPr kumimoji="1" lang="ja-JP" altLang="en-US" sz="800">
              <a:solidFill>
                <a:schemeClr val="dk1"/>
              </a:solidFill>
              <a:effectLst/>
              <a:latin typeface="+mn-lt"/>
              <a:ea typeface="+mn-ea"/>
              <a:cs typeface="+mn-cs"/>
            </a:rPr>
            <a:t>分子部分を構成する将来負担額は依然として大きく</a:t>
          </a:r>
          <a:r>
            <a:rPr kumimoji="1" lang="ja-JP" altLang="ja-JP" sz="800">
              <a:solidFill>
                <a:schemeClr val="dk1"/>
              </a:solidFill>
              <a:effectLst/>
              <a:latin typeface="+mn-lt"/>
              <a:ea typeface="+mn-ea"/>
              <a:cs typeface="+mn-cs"/>
            </a:rPr>
            <a:t>、結果として債務償還比率は</a:t>
          </a:r>
          <a:r>
            <a:rPr kumimoji="1" lang="ja-JP" altLang="en-US" sz="800">
              <a:solidFill>
                <a:schemeClr val="dk1"/>
              </a:solidFill>
              <a:effectLst/>
              <a:latin typeface="+mn-lt"/>
              <a:ea typeface="+mn-ea"/>
              <a:cs typeface="+mn-cs"/>
            </a:rPr>
            <a:t>増加</a:t>
          </a:r>
          <a:r>
            <a:rPr kumimoji="1" lang="ja-JP" altLang="ja-JP" sz="800">
              <a:solidFill>
                <a:schemeClr val="dk1"/>
              </a:solidFill>
              <a:effectLst/>
              <a:latin typeface="+mn-lt"/>
              <a:ea typeface="+mn-ea"/>
              <a:cs typeface="+mn-cs"/>
            </a:rPr>
            <a:t>することとなった。</a:t>
          </a:r>
          <a:endParaRPr lang="ja-JP" altLang="ja-JP" sz="800">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35" name="直線コネクタ 134"/>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36" name="債務償還比率最小値テキスト"/>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37" name="直線コネクタ 136"/>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121436</xdr:rowOff>
    </xdr:from>
    <xdr:ext cx="469744" cy="259045"/>
    <xdr:sp macro="" textlink="">
      <xdr:nvSpPr>
        <xdr:cNvPr id="140" name="債務償還比率平均値テキスト"/>
        <xdr:cNvSpPr txBox="1"/>
      </xdr:nvSpPr>
      <xdr:spPr>
        <a:xfrm>
          <a:off x="14846300" y="586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41" name="フローチャート: 判断 140"/>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42" name="フローチャート: 判断 141"/>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43" name="フローチャート: 判断 142"/>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44" name="フローチャート: 判断 143"/>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45" name="フローチャート: 判断 144"/>
        <xdr:cNvSpPr/>
      </xdr:nvSpPr>
      <xdr:spPr>
        <a:xfrm>
          <a:off x="11747500" y="58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133343</xdr:rowOff>
    </xdr:from>
    <xdr:to>
      <xdr:col>76</xdr:col>
      <xdr:colOff>73025</xdr:colOff>
      <xdr:row>29</xdr:row>
      <xdr:rowOff>63493</xdr:rowOff>
    </xdr:to>
    <xdr:sp macro="" textlink="">
      <xdr:nvSpPr>
        <xdr:cNvPr id="151" name="楕円 150"/>
        <xdr:cNvSpPr/>
      </xdr:nvSpPr>
      <xdr:spPr>
        <a:xfrm>
          <a:off x="14744700" y="570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156220</xdr:rowOff>
    </xdr:from>
    <xdr:ext cx="469744" cy="259045"/>
    <xdr:sp macro="" textlink="">
      <xdr:nvSpPr>
        <xdr:cNvPr id="152" name="債務償還比率該当値テキスト"/>
        <xdr:cNvSpPr txBox="1"/>
      </xdr:nvSpPr>
      <xdr:spPr>
        <a:xfrm>
          <a:off x="14846300" y="55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104196</xdr:rowOff>
    </xdr:from>
    <xdr:to>
      <xdr:col>72</xdr:col>
      <xdr:colOff>123825</xdr:colOff>
      <xdr:row>29</xdr:row>
      <xdr:rowOff>34346</xdr:rowOff>
    </xdr:to>
    <xdr:sp macro="" textlink="">
      <xdr:nvSpPr>
        <xdr:cNvPr id="153" name="楕円 152"/>
        <xdr:cNvSpPr/>
      </xdr:nvSpPr>
      <xdr:spPr>
        <a:xfrm>
          <a:off x="14033500" y="567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154996</xdr:rowOff>
    </xdr:from>
    <xdr:to>
      <xdr:col>76</xdr:col>
      <xdr:colOff>22225</xdr:colOff>
      <xdr:row>29</xdr:row>
      <xdr:rowOff>12693</xdr:rowOff>
    </xdr:to>
    <xdr:cxnSp macro="">
      <xdr:nvCxnSpPr>
        <xdr:cNvPr id="154" name="直線コネクタ 153"/>
        <xdr:cNvCxnSpPr/>
      </xdr:nvCxnSpPr>
      <xdr:spPr>
        <a:xfrm>
          <a:off x="14084300" y="5727121"/>
          <a:ext cx="7112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120029</xdr:rowOff>
    </xdr:from>
    <xdr:to>
      <xdr:col>68</xdr:col>
      <xdr:colOff>123825</xdr:colOff>
      <xdr:row>29</xdr:row>
      <xdr:rowOff>50179</xdr:rowOff>
    </xdr:to>
    <xdr:sp macro="" textlink="">
      <xdr:nvSpPr>
        <xdr:cNvPr id="155" name="楕円 154"/>
        <xdr:cNvSpPr/>
      </xdr:nvSpPr>
      <xdr:spPr>
        <a:xfrm>
          <a:off x="13271500" y="569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154996</xdr:rowOff>
    </xdr:from>
    <xdr:to>
      <xdr:col>72</xdr:col>
      <xdr:colOff>73025</xdr:colOff>
      <xdr:row>28</xdr:row>
      <xdr:rowOff>170829</xdr:rowOff>
    </xdr:to>
    <xdr:cxnSp macro="">
      <xdr:nvCxnSpPr>
        <xdr:cNvPr id="156" name="直線コネクタ 155"/>
        <xdr:cNvCxnSpPr/>
      </xdr:nvCxnSpPr>
      <xdr:spPr>
        <a:xfrm flipV="1">
          <a:off x="13322300" y="5727121"/>
          <a:ext cx="762000" cy="1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121348</xdr:rowOff>
    </xdr:from>
    <xdr:to>
      <xdr:col>64</xdr:col>
      <xdr:colOff>123825</xdr:colOff>
      <xdr:row>29</xdr:row>
      <xdr:rowOff>51498</xdr:rowOff>
    </xdr:to>
    <xdr:sp macro="" textlink="">
      <xdr:nvSpPr>
        <xdr:cNvPr id="157" name="楕円 156"/>
        <xdr:cNvSpPr/>
      </xdr:nvSpPr>
      <xdr:spPr>
        <a:xfrm>
          <a:off x="12509500" y="569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170829</xdr:rowOff>
    </xdr:from>
    <xdr:to>
      <xdr:col>68</xdr:col>
      <xdr:colOff>73025</xdr:colOff>
      <xdr:row>29</xdr:row>
      <xdr:rowOff>698</xdr:rowOff>
    </xdr:to>
    <xdr:cxnSp macro="">
      <xdr:nvCxnSpPr>
        <xdr:cNvPr id="158" name="直線コネクタ 157"/>
        <xdr:cNvCxnSpPr/>
      </xdr:nvCxnSpPr>
      <xdr:spPr>
        <a:xfrm flipV="1">
          <a:off x="12560300" y="5742954"/>
          <a:ext cx="7620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155892</xdr:rowOff>
    </xdr:from>
    <xdr:to>
      <xdr:col>60</xdr:col>
      <xdr:colOff>123825</xdr:colOff>
      <xdr:row>29</xdr:row>
      <xdr:rowOff>86042</xdr:rowOff>
    </xdr:to>
    <xdr:sp macro="" textlink="">
      <xdr:nvSpPr>
        <xdr:cNvPr id="159" name="楕円 158"/>
        <xdr:cNvSpPr/>
      </xdr:nvSpPr>
      <xdr:spPr>
        <a:xfrm>
          <a:off x="11747500" y="572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698</xdr:rowOff>
    </xdr:from>
    <xdr:to>
      <xdr:col>64</xdr:col>
      <xdr:colOff>73025</xdr:colOff>
      <xdr:row>29</xdr:row>
      <xdr:rowOff>35242</xdr:rowOff>
    </xdr:to>
    <xdr:cxnSp macro="">
      <xdr:nvCxnSpPr>
        <xdr:cNvPr id="160" name="直線コネクタ 159"/>
        <xdr:cNvCxnSpPr/>
      </xdr:nvCxnSpPr>
      <xdr:spPr>
        <a:xfrm flipV="1">
          <a:off x="11798300" y="5744273"/>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163290</xdr:rowOff>
    </xdr:from>
    <xdr:ext cx="469744" cy="259045"/>
    <xdr:sp macro="" textlink="">
      <xdr:nvSpPr>
        <xdr:cNvPr id="161" name="n_1aveValue債務償還比率"/>
        <xdr:cNvSpPr txBox="1"/>
      </xdr:nvSpPr>
      <xdr:spPr>
        <a:xfrm>
          <a:off x="13836727" y="59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153574</xdr:rowOff>
    </xdr:from>
    <xdr:ext cx="469744" cy="259045"/>
    <xdr:sp macro="" textlink="">
      <xdr:nvSpPr>
        <xdr:cNvPr id="162" name="n_2aveValue債務償還比率"/>
        <xdr:cNvSpPr txBox="1"/>
      </xdr:nvSpPr>
      <xdr:spPr>
        <a:xfrm>
          <a:off x="13087427" y="589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142659</xdr:rowOff>
    </xdr:from>
    <xdr:ext cx="469744" cy="259045"/>
    <xdr:sp macro="" textlink="">
      <xdr:nvSpPr>
        <xdr:cNvPr id="163" name="n_3aveValue債務償還比率"/>
        <xdr:cNvSpPr txBox="1"/>
      </xdr:nvSpPr>
      <xdr:spPr>
        <a:xfrm>
          <a:off x="12325427" y="588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169647</xdr:rowOff>
    </xdr:from>
    <xdr:ext cx="469744" cy="259045"/>
    <xdr:sp macro="" textlink="">
      <xdr:nvSpPr>
        <xdr:cNvPr id="164" name="n_4aveValue債務償還比率"/>
        <xdr:cNvSpPr txBox="1"/>
      </xdr:nvSpPr>
      <xdr:spPr>
        <a:xfrm>
          <a:off x="11563427" y="591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50873</xdr:rowOff>
    </xdr:from>
    <xdr:ext cx="469744" cy="259045"/>
    <xdr:sp macro="" textlink="">
      <xdr:nvSpPr>
        <xdr:cNvPr id="165" name="n_1mainValue債務償還比率"/>
        <xdr:cNvSpPr txBox="1"/>
      </xdr:nvSpPr>
      <xdr:spPr>
        <a:xfrm>
          <a:off x="13836727" y="545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66706</xdr:rowOff>
    </xdr:from>
    <xdr:ext cx="469744" cy="259045"/>
    <xdr:sp macro="" textlink="">
      <xdr:nvSpPr>
        <xdr:cNvPr id="166" name="n_2mainValue債務償還比率"/>
        <xdr:cNvSpPr txBox="1"/>
      </xdr:nvSpPr>
      <xdr:spPr>
        <a:xfrm>
          <a:off x="13087427" y="546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68025</xdr:rowOff>
    </xdr:from>
    <xdr:ext cx="469744" cy="259045"/>
    <xdr:sp macro="" textlink="">
      <xdr:nvSpPr>
        <xdr:cNvPr id="167" name="n_3mainValue債務償還比率"/>
        <xdr:cNvSpPr txBox="1"/>
      </xdr:nvSpPr>
      <xdr:spPr>
        <a:xfrm>
          <a:off x="12325427" y="546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102569</xdr:rowOff>
    </xdr:from>
    <xdr:ext cx="469744" cy="259045"/>
    <xdr:sp macro="" textlink="">
      <xdr:nvSpPr>
        <xdr:cNvPr id="168" name="n_4mainValue債務償還比率"/>
        <xdr:cNvSpPr txBox="1"/>
      </xdr:nvSpPr>
      <xdr:spPr>
        <a:xfrm>
          <a:off x="11563427" y="550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10,861
10,807
139.44
7,596,095
7,308,826
251,711
4,847,565
6,121,192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73" name="楕円 72"/>
        <xdr:cNvSpPr/>
      </xdr:nvSpPr>
      <xdr:spPr>
        <a:xfrm>
          <a:off x="4584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33037</xdr:rowOff>
    </xdr:from>
    <xdr:ext cx="405111" cy="259045"/>
    <xdr:sp macro="" textlink="">
      <xdr:nvSpPr>
        <xdr:cNvPr id="74" name="【道路】&#10;有形固定資産減価償却率該当値テキスト"/>
        <xdr:cNvSpPr txBox="1"/>
      </xdr:nvSpPr>
      <xdr:spPr>
        <a:xfrm>
          <a:off x="4673600"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151130</xdr:rowOff>
    </xdr:from>
    <xdr:to>
      <xdr:col>20</xdr:col>
      <xdr:colOff>38100</xdr:colOff>
      <xdr:row>36</xdr:row>
      <xdr:rowOff>81280</xdr:rowOff>
    </xdr:to>
    <xdr:sp macro="" textlink="">
      <xdr:nvSpPr>
        <xdr:cNvPr id="75" name="楕円 74"/>
        <xdr:cNvSpPr/>
      </xdr:nvSpPr>
      <xdr:spPr>
        <a:xfrm>
          <a:off x="3746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30480</xdr:rowOff>
    </xdr:from>
    <xdr:to>
      <xdr:col>24</xdr:col>
      <xdr:colOff>63500</xdr:colOff>
      <xdr:row>36</xdr:row>
      <xdr:rowOff>60960</xdr:rowOff>
    </xdr:to>
    <xdr:cxnSp macro="">
      <xdr:nvCxnSpPr>
        <xdr:cNvPr id="76" name="直線コネクタ 75"/>
        <xdr:cNvCxnSpPr/>
      </xdr:nvCxnSpPr>
      <xdr:spPr>
        <a:xfrm>
          <a:off x="3797300" y="6202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120650</xdr:rowOff>
    </xdr:from>
    <xdr:to>
      <xdr:col>15</xdr:col>
      <xdr:colOff>101600</xdr:colOff>
      <xdr:row>36</xdr:row>
      <xdr:rowOff>50800</xdr:rowOff>
    </xdr:to>
    <xdr:sp macro="" textlink="">
      <xdr:nvSpPr>
        <xdr:cNvPr id="77" name="楕円 76"/>
        <xdr:cNvSpPr/>
      </xdr:nvSpPr>
      <xdr:spPr>
        <a:xfrm>
          <a:off x="2857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0</xdr:rowOff>
    </xdr:from>
    <xdr:to>
      <xdr:col>19</xdr:col>
      <xdr:colOff>177800</xdr:colOff>
      <xdr:row>36</xdr:row>
      <xdr:rowOff>30480</xdr:rowOff>
    </xdr:to>
    <xdr:cxnSp macro="">
      <xdr:nvCxnSpPr>
        <xdr:cNvPr id="78" name="直線コネクタ 77"/>
        <xdr:cNvCxnSpPr/>
      </xdr:nvCxnSpPr>
      <xdr:spPr>
        <a:xfrm>
          <a:off x="2908300" y="6172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88265</xdr:rowOff>
    </xdr:from>
    <xdr:to>
      <xdr:col>10</xdr:col>
      <xdr:colOff>165100</xdr:colOff>
      <xdr:row>36</xdr:row>
      <xdr:rowOff>18415</xdr:rowOff>
    </xdr:to>
    <xdr:sp macro="" textlink="">
      <xdr:nvSpPr>
        <xdr:cNvPr id="79" name="楕円 78"/>
        <xdr:cNvSpPr/>
      </xdr:nvSpPr>
      <xdr:spPr>
        <a:xfrm>
          <a:off x="1968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139065</xdr:rowOff>
    </xdr:from>
    <xdr:to>
      <xdr:col>15</xdr:col>
      <xdr:colOff>50800</xdr:colOff>
      <xdr:row>36</xdr:row>
      <xdr:rowOff>0</xdr:rowOff>
    </xdr:to>
    <xdr:cxnSp macro="">
      <xdr:nvCxnSpPr>
        <xdr:cNvPr id="80" name="直線コネクタ 79"/>
        <xdr:cNvCxnSpPr/>
      </xdr:nvCxnSpPr>
      <xdr:spPr>
        <a:xfrm>
          <a:off x="2019300" y="61398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49547</xdr:rowOff>
    </xdr:from>
    <xdr:ext cx="405111" cy="259045"/>
    <xdr:sp macro="" textlink="">
      <xdr:nvSpPr>
        <xdr:cNvPr id="81" name="n_1aveValue【道路】&#10;有形固定資産減価償却率"/>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2" name="n_2ave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3" name="n_3aveValue【道路】&#10;有形固定資産減価償却率"/>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84" name="n_4aveValue【道路】&#10;有形固定資産減価償却率"/>
        <xdr:cNvSpPr txBox="1"/>
      </xdr:nvSpPr>
      <xdr:spPr>
        <a:xfrm>
          <a:off x="927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97807</xdr:rowOff>
    </xdr:from>
    <xdr:ext cx="405111" cy="259045"/>
    <xdr:sp macro="" textlink="">
      <xdr:nvSpPr>
        <xdr:cNvPr id="85" name="n_1mainValue【道路】&#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67327</xdr:rowOff>
    </xdr:from>
    <xdr:ext cx="405111" cy="259045"/>
    <xdr:sp macro="" textlink="">
      <xdr:nvSpPr>
        <xdr:cNvPr id="86" name="n_2mainValue【道路】&#10;有形固定資産減価償却率"/>
        <xdr:cNvSpPr txBox="1"/>
      </xdr:nvSpPr>
      <xdr:spPr>
        <a:xfrm>
          <a:off x="2705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34942</xdr:rowOff>
    </xdr:from>
    <xdr:ext cx="405111" cy="259045"/>
    <xdr:sp macro="" textlink="">
      <xdr:nvSpPr>
        <xdr:cNvPr id="87" name="n_3mainValue【道路】&#10;有形固定資産減価償却率"/>
        <xdr:cNvSpPr txBox="1"/>
      </xdr:nvSpPr>
      <xdr:spPr>
        <a:xfrm>
          <a:off x="18167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1" name="直線コネクタ 110"/>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2" name="【道路】&#10;一人当たり延長最小値テキスト"/>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3" name="直線コネクタ 112"/>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4" name="【道路】&#10;一人当たり延長最大値テキスト"/>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5" name="直線コネクタ 114"/>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81951</xdr:rowOff>
    </xdr:from>
    <xdr:ext cx="534377" cy="259045"/>
    <xdr:sp macro="" textlink="">
      <xdr:nvSpPr>
        <xdr:cNvPr id="116" name="【道路】&#10;一人当たり延長平均値テキスト"/>
        <xdr:cNvSpPr txBox="1"/>
      </xdr:nvSpPr>
      <xdr:spPr>
        <a:xfrm>
          <a:off x="10515600" y="67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17" name="フローチャート: 判断 116"/>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18" name="フローチャート: 判断 117"/>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19" name="フローチャート: 判断 118"/>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0" name="フローチャート: 判断 119"/>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1" name="フローチャート: 判断 120"/>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123089</xdr:rowOff>
    </xdr:from>
    <xdr:to>
      <xdr:col>55</xdr:col>
      <xdr:colOff>50800</xdr:colOff>
      <xdr:row>39</xdr:row>
      <xdr:rowOff>53239</xdr:rowOff>
    </xdr:to>
    <xdr:sp macro="" textlink="">
      <xdr:nvSpPr>
        <xdr:cNvPr id="127" name="楕円 126"/>
        <xdr:cNvSpPr/>
      </xdr:nvSpPr>
      <xdr:spPr>
        <a:xfrm>
          <a:off x="10426700" y="66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145966</xdr:rowOff>
    </xdr:from>
    <xdr:ext cx="534377" cy="259045"/>
    <xdr:sp macro="" textlink="">
      <xdr:nvSpPr>
        <xdr:cNvPr id="128" name="【道路】&#10;一人当たり延長該当値テキスト"/>
        <xdr:cNvSpPr txBox="1"/>
      </xdr:nvSpPr>
      <xdr:spPr>
        <a:xfrm>
          <a:off x="10515600" y="64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125794</xdr:rowOff>
    </xdr:from>
    <xdr:to>
      <xdr:col>50</xdr:col>
      <xdr:colOff>165100</xdr:colOff>
      <xdr:row>39</xdr:row>
      <xdr:rowOff>55944</xdr:rowOff>
    </xdr:to>
    <xdr:sp macro="" textlink="">
      <xdr:nvSpPr>
        <xdr:cNvPr id="129" name="楕円 128"/>
        <xdr:cNvSpPr/>
      </xdr:nvSpPr>
      <xdr:spPr>
        <a:xfrm>
          <a:off x="9588500" y="664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2439</xdr:rowOff>
    </xdr:from>
    <xdr:to>
      <xdr:col>55</xdr:col>
      <xdr:colOff>0</xdr:colOff>
      <xdr:row>39</xdr:row>
      <xdr:rowOff>5144</xdr:rowOff>
    </xdr:to>
    <xdr:cxnSp macro="">
      <xdr:nvCxnSpPr>
        <xdr:cNvPr id="130" name="直線コネクタ 129"/>
        <xdr:cNvCxnSpPr/>
      </xdr:nvCxnSpPr>
      <xdr:spPr>
        <a:xfrm flipV="1">
          <a:off x="9639300" y="6688989"/>
          <a:ext cx="8382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136976</xdr:rowOff>
    </xdr:from>
    <xdr:to>
      <xdr:col>46</xdr:col>
      <xdr:colOff>38100</xdr:colOff>
      <xdr:row>39</xdr:row>
      <xdr:rowOff>67126</xdr:rowOff>
    </xdr:to>
    <xdr:sp macro="" textlink="">
      <xdr:nvSpPr>
        <xdr:cNvPr id="131" name="楕円 130"/>
        <xdr:cNvSpPr/>
      </xdr:nvSpPr>
      <xdr:spPr>
        <a:xfrm>
          <a:off x="8699500" y="665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5144</xdr:rowOff>
    </xdr:from>
    <xdr:to>
      <xdr:col>50</xdr:col>
      <xdr:colOff>114300</xdr:colOff>
      <xdr:row>39</xdr:row>
      <xdr:rowOff>16326</xdr:rowOff>
    </xdr:to>
    <xdr:cxnSp macro="">
      <xdr:nvCxnSpPr>
        <xdr:cNvPr id="132" name="直線コネクタ 131"/>
        <xdr:cNvCxnSpPr/>
      </xdr:nvCxnSpPr>
      <xdr:spPr>
        <a:xfrm flipV="1">
          <a:off x="8750300" y="6691694"/>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77674</xdr:rowOff>
    </xdr:from>
    <xdr:to>
      <xdr:col>41</xdr:col>
      <xdr:colOff>101600</xdr:colOff>
      <xdr:row>40</xdr:row>
      <xdr:rowOff>7824</xdr:rowOff>
    </xdr:to>
    <xdr:sp macro="" textlink="">
      <xdr:nvSpPr>
        <xdr:cNvPr id="133" name="楕円 132"/>
        <xdr:cNvSpPr/>
      </xdr:nvSpPr>
      <xdr:spPr>
        <a:xfrm>
          <a:off x="7810500" y="676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16326</xdr:rowOff>
    </xdr:from>
    <xdr:to>
      <xdr:col>45</xdr:col>
      <xdr:colOff>177800</xdr:colOff>
      <xdr:row>39</xdr:row>
      <xdr:rowOff>128474</xdr:rowOff>
    </xdr:to>
    <xdr:cxnSp macro="">
      <xdr:nvCxnSpPr>
        <xdr:cNvPr id="134" name="直線コネクタ 133"/>
        <xdr:cNvCxnSpPr/>
      </xdr:nvCxnSpPr>
      <xdr:spPr>
        <a:xfrm flipV="1">
          <a:off x="7861300" y="6702876"/>
          <a:ext cx="889000" cy="1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44918</xdr:rowOff>
    </xdr:from>
    <xdr:ext cx="534377" cy="259045"/>
    <xdr:sp macro="" textlink="">
      <xdr:nvSpPr>
        <xdr:cNvPr id="135" name="n_1aveValue【道路】&#10;一人当たり延長"/>
        <xdr:cNvSpPr txBox="1"/>
      </xdr:nvSpPr>
      <xdr:spPr>
        <a:xfrm>
          <a:off x="93594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47318</xdr:rowOff>
    </xdr:from>
    <xdr:ext cx="534377" cy="259045"/>
    <xdr:sp macro="" textlink="">
      <xdr:nvSpPr>
        <xdr:cNvPr id="136" name="n_2aveValue【道路】&#10;一人当たり延長"/>
        <xdr:cNvSpPr txBox="1"/>
      </xdr:nvSpPr>
      <xdr:spPr>
        <a:xfrm>
          <a:off x="8483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73550</xdr:rowOff>
    </xdr:from>
    <xdr:ext cx="534377" cy="259045"/>
    <xdr:sp macro="" textlink="">
      <xdr:nvSpPr>
        <xdr:cNvPr id="137" name="n_3aveValue【道路】&#10;一人当たり延長"/>
        <xdr:cNvSpPr txBox="1"/>
      </xdr:nvSpPr>
      <xdr:spPr>
        <a:xfrm>
          <a:off x="7594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35780</xdr:rowOff>
    </xdr:from>
    <xdr:ext cx="534377" cy="259045"/>
    <xdr:sp macro="" textlink="">
      <xdr:nvSpPr>
        <xdr:cNvPr id="138" name="n_4aveValue【道路】&#10;一人当たり延長"/>
        <xdr:cNvSpPr txBox="1"/>
      </xdr:nvSpPr>
      <xdr:spPr>
        <a:xfrm>
          <a:off x="6705111" y="65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72470</xdr:rowOff>
    </xdr:from>
    <xdr:ext cx="534377" cy="259045"/>
    <xdr:sp macro="" textlink="">
      <xdr:nvSpPr>
        <xdr:cNvPr id="139" name="n_1mainValue【道路】&#10;一人当たり延長"/>
        <xdr:cNvSpPr txBox="1"/>
      </xdr:nvSpPr>
      <xdr:spPr>
        <a:xfrm>
          <a:off x="9359411" y="6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83653</xdr:rowOff>
    </xdr:from>
    <xdr:ext cx="534377" cy="259045"/>
    <xdr:sp macro="" textlink="">
      <xdr:nvSpPr>
        <xdr:cNvPr id="140" name="n_2mainValue【道路】&#10;一人当たり延長"/>
        <xdr:cNvSpPr txBox="1"/>
      </xdr:nvSpPr>
      <xdr:spPr>
        <a:xfrm>
          <a:off x="8483111" y="642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24351</xdr:rowOff>
    </xdr:from>
    <xdr:ext cx="534377" cy="259045"/>
    <xdr:sp macro="" textlink="">
      <xdr:nvSpPr>
        <xdr:cNvPr id="141" name="n_3mainValue【道路】&#10;一人当たり延長"/>
        <xdr:cNvSpPr txBox="1"/>
      </xdr:nvSpPr>
      <xdr:spPr>
        <a:xfrm>
          <a:off x="7594111" y="65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67" name="直線コネクタ 166"/>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8"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9" name="直線コネクタ 168"/>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0" name="【橋りょう・トンネル】&#10;有形固定資産減価償却率最大値テキスト"/>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1" name="直線コネクタ 170"/>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102705</xdr:rowOff>
    </xdr:from>
    <xdr:ext cx="405111" cy="259045"/>
    <xdr:sp macro="" textlink="">
      <xdr:nvSpPr>
        <xdr:cNvPr id="172" name="【橋りょう・トンネル】&#10;有形固定資産減価償却率平均値テキスト"/>
        <xdr:cNvSpPr txBox="1"/>
      </xdr:nvSpPr>
      <xdr:spPr>
        <a:xfrm>
          <a:off x="4673600" y="1021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3" name="フローチャート: 判断 172"/>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74" name="フローチャート: 判断 173"/>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75" name="フローチャート: 判断 174"/>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76" name="フローチャート: 判断 175"/>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77" name="フローチャート: 判断 176"/>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161472</xdr:rowOff>
    </xdr:from>
    <xdr:to>
      <xdr:col>24</xdr:col>
      <xdr:colOff>114300</xdr:colOff>
      <xdr:row>62</xdr:row>
      <xdr:rowOff>91622</xdr:rowOff>
    </xdr:to>
    <xdr:sp macro="" textlink="">
      <xdr:nvSpPr>
        <xdr:cNvPr id="183" name="楕円 182"/>
        <xdr:cNvSpPr/>
      </xdr:nvSpPr>
      <xdr:spPr>
        <a:xfrm>
          <a:off x="45847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139899</xdr:rowOff>
    </xdr:from>
    <xdr:ext cx="405111" cy="259045"/>
    <xdr:sp macro="" textlink="">
      <xdr:nvSpPr>
        <xdr:cNvPr id="184" name="【橋りょう・トンネル】&#10;有形固定資産減価償却率該当値テキスト"/>
        <xdr:cNvSpPr txBox="1"/>
      </xdr:nvSpPr>
      <xdr:spPr>
        <a:xfrm>
          <a:off x="4673600"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168003</xdr:rowOff>
    </xdr:from>
    <xdr:to>
      <xdr:col>20</xdr:col>
      <xdr:colOff>38100</xdr:colOff>
      <xdr:row>62</xdr:row>
      <xdr:rowOff>98153</xdr:rowOff>
    </xdr:to>
    <xdr:sp macro="" textlink="">
      <xdr:nvSpPr>
        <xdr:cNvPr id="185" name="楕円 184"/>
        <xdr:cNvSpPr/>
      </xdr:nvSpPr>
      <xdr:spPr>
        <a:xfrm>
          <a:off x="3746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40822</xdr:rowOff>
    </xdr:from>
    <xdr:to>
      <xdr:col>24</xdr:col>
      <xdr:colOff>63500</xdr:colOff>
      <xdr:row>62</xdr:row>
      <xdr:rowOff>47353</xdr:rowOff>
    </xdr:to>
    <xdr:cxnSp macro="">
      <xdr:nvCxnSpPr>
        <xdr:cNvPr id="186" name="直線コネクタ 185"/>
        <xdr:cNvCxnSpPr/>
      </xdr:nvCxnSpPr>
      <xdr:spPr>
        <a:xfrm flipV="1">
          <a:off x="3797300" y="1067072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115751</xdr:rowOff>
    </xdr:from>
    <xdr:to>
      <xdr:col>15</xdr:col>
      <xdr:colOff>101600</xdr:colOff>
      <xdr:row>62</xdr:row>
      <xdr:rowOff>45901</xdr:rowOff>
    </xdr:to>
    <xdr:sp macro="" textlink="">
      <xdr:nvSpPr>
        <xdr:cNvPr id="187" name="楕円 186"/>
        <xdr:cNvSpPr/>
      </xdr:nvSpPr>
      <xdr:spPr>
        <a:xfrm>
          <a:off x="2857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166551</xdr:rowOff>
    </xdr:from>
    <xdr:to>
      <xdr:col>19</xdr:col>
      <xdr:colOff>177800</xdr:colOff>
      <xdr:row>62</xdr:row>
      <xdr:rowOff>47353</xdr:rowOff>
    </xdr:to>
    <xdr:cxnSp macro="">
      <xdr:nvCxnSpPr>
        <xdr:cNvPr id="188" name="直線コネクタ 187"/>
        <xdr:cNvCxnSpPr/>
      </xdr:nvCxnSpPr>
      <xdr:spPr>
        <a:xfrm>
          <a:off x="2908300" y="1062500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128815</xdr:rowOff>
    </xdr:from>
    <xdr:to>
      <xdr:col>10</xdr:col>
      <xdr:colOff>165100</xdr:colOff>
      <xdr:row>63</xdr:row>
      <xdr:rowOff>58965</xdr:rowOff>
    </xdr:to>
    <xdr:sp macro="" textlink="">
      <xdr:nvSpPr>
        <xdr:cNvPr id="189" name="楕円 188"/>
        <xdr:cNvSpPr/>
      </xdr:nvSpPr>
      <xdr:spPr>
        <a:xfrm>
          <a:off x="1968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166551</xdr:rowOff>
    </xdr:from>
    <xdr:to>
      <xdr:col>15</xdr:col>
      <xdr:colOff>50800</xdr:colOff>
      <xdr:row>63</xdr:row>
      <xdr:rowOff>8165</xdr:rowOff>
    </xdr:to>
    <xdr:cxnSp macro="">
      <xdr:nvCxnSpPr>
        <xdr:cNvPr id="190" name="直線コネクタ 189"/>
        <xdr:cNvCxnSpPr/>
      </xdr:nvCxnSpPr>
      <xdr:spPr>
        <a:xfrm flipV="1">
          <a:off x="2019300" y="10625001"/>
          <a:ext cx="889000" cy="18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3646</xdr:rowOff>
    </xdr:from>
    <xdr:ext cx="405111" cy="259045"/>
    <xdr:sp macro="" textlink="">
      <xdr:nvSpPr>
        <xdr:cNvPr id="191" name="n_1aveValue【橋りょう・トンネル】&#10;有形固定資産減価償却率"/>
        <xdr:cNvSpPr txBox="1"/>
      </xdr:nvSpPr>
      <xdr:spPr>
        <a:xfrm>
          <a:off x="35820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160400</xdr:rowOff>
    </xdr:from>
    <xdr:ext cx="405111" cy="259045"/>
    <xdr:sp macro="" textlink="">
      <xdr:nvSpPr>
        <xdr:cNvPr id="192" name="n_2aveValue【橋りょう・トンネル】&#10;有形固定資産減価償却率"/>
        <xdr:cNvSpPr txBox="1"/>
      </xdr:nvSpPr>
      <xdr:spPr>
        <a:xfrm>
          <a:off x="2705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193" name="n_3aveValue【橋りょう・トンネル】&#10;有形固定資産減価償却率"/>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194" name="n_4aveValue【橋りょう・トンネル】&#10;有形固定資産減価償却率"/>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89280</xdr:rowOff>
    </xdr:from>
    <xdr:ext cx="405111" cy="259045"/>
    <xdr:sp macro="" textlink="">
      <xdr:nvSpPr>
        <xdr:cNvPr id="195" name="n_1mainValue【橋りょう・トンネル】&#10;有形固定資産減価償却率"/>
        <xdr:cNvSpPr txBox="1"/>
      </xdr:nvSpPr>
      <xdr:spPr>
        <a:xfrm>
          <a:off x="35820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37028</xdr:rowOff>
    </xdr:from>
    <xdr:ext cx="405111" cy="259045"/>
    <xdr:sp macro="" textlink="">
      <xdr:nvSpPr>
        <xdr:cNvPr id="196" name="n_2mainValue【橋りょう・トンネル】&#10;有形固定資産減価償却率"/>
        <xdr:cNvSpPr txBox="1"/>
      </xdr:nvSpPr>
      <xdr:spPr>
        <a:xfrm>
          <a:off x="2705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50092</xdr:rowOff>
    </xdr:from>
    <xdr:ext cx="405111" cy="259045"/>
    <xdr:sp macro="" textlink="">
      <xdr:nvSpPr>
        <xdr:cNvPr id="197" name="n_3mainValue【橋りょう・トンネル】&#10;有形固定資産減価償却率"/>
        <xdr:cNvSpPr txBox="1"/>
      </xdr:nvSpPr>
      <xdr:spPr>
        <a:xfrm>
          <a:off x="1816744" y="1085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21" name="直線コネクタ 220"/>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22" name="【橋りょう・トンネル】&#10;一人当たり有形固定資産（償却資産）額最小値テキスト"/>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23" name="直線コネクタ 222"/>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24" name="【橋りょう・トンネル】&#10;一人当たり有形固定資産（償却資産）額最大値テキスト"/>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25" name="直線コネクタ 224"/>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28077</xdr:rowOff>
    </xdr:from>
    <xdr:ext cx="599010" cy="259045"/>
    <xdr:sp macro="" textlink="">
      <xdr:nvSpPr>
        <xdr:cNvPr id="226" name="【橋りょう・トンネル】&#10;一人当たり有形固定資産（償却資産）額平均値テキスト"/>
        <xdr:cNvSpPr txBox="1"/>
      </xdr:nvSpPr>
      <xdr:spPr>
        <a:xfrm>
          <a:off x="10515600" y="10486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27" name="フローチャート: 判断 226"/>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28" name="フローチャート: 判断 227"/>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29" name="フローチャート: 判断 228"/>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0" name="フローチャート: 判断 229"/>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31" name="フローチャート: 判断 230"/>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73053</xdr:rowOff>
    </xdr:from>
    <xdr:to>
      <xdr:col>55</xdr:col>
      <xdr:colOff>50800</xdr:colOff>
      <xdr:row>64</xdr:row>
      <xdr:rowOff>3203</xdr:rowOff>
    </xdr:to>
    <xdr:sp macro="" textlink="">
      <xdr:nvSpPr>
        <xdr:cNvPr id="237" name="楕円 236"/>
        <xdr:cNvSpPr/>
      </xdr:nvSpPr>
      <xdr:spPr>
        <a:xfrm>
          <a:off x="10426700" y="1087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159430</xdr:rowOff>
    </xdr:from>
    <xdr:ext cx="534377" cy="259045"/>
    <xdr:sp macro="" textlink="">
      <xdr:nvSpPr>
        <xdr:cNvPr id="238" name="【橋りょう・トンネル】&#10;一人当たり有形固定資産（償却資産）額該当値テキスト"/>
        <xdr:cNvSpPr txBox="1"/>
      </xdr:nvSpPr>
      <xdr:spPr>
        <a:xfrm>
          <a:off x="10515600" y="1078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76512</xdr:rowOff>
    </xdr:from>
    <xdr:to>
      <xdr:col>50</xdr:col>
      <xdr:colOff>165100</xdr:colOff>
      <xdr:row>64</xdr:row>
      <xdr:rowOff>6662</xdr:rowOff>
    </xdr:to>
    <xdr:sp macro="" textlink="">
      <xdr:nvSpPr>
        <xdr:cNvPr id="239" name="楕円 238"/>
        <xdr:cNvSpPr/>
      </xdr:nvSpPr>
      <xdr:spPr>
        <a:xfrm>
          <a:off x="9588500" y="1087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123853</xdr:rowOff>
    </xdr:from>
    <xdr:to>
      <xdr:col>55</xdr:col>
      <xdr:colOff>0</xdr:colOff>
      <xdr:row>63</xdr:row>
      <xdr:rowOff>127312</xdr:rowOff>
    </xdr:to>
    <xdr:cxnSp macro="">
      <xdr:nvCxnSpPr>
        <xdr:cNvPr id="240" name="直線コネクタ 239"/>
        <xdr:cNvCxnSpPr/>
      </xdr:nvCxnSpPr>
      <xdr:spPr>
        <a:xfrm flipV="1">
          <a:off x="9639300" y="10925203"/>
          <a:ext cx="838200" cy="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86702</xdr:rowOff>
    </xdr:from>
    <xdr:to>
      <xdr:col>46</xdr:col>
      <xdr:colOff>38100</xdr:colOff>
      <xdr:row>64</xdr:row>
      <xdr:rowOff>16852</xdr:rowOff>
    </xdr:to>
    <xdr:sp macro="" textlink="">
      <xdr:nvSpPr>
        <xdr:cNvPr id="241" name="楕円 240"/>
        <xdr:cNvSpPr/>
      </xdr:nvSpPr>
      <xdr:spPr>
        <a:xfrm>
          <a:off x="8699500" y="1088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127312</xdr:rowOff>
    </xdr:from>
    <xdr:to>
      <xdr:col>50</xdr:col>
      <xdr:colOff>114300</xdr:colOff>
      <xdr:row>63</xdr:row>
      <xdr:rowOff>137502</xdr:rowOff>
    </xdr:to>
    <xdr:cxnSp macro="">
      <xdr:nvCxnSpPr>
        <xdr:cNvPr id="242" name="直線コネクタ 241"/>
        <xdr:cNvCxnSpPr/>
      </xdr:nvCxnSpPr>
      <xdr:spPr>
        <a:xfrm flipV="1">
          <a:off x="8750300" y="10928662"/>
          <a:ext cx="889000" cy="1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94138</xdr:rowOff>
    </xdr:from>
    <xdr:to>
      <xdr:col>41</xdr:col>
      <xdr:colOff>101600</xdr:colOff>
      <xdr:row>64</xdr:row>
      <xdr:rowOff>24288</xdr:rowOff>
    </xdr:to>
    <xdr:sp macro="" textlink="">
      <xdr:nvSpPr>
        <xdr:cNvPr id="243" name="楕円 242"/>
        <xdr:cNvSpPr/>
      </xdr:nvSpPr>
      <xdr:spPr>
        <a:xfrm>
          <a:off x="7810500" y="1089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137502</xdr:rowOff>
    </xdr:from>
    <xdr:to>
      <xdr:col>45</xdr:col>
      <xdr:colOff>177800</xdr:colOff>
      <xdr:row>63</xdr:row>
      <xdr:rowOff>144938</xdr:rowOff>
    </xdr:to>
    <xdr:cxnSp macro="">
      <xdr:nvCxnSpPr>
        <xdr:cNvPr id="244" name="直線コネクタ 243"/>
        <xdr:cNvCxnSpPr/>
      </xdr:nvCxnSpPr>
      <xdr:spPr>
        <a:xfrm flipV="1">
          <a:off x="7861300" y="10938852"/>
          <a:ext cx="889000" cy="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135647</xdr:rowOff>
    </xdr:from>
    <xdr:ext cx="599010" cy="259045"/>
    <xdr:sp macro="" textlink="">
      <xdr:nvSpPr>
        <xdr:cNvPr id="245" name="n_1aveValue【橋りょう・トンネル】&#10;一人当たり有形固定資産（償却資産）額"/>
        <xdr:cNvSpPr txBox="1"/>
      </xdr:nvSpPr>
      <xdr:spPr>
        <a:xfrm>
          <a:off x="93270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153728</xdr:rowOff>
    </xdr:from>
    <xdr:ext cx="599010" cy="259045"/>
    <xdr:sp macro="" textlink="">
      <xdr:nvSpPr>
        <xdr:cNvPr id="246" name="n_2aveValue【橋りょう・トンネル】&#10;一人当たり有形固定資産（償却資産）額"/>
        <xdr:cNvSpPr txBox="1"/>
      </xdr:nvSpPr>
      <xdr:spPr>
        <a:xfrm>
          <a:off x="8450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169257</xdr:rowOff>
    </xdr:from>
    <xdr:ext cx="599010" cy="259045"/>
    <xdr:sp macro="" textlink="">
      <xdr:nvSpPr>
        <xdr:cNvPr id="247" name="n_3aveValue【橋りょう・トンネル】&#10;一人当たり有形固定資産（償却資産）額"/>
        <xdr:cNvSpPr txBox="1"/>
      </xdr:nvSpPr>
      <xdr:spPr>
        <a:xfrm>
          <a:off x="7561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157798</xdr:rowOff>
    </xdr:from>
    <xdr:ext cx="599010" cy="259045"/>
    <xdr:sp macro="" textlink="">
      <xdr:nvSpPr>
        <xdr:cNvPr id="248" name="n_4aveValue【橋りょう・トンネル】&#10;一人当たり有形固定資産（償却資産）額"/>
        <xdr:cNvSpPr txBox="1"/>
      </xdr:nvSpPr>
      <xdr:spPr>
        <a:xfrm>
          <a:off x="6672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169239</xdr:rowOff>
    </xdr:from>
    <xdr:ext cx="534377" cy="259045"/>
    <xdr:sp macro="" textlink="">
      <xdr:nvSpPr>
        <xdr:cNvPr id="249" name="n_1mainValue【橋りょう・トンネル】&#10;一人当たり有形固定資産（償却資産）額"/>
        <xdr:cNvSpPr txBox="1"/>
      </xdr:nvSpPr>
      <xdr:spPr>
        <a:xfrm>
          <a:off x="9359411" y="1097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7979</xdr:rowOff>
    </xdr:from>
    <xdr:ext cx="534377" cy="259045"/>
    <xdr:sp macro="" textlink="">
      <xdr:nvSpPr>
        <xdr:cNvPr id="250" name="n_2mainValue【橋りょう・トンネル】&#10;一人当たり有形固定資産（償却資産）額"/>
        <xdr:cNvSpPr txBox="1"/>
      </xdr:nvSpPr>
      <xdr:spPr>
        <a:xfrm>
          <a:off x="8483111" y="1098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15415</xdr:rowOff>
    </xdr:from>
    <xdr:ext cx="534377" cy="259045"/>
    <xdr:sp macro="" textlink="">
      <xdr:nvSpPr>
        <xdr:cNvPr id="251" name="n_3mainValue【橋りょう・トンネル】&#10;一人当たり有形固定資産（償却資産）額"/>
        <xdr:cNvSpPr txBox="1"/>
      </xdr:nvSpPr>
      <xdr:spPr>
        <a:xfrm>
          <a:off x="7594111" y="1098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76" name="直線コネクタ 275"/>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79" name="【公営住宅】&#10;有形固定資産減価償却率最大値テキスト"/>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80" name="直線コネクタ 279"/>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73041</xdr:rowOff>
    </xdr:from>
    <xdr:ext cx="405111" cy="259045"/>
    <xdr:sp macro="" textlink="">
      <xdr:nvSpPr>
        <xdr:cNvPr id="281" name="【公営住宅】&#10;有形固定資産減価償却率平均値テキスト"/>
        <xdr:cNvSpPr txBox="1"/>
      </xdr:nvSpPr>
      <xdr:spPr>
        <a:xfrm>
          <a:off x="4673600" y="13960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82" name="フローチャート: 判断 281"/>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83" name="フローチャート: 判断 282"/>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84" name="フローチャート: 判断 283"/>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85" name="フローチャート: 判断 284"/>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86" name="フローチャート: 判断 285"/>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92" name="楕円 291"/>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293" name="【公営住宅】&#10;有形固定資産減価償却率該当値テキスト"/>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31114</xdr:rowOff>
    </xdr:from>
    <xdr:to>
      <xdr:col>20</xdr:col>
      <xdr:colOff>38100</xdr:colOff>
      <xdr:row>86</xdr:row>
      <xdr:rowOff>132714</xdr:rowOff>
    </xdr:to>
    <xdr:sp macro="" textlink="">
      <xdr:nvSpPr>
        <xdr:cNvPr id="294" name="楕円 293"/>
        <xdr:cNvSpPr/>
      </xdr:nvSpPr>
      <xdr:spPr>
        <a:xfrm>
          <a:off x="3746500" y="1477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81914</xdr:rowOff>
    </xdr:from>
    <xdr:to>
      <xdr:col>24</xdr:col>
      <xdr:colOff>63500</xdr:colOff>
      <xdr:row>86</xdr:row>
      <xdr:rowOff>114300</xdr:rowOff>
    </xdr:to>
    <xdr:cxnSp macro="">
      <xdr:nvCxnSpPr>
        <xdr:cNvPr id="295" name="直線コネクタ 294"/>
        <xdr:cNvCxnSpPr/>
      </xdr:nvCxnSpPr>
      <xdr:spPr>
        <a:xfrm>
          <a:off x="3797300" y="1482661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31114</xdr:rowOff>
    </xdr:from>
    <xdr:to>
      <xdr:col>15</xdr:col>
      <xdr:colOff>101600</xdr:colOff>
      <xdr:row>86</xdr:row>
      <xdr:rowOff>132714</xdr:rowOff>
    </xdr:to>
    <xdr:sp macro="" textlink="">
      <xdr:nvSpPr>
        <xdr:cNvPr id="296" name="楕円 295"/>
        <xdr:cNvSpPr/>
      </xdr:nvSpPr>
      <xdr:spPr>
        <a:xfrm>
          <a:off x="2857500" y="1477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81914</xdr:rowOff>
    </xdr:from>
    <xdr:to>
      <xdr:col>19</xdr:col>
      <xdr:colOff>177800</xdr:colOff>
      <xdr:row>86</xdr:row>
      <xdr:rowOff>81914</xdr:rowOff>
    </xdr:to>
    <xdr:cxnSp macro="">
      <xdr:nvCxnSpPr>
        <xdr:cNvPr id="297" name="直線コネクタ 296"/>
        <xdr:cNvCxnSpPr/>
      </xdr:nvCxnSpPr>
      <xdr:spPr>
        <a:xfrm>
          <a:off x="2908300" y="14826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29211</xdr:rowOff>
    </xdr:from>
    <xdr:to>
      <xdr:col>10</xdr:col>
      <xdr:colOff>165100</xdr:colOff>
      <xdr:row>86</xdr:row>
      <xdr:rowOff>130811</xdr:rowOff>
    </xdr:to>
    <xdr:sp macro="" textlink="">
      <xdr:nvSpPr>
        <xdr:cNvPr id="298" name="楕円 297"/>
        <xdr:cNvSpPr/>
      </xdr:nvSpPr>
      <xdr:spPr>
        <a:xfrm>
          <a:off x="1968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80011</xdr:rowOff>
    </xdr:from>
    <xdr:to>
      <xdr:col>15</xdr:col>
      <xdr:colOff>50800</xdr:colOff>
      <xdr:row>86</xdr:row>
      <xdr:rowOff>81914</xdr:rowOff>
    </xdr:to>
    <xdr:cxnSp macro="">
      <xdr:nvCxnSpPr>
        <xdr:cNvPr id="299" name="直線コネクタ 298"/>
        <xdr:cNvCxnSpPr/>
      </xdr:nvCxnSpPr>
      <xdr:spPr>
        <a:xfrm>
          <a:off x="2019300" y="148247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300" name="n_1aveValue【公営住宅】&#10;有形固定資産減価償却率"/>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301" name="n_2aveValue【公営住宅】&#10;有形固定資産減価償却率"/>
        <xdr:cNvSpPr txBox="1"/>
      </xdr:nvSpPr>
      <xdr:spPr>
        <a:xfrm>
          <a:off x="2705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302" name="n_3aveValue【公営住宅】&#10;有形固定資産減価償却率"/>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03" name="n_4aveValue【公営住宅】&#10;有形固定資産減価償却率"/>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123841</xdr:rowOff>
    </xdr:from>
    <xdr:ext cx="405111" cy="259045"/>
    <xdr:sp macro="" textlink="">
      <xdr:nvSpPr>
        <xdr:cNvPr id="304" name="n_1mainValue【公営住宅】&#10;有形固定資産減価償却率"/>
        <xdr:cNvSpPr txBox="1"/>
      </xdr:nvSpPr>
      <xdr:spPr>
        <a:xfrm>
          <a:off x="3582044"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123841</xdr:rowOff>
    </xdr:from>
    <xdr:ext cx="405111" cy="259045"/>
    <xdr:sp macro="" textlink="">
      <xdr:nvSpPr>
        <xdr:cNvPr id="305" name="n_2mainValue【公営住宅】&#10;有形固定資産減価償却率"/>
        <xdr:cNvSpPr txBox="1"/>
      </xdr:nvSpPr>
      <xdr:spPr>
        <a:xfrm>
          <a:off x="2705744"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121938</xdr:rowOff>
    </xdr:from>
    <xdr:ext cx="405111" cy="259045"/>
    <xdr:sp macro="" textlink="">
      <xdr:nvSpPr>
        <xdr:cNvPr id="306" name="n_3mainValue【公営住宅】&#10;有形固定資産減価償却率"/>
        <xdr:cNvSpPr txBox="1"/>
      </xdr:nvSpPr>
      <xdr:spPr>
        <a:xfrm>
          <a:off x="1816744"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30" name="直線コネクタ 329"/>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31" name="【公営住宅】&#10;一人当たり面積最小値テキスト"/>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32" name="直線コネクタ 331"/>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33" name="【公営住宅】&#10;一人当たり面積最大値テキスト"/>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34" name="直線コネクタ 333"/>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163529</xdr:rowOff>
    </xdr:from>
    <xdr:ext cx="469744" cy="259045"/>
    <xdr:sp macro="" textlink="">
      <xdr:nvSpPr>
        <xdr:cNvPr id="335" name="【公営住宅】&#10;一人当たり面積平均値テキスト"/>
        <xdr:cNvSpPr txBox="1"/>
      </xdr:nvSpPr>
      <xdr:spPr>
        <a:xfrm>
          <a:off x="10515600" y="14393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36" name="フローチャート: 判断 335"/>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37" name="フローチャート: 判断 336"/>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38" name="フローチャート: 判断 337"/>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39" name="フローチャート: 判断 338"/>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40" name="フローチャート: 判断 339"/>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50927</xdr:rowOff>
    </xdr:from>
    <xdr:to>
      <xdr:col>55</xdr:col>
      <xdr:colOff>50800</xdr:colOff>
      <xdr:row>86</xdr:row>
      <xdr:rowOff>152527</xdr:rowOff>
    </xdr:to>
    <xdr:sp macro="" textlink="">
      <xdr:nvSpPr>
        <xdr:cNvPr id="346" name="楕円 345"/>
        <xdr:cNvSpPr/>
      </xdr:nvSpPr>
      <xdr:spPr>
        <a:xfrm>
          <a:off x="10426700" y="1479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137304</xdr:rowOff>
    </xdr:from>
    <xdr:ext cx="469744" cy="259045"/>
    <xdr:sp macro="" textlink="">
      <xdr:nvSpPr>
        <xdr:cNvPr id="347" name="【公営住宅】&#10;一人当たり面積該当値テキスト"/>
        <xdr:cNvSpPr txBox="1"/>
      </xdr:nvSpPr>
      <xdr:spPr>
        <a:xfrm>
          <a:off x="10515600" y="147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47498</xdr:rowOff>
    </xdr:from>
    <xdr:to>
      <xdr:col>50</xdr:col>
      <xdr:colOff>165100</xdr:colOff>
      <xdr:row>86</xdr:row>
      <xdr:rowOff>149098</xdr:rowOff>
    </xdr:to>
    <xdr:sp macro="" textlink="">
      <xdr:nvSpPr>
        <xdr:cNvPr id="348" name="楕円 347"/>
        <xdr:cNvSpPr/>
      </xdr:nvSpPr>
      <xdr:spPr>
        <a:xfrm>
          <a:off x="9588500" y="147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98298</xdr:rowOff>
    </xdr:from>
    <xdr:to>
      <xdr:col>55</xdr:col>
      <xdr:colOff>0</xdr:colOff>
      <xdr:row>86</xdr:row>
      <xdr:rowOff>101727</xdr:rowOff>
    </xdr:to>
    <xdr:cxnSp macro="">
      <xdr:nvCxnSpPr>
        <xdr:cNvPr id="349" name="直線コネクタ 348"/>
        <xdr:cNvCxnSpPr/>
      </xdr:nvCxnSpPr>
      <xdr:spPr>
        <a:xfrm>
          <a:off x="9639300" y="1484299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47689</xdr:rowOff>
    </xdr:from>
    <xdr:to>
      <xdr:col>46</xdr:col>
      <xdr:colOff>38100</xdr:colOff>
      <xdr:row>86</xdr:row>
      <xdr:rowOff>149289</xdr:rowOff>
    </xdr:to>
    <xdr:sp macro="" textlink="">
      <xdr:nvSpPr>
        <xdr:cNvPr id="350" name="楕円 349"/>
        <xdr:cNvSpPr/>
      </xdr:nvSpPr>
      <xdr:spPr>
        <a:xfrm>
          <a:off x="8699500" y="1479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98298</xdr:rowOff>
    </xdr:from>
    <xdr:to>
      <xdr:col>50</xdr:col>
      <xdr:colOff>114300</xdr:colOff>
      <xdr:row>86</xdr:row>
      <xdr:rowOff>98489</xdr:rowOff>
    </xdr:to>
    <xdr:cxnSp macro="">
      <xdr:nvCxnSpPr>
        <xdr:cNvPr id="351" name="直線コネクタ 350"/>
        <xdr:cNvCxnSpPr/>
      </xdr:nvCxnSpPr>
      <xdr:spPr>
        <a:xfrm flipV="1">
          <a:off x="8750300" y="14842998"/>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47879</xdr:rowOff>
    </xdr:from>
    <xdr:to>
      <xdr:col>41</xdr:col>
      <xdr:colOff>101600</xdr:colOff>
      <xdr:row>86</xdr:row>
      <xdr:rowOff>149479</xdr:rowOff>
    </xdr:to>
    <xdr:sp macro="" textlink="">
      <xdr:nvSpPr>
        <xdr:cNvPr id="352" name="楕円 351"/>
        <xdr:cNvSpPr/>
      </xdr:nvSpPr>
      <xdr:spPr>
        <a:xfrm>
          <a:off x="7810500" y="1479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98489</xdr:rowOff>
    </xdr:from>
    <xdr:to>
      <xdr:col>45</xdr:col>
      <xdr:colOff>177800</xdr:colOff>
      <xdr:row>86</xdr:row>
      <xdr:rowOff>98679</xdr:rowOff>
    </xdr:to>
    <xdr:cxnSp macro="">
      <xdr:nvCxnSpPr>
        <xdr:cNvPr id="353" name="直線コネクタ 352"/>
        <xdr:cNvCxnSpPr/>
      </xdr:nvCxnSpPr>
      <xdr:spPr>
        <a:xfrm flipV="1">
          <a:off x="7861300" y="1484318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83901</xdr:rowOff>
    </xdr:from>
    <xdr:ext cx="469744" cy="259045"/>
    <xdr:sp macro="" textlink="">
      <xdr:nvSpPr>
        <xdr:cNvPr id="354" name="n_1aveValue【公営住宅】&#10;一人当たり面積"/>
        <xdr:cNvSpPr txBox="1"/>
      </xdr:nvSpPr>
      <xdr:spPr>
        <a:xfrm>
          <a:off x="93917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116095</xdr:rowOff>
    </xdr:from>
    <xdr:ext cx="469744" cy="259045"/>
    <xdr:sp macro="" textlink="">
      <xdr:nvSpPr>
        <xdr:cNvPr id="355" name="n_2aveValue【公営住宅】&#10;一人当たり面積"/>
        <xdr:cNvSpPr txBox="1"/>
      </xdr:nvSpPr>
      <xdr:spPr>
        <a:xfrm>
          <a:off x="8515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56" name="n_3aveValue【公営住宅】&#10;一人当たり面積"/>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37800</xdr:rowOff>
    </xdr:from>
    <xdr:ext cx="469744" cy="259045"/>
    <xdr:sp macro="" textlink="">
      <xdr:nvSpPr>
        <xdr:cNvPr id="357" name="n_4aveValue【公営住宅】&#10;一人当たり面積"/>
        <xdr:cNvSpPr txBox="1"/>
      </xdr:nvSpPr>
      <xdr:spPr>
        <a:xfrm>
          <a:off x="6737427" y="1426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140225</xdr:rowOff>
    </xdr:from>
    <xdr:ext cx="469744" cy="259045"/>
    <xdr:sp macro="" textlink="">
      <xdr:nvSpPr>
        <xdr:cNvPr id="358" name="n_1mainValue【公営住宅】&#10;一人当たり面積"/>
        <xdr:cNvSpPr txBox="1"/>
      </xdr:nvSpPr>
      <xdr:spPr>
        <a:xfrm>
          <a:off x="9391727" y="1488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140416</xdr:rowOff>
    </xdr:from>
    <xdr:ext cx="469744" cy="259045"/>
    <xdr:sp macro="" textlink="">
      <xdr:nvSpPr>
        <xdr:cNvPr id="359" name="n_2mainValue【公営住宅】&#10;一人当たり面積"/>
        <xdr:cNvSpPr txBox="1"/>
      </xdr:nvSpPr>
      <xdr:spPr>
        <a:xfrm>
          <a:off x="8515427" y="1488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140606</xdr:rowOff>
    </xdr:from>
    <xdr:ext cx="469744" cy="259045"/>
    <xdr:sp macro="" textlink="">
      <xdr:nvSpPr>
        <xdr:cNvPr id="360" name="n_3mainValue【公営住宅】&#10;一人当たり面積"/>
        <xdr:cNvSpPr txBox="1"/>
      </xdr:nvSpPr>
      <xdr:spPr>
        <a:xfrm>
          <a:off x="7626427" y="1488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7" name="テキスト ボックス 39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01" name="直線コネクタ 400"/>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3" name="直線コネクタ 40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04" name="【認定こども園・幼稚園・保育所】&#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05" name="直線コネクタ 404"/>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110507</xdr:rowOff>
    </xdr:from>
    <xdr:ext cx="405111" cy="259045"/>
    <xdr:sp macro="" textlink="">
      <xdr:nvSpPr>
        <xdr:cNvPr id="406" name="【認定こども園・幼稚園・保育所】&#10;有形固定資産減価償却率平均値テキスト"/>
        <xdr:cNvSpPr txBox="1"/>
      </xdr:nvSpPr>
      <xdr:spPr>
        <a:xfrm>
          <a:off x="16357600" y="628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07" name="フローチャート: 判断 406"/>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08" name="フローチャート: 判断 407"/>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409" name="フローチャート: 判断 408"/>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10" name="フローチャート: 判断 409"/>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411" name="フローチャート: 判断 410"/>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114935</xdr:rowOff>
    </xdr:from>
    <xdr:to>
      <xdr:col>85</xdr:col>
      <xdr:colOff>177800</xdr:colOff>
      <xdr:row>37</xdr:row>
      <xdr:rowOff>45085</xdr:rowOff>
    </xdr:to>
    <xdr:sp macro="" textlink="">
      <xdr:nvSpPr>
        <xdr:cNvPr id="417" name="楕円 416"/>
        <xdr:cNvSpPr/>
      </xdr:nvSpPr>
      <xdr:spPr>
        <a:xfrm>
          <a:off x="16268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137812</xdr:rowOff>
    </xdr:from>
    <xdr:ext cx="405111" cy="259045"/>
    <xdr:sp macro="" textlink="">
      <xdr:nvSpPr>
        <xdr:cNvPr id="418" name="【認定こども園・幼稚園・保育所】&#10;有形固定資産減価償却率該当値テキスト"/>
        <xdr:cNvSpPr txBox="1"/>
      </xdr:nvSpPr>
      <xdr:spPr>
        <a:xfrm>
          <a:off x="16357600"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44450</xdr:rowOff>
    </xdr:from>
    <xdr:to>
      <xdr:col>81</xdr:col>
      <xdr:colOff>101600</xdr:colOff>
      <xdr:row>36</xdr:row>
      <xdr:rowOff>146050</xdr:rowOff>
    </xdr:to>
    <xdr:sp macro="" textlink="">
      <xdr:nvSpPr>
        <xdr:cNvPr id="419" name="楕円 418"/>
        <xdr:cNvSpPr/>
      </xdr:nvSpPr>
      <xdr:spPr>
        <a:xfrm>
          <a:off x="15430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95250</xdr:rowOff>
    </xdr:from>
    <xdr:to>
      <xdr:col>85</xdr:col>
      <xdr:colOff>127000</xdr:colOff>
      <xdr:row>36</xdr:row>
      <xdr:rowOff>165735</xdr:rowOff>
    </xdr:to>
    <xdr:cxnSp macro="">
      <xdr:nvCxnSpPr>
        <xdr:cNvPr id="420" name="直線コネクタ 419"/>
        <xdr:cNvCxnSpPr/>
      </xdr:nvCxnSpPr>
      <xdr:spPr>
        <a:xfrm>
          <a:off x="15481300" y="626745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29210</xdr:rowOff>
    </xdr:from>
    <xdr:to>
      <xdr:col>76</xdr:col>
      <xdr:colOff>165100</xdr:colOff>
      <xdr:row>37</xdr:row>
      <xdr:rowOff>130810</xdr:rowOff>
    </xdr:to>
    <xdr:sp macro="" textlink="">
      <xdr:nvSpPr>
        <xdr:cNvPr id="421" name="楕円 420"/>
        <xdr:cNvSpPr/>
      </xdr:nvSpPr>
      <xdr:spPr>
        <a:xfrm>
          <a:off x="14541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95250</xdr:rowOff>
    </xdr:from>
    <xdr:to>
      <xdr:col>81</xdr:col>
      <xdr:colOff>50800</xdr:colOff>
      <xdr:row>37</xdr:row>
      <xdr:rowOff>80010</xdr:rowOff>
    </xdr:to>
    <xdr:cxnSp macro="">
      <xdr:nvCxnSpPr>
        <xdr:cNvPr id="422" name="直線コネクタ 421"/>
        <xdr:cNvCxnSpPr/>
      </xdr:nvCxnSpPr>
      <xdr:spPr>
        <a:xfrm flipV="1">
          <a:off x="14592300" y="626745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133985</xdr:rowOff>
    </xdr:from>
    <xdr:to>
      <xdr:col>72</xdr:col>
      <xdr:colOff>38100</xdr:colOff>
      <xdr:row>37</xdr:row>
      <xdr:rowOff>64135</xdr:rowOff>
    </xdr:to>
    <xdr:sp macro="" textlink="">
      <xdr:nvSpPr>
        <xdr:cNvPr id="423" name="楕円 422"/>
        <xdr:cNvSpPr/>
      </xdr:nvSpPr>
      <xdr:spPr>
        <a:xfrm>
          <a:off x="13652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13335</xdr:rowOff>
    </xdr:from>
    <xdr:to>
      <xdr:col>76</xdr:col>
      <xdr:colOff>114300</xdr:colOff>
      <xdr:row>37</xdr:row>
      <xdr:rowOff>80010</xdr:rowOff>
    </xdr:to>
    <xdr:cxnSp macro="">
      <xdr:nvCxnSpPr>
        <xdr:cNvPr id="424" name="直線コネクタ 423"/>
        <xdr:cNvCxnSpPr/>
      </xdr:nvCxnSpPr>
      <xdr:spPr>
        <a:xfrm>
          <a:off x="13703300" y="635698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51452</xdr:rowOff>
    </xdr:from>
    <xdr:ext cx="405111" cy="259045"/>
    <xdr:sp macro="" textlink="">
      <xdr:nvSpPr>
        <xdr:cNvPr id="425" name="n_1aveValue【認定こども園・幼稚園・保育所】&#10;有形固定資産減価償却率"/>
        <xdr:cNvSpPr txBox="1"/>
      </xdr:nvSpPr>
      <xdr:spPr>
        <a:xfrm>
          <a:off x="152660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426" name="n_2aveValue【認定こども園・幼稚園・保育所】&#10;有形固定資産減価償却率"/>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27" name="n_3aveValue【認定こども園・幼稚園・保育所】&#10;有形固定資産減価償却率"/>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71137</xdr:rowOff>
    </xdr:from>
    <xdr:ext cx="405111" cy="259045"/>
    <xdr:sp macro="" textlink="">
      <xdr:nvSpPr>
        <xdr:cNvPr id="428" name="n_4aveValue【認定こども園・幼稚園・保育所】&#10;有形固定資産減価償却率"/>
        <xdr:cNvSpPr txBox="1"/>
      </xdr:nvSpPr>
      <xdr:spPr>
        <a:xfrm>
          <a:off x="12611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162577</xdr:rowOff>
    </xdr:from>
    <xdr:ext cx="405111" cy="259045"/>
    <xdr:sp macro="" textlink="">
      <xdr:nvSpPr>
        <xdr:cNvPr id="429" name="n_1mainValue【認定こども園・幼稚園・保育所】&#10;有形固定資産減価償却率"/>
        <xdr:cNvSpPr txBox="1"/>
      </xdr:nvSpPr>
      <xdr:spPr>
        <a:xfrm>
          <a:off x="152660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121937</xdr:rowOff>
    </xdr:from>
    <xdr:ext cx="405111" cy="259045"/>
    <xdr:sp macro="" textlink="">
      <xdr:nvSpPr>
        <xdr:cNvPr id="430" name="n_2mainValue【認定こども園・幼稚園・保育所】&#10;有形固定資産減価償却率"/>
        <xdr:cNvSpPr txBox="1"/>
      </xdr:nvSpPr>
      <xdr:spPr>
        <a:xfrm>
          <a:off x="14389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431" name="n_3mainValue【認定こども園・幼稚園・保育所】&#10;有形固定資産減価償却率"/>
        <xdr:cNvSpPr txBox="1"/>
      </xdr:nvSpPr>
      <xdr:spPr>
        <a:xfrm>
          <a:off x="13500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453" name="直線コネクタ 452"/>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54"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55" name="直線コネクタ 454"/>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456" name="【認定こども園・幼稚園・保育所】&#10;一人当たり面積最大値テキスト"/>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457" name="直線コネクタ 456"/>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58" name="【認定こども園・幼稚園・保育所】&#10;一人当たり面積平均値テキスト"/>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59" name="フローチャート: 判断 458"/>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460" name="フローチャート: 判断 459"/>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61" name="フローチャート: 判断 460"/>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462" name="フローチャート: 判断 461"/>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463" name="フローチャート: 判断 462"/>
        <xdr:cNvSpPr/>
      </xdr:nvSpPr>
      <xdr:spPr>
        <a:xfrm>
          <a:off x="18605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160274</xdr:rowOff>
    </xdr:from>
    <xdr:to>
      <xdr:col>116</xdr:col>
      <xdr:colOff>114300</xdr:colOff>
      <xdr:row>36</xdr:row>
      <xdr:rowOff>90424</xdr:rowOff>
    </xdr:to>
    <xdr:sp macro="" textlink="">
      <xdr:nvSpPr>
        <xdr:cNvPr id="469" name="楕円 468"/>
        <xdr:cNvSpPr/>
      </xdr:nvSpPr>
      <xdr:spPr>
        <a:xfrm>
          <a:off x="22110700" y="61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11701</xdr:rowOff>
    </xdr:from>
    <xdr:ext cx="469744" cy="259045"/>
    <xdr:sp macro="" textlink="">
      <xdr:nvSpPr>
        <xdr:cNvPr id="470" name="【認定こども園・幼稚園・保育所】&#10;一人当たり面積該当値テキスト"/>
        <xdr:cNvSpPr txBox="1"/>
      </xdr:nvSpPr>
      <xdr:spPr>
        <a:xfrm>
          <a:off x="22199600" y="601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169418</xdr:rowOff>
    </xdr:from>
    <xdr:to>
      <xdr:col>112</xdr:col>
      <xdr:colOff>38100</xdr:colOff>
      <xdr:row>36</xdr:row>
      <xdr:rowOff>99568</xdr:rowOff>
    </xdr:to>
    <xdr:sp macro="" textlink="">
      <xdr:nvSpPr>
        <xdr:cNvPr id="471" name="楕円 470"/>
        <xdr:cNvSpPr/>
      </xdr:nvSpPr>
      <xdr:spPr>
        <a:xfrm>
          <a:off x="21272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39624</xdr:rowOff>
    </xdr:from>
    <xdr:to>
      <xdr:col>116</xdr:col>
      <xdr:colOff>63500</xdr:colOff>
      <xdr:row>36</xdr:row>
      <xdr:rowOff>48768</xdr:rowOff>
    </xdr:to>
    <xdr:cxnSp macro="">
      <xdr:nvCxnSpPr>
        <xdr:cNvPr id="472" name="直線コネクタ 471"/>
        <xdr:cNvCxnSpPr/>
      </xdr:nvCxnSpPr>
      <xdr:spPr>
        <a:xfrm flipV="1">
          <a:off x="21323300" y="62118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50546</xdr:rowOff>
    </xdr:from>
    <xdr:to>
      <xdr:col>107</xdr:col>
      <xdr:colOff>101600</xdr:colOff>
      <xdr:row>36</xdr:row>
      <xdr:rowOff>152146</xdr:rowOff>
    </xdr:to>
    <xdr:sp macro="" textlink="">
      <xdr:nvSpPr>
        <xdr:cNvPr id="473" name="楕円 472"/>
        <xdr:cNvSpPr/>
      </xdr:nvSpPr>
      <xdr:spPr>
        <a:xfrm>
          <a:off x="20383500" y="62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48768</xdr:rowOff>
    </xdr:from>
    <xdr:to>
      <xdr:col>111</xdr:col>
      <xdr:colOff>177800</xdr:colOff>
      <xdr:row>36</xdr:row>
      <xdr:rowOff>101346</xdr:rowOff>
    </xdr:to>
    <xdr:cxnSp macro="">
      <xdr:nvCxnSpPr>
        <xdr:cNvPr id="474" name="直線コネクタ 473"/>
        <xdr:cNvCxnSpPr/>
      </xdr:nvCxnSpPr>
      <xdr:spPr>
        <a:xfrm flipV="1">
          <a:off x="20434300" y="622096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50546</xdr:rowOff>
    </xdr:from>
    <xdr:to>
      <xdr:col>102</xdr:col>
      <xdr:colOff>165100</xdr:colOff>
      <xdr:row>36</xdr:row>
      <xdr:rowOff>152146</xdr:rowOff>
    </xdr:to>
    <xdr:sp macro="" textlink="">
      <xdr:nvSpPr>
        <xdr:cNvPr id="475" name="楕円 474"/>
        <xdr:cNvSpPr/>
      </xdr:nvSpPr>
      <xdr:spPr>
        <a:xfrm>
          <a:off x="19494500" y="62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101346</xdr:rowOff>
    </xdr:from>
    <xdr:to>
      <xdr:col>107</xdr:col>
      <xdr:colOff>50800</xdr:colOff>
      <xdr:row>36</xdr:row>
      <xdr:rowOff>101346</xdr:rowOff>
    </xdr:to>
    <xdr:cxnSp macro="">
      <xdr:nvCxnSpPr>
        <xdr:cNvPr id="476" name="直線コネクタ 475"/>
        <xdr:cNvCxnSpPr/>
      </xdr:nvCxnSpPr>
      <xdr:spPr>
        <a:xfrm>
          <a:off x="19545300" y="6273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10685</xdr:rowOff>
    </xdr:from>
    <xdr:ext cx="469744" cy="259045"/>
    <xdr:sp macro="" textlink="">
      <xdr:nvSpPr>
        <xdr:cNvPr id="477" name="n_1aveValue【認定こども園・幼稚園・保育所】&#10;一人当たり面積"/>
        <xdr:cNvSpPr txBox="1"/>
      </xdr:nvSpPr>
      <xdr:spPr>
        <a:xfrm>
          <a:off x="210757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478" name="n_2aveValue【認定こども園・幼稚園・保育所】&#10;一人当たり面積"/>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17543</xdr:rowOff>
    </xdr:from>
    <xdr:ext cx="469744" cy="259045"/>
    <xdr:sp macro="" textlink="">
      <xdr:nvSpPr>
        <xdr:cNvPr id="479" name="n_3aveValue【認定こども園・幼稚園・保育所】&#10;一人当たり面積"/>
        <xdr:cNvSpPr txBox="1"/>
      </xdr:nvSpPr>
      <xdr:spPr>
        <a:xfrm>
          <a:off x="193104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8653</xdr:rowOff>
    </xdr:from>
    <xdr:ext cx="469744" cy="259045"/>
    <xdr:sp macro="" textlink="">
      <xdr:nvSpPr>
        <xdr:cNvPr id="480" name="n_4aveValue【認定こども園・幼稚園・保育所】&#10;一人当たり面積"/>
        <xdr:cNvSpPr txBox="1"/>
      </xdr:nvSpPr>
      <xdr:spPr>
        <a:xfrm>
          <a:off x="184214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116095</xdr:rowOff>
    </xdr:from>
    <xdr:ext cx="469744" cy="259045"/>
    <xdr:sp macro="" textlink="">
      <xdr:nvSpPr>
        <xdr:cNvPr id="481" name="n_1mainValue【認定こども園・幼稚園・保育所】&#10;一人当たり面積"/>
        <xdr:cNvSpPr txBox="1"/>
      </xdr:nvSpPr>
      <xdr:spPr>
        <a:xfrm>
          <a:off x="21075727" y="594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168673</xdr:rowOff>
    </xdr:from>
    <xdr:ext cx="469744" cy="259045"/>
    <xdr:sp macro="" textlink="">
      <xdr:nvSpPr>
        <xdr:cNvPr id="482" name="n_2mainValue【認定こども園・幼稚園・保育所】&#10;一人当たり面積"/>
        <xdr:cNvSpPr txBox="1"/>
      </xdr:nvSpPr>
      <xdr:spPr>
        <a:xfrm>
          <a:off x="20199427" y="599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168673</xdr:rowOff>
    </xdr:from>
    <xdr:ext cx="469744" cy="259045"/>
    <xdr:sp macro="" textlink="">
      <xdr:nvSpPr>
        <xdr:cNvPr id="483" name="n_3mainValue【認定こども園・幼稚園・保育所】&#10;一人当たり面積"/>
        <xdr:cNvSpPr txBox="1"/>
      </xdr:nvSpPr>
      <xdr:spPr>
        <a:xfrm>
          <a:off x="19310427" y="599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5" name="直線コネクタ 49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6" name="テキスト ボックス 49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7" name="直線コネクタ 49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8" name="テキスト ボックス 49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9" name="直線コネクタ 49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0" name="テキスト ボックス 49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1" name="直線コネクタ 50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2" name="テキスト ボックス 50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3" name="直線コネクタ 50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4" name="テキスト ボックス 50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5" name="直線コネクタ 50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6" name="テキスト ボックス 50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509" name="直線コネクタ 508"/>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10" name="【学校施設】&#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11" name="直線コネクタ 510"/>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12"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13" name="直線コネクタ 512"/>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514" name="【学校施設】&#10;有形固定資産減価償却率平均値テキスト"/>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15" name="フローチャート: 判断 514"/>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516" name="フローチャート: 判断 515"/>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17" name="フローチャート: 判断 516"/>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18" name="フローチャート: 判断 517"/>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519" name="フローチャート: 判断 518"/>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1451</xdr:rowOff>
    </xdr:from>
    <xdr:to>
      <xdr:col>85</xdr:col>
      <xdr:colOff>177800</xdr:colOff>
      <xdr:row>61</xdr:row>
      <xdr:rowOff>103051</xdr:rowOff>
    </xdr:to>
    <xdr:sp macro="" textlink="">
      <xdr:nvSpPr>
        <xdr:cNvPr id="525" name="楕円 524"/>
        <xdr:cNvSpPr/>
      </xdr:nvSpPr>
      <xdr:spPr>
        <a:xfrm>
          <a:off x="162687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151328</xdr:rowOff>
    </xdr:from>
    <xdr:ext cx="405111" cy="259045"/>
    <xdr:sp macro="" textlink="">
      <xdr:nvSpPr>
        <xdr:cNvPr id="526" name="【学校施設】&#10;有形固定資産減価償却率該当値テキスト"/>
        <xdr:cNvSpPr txBox="1"/>
      </xdr:nvSpPr>
      <xdr:spPr>
        <a:xfrm>
          <a:off x="16357600"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138612</xdr:rowOff>
    </xdr:from>
    <xdr:to>
      <xdr:col>81</xdr:col>
      <xdr:colOff>101600</xdr:colOff>
      <xdr:row>61</xdr:row>
      <xdr:rowOff>68762</xdr:rowOff>
    </xdr:to>
    <xdr:sp macro="" textlink="">
      <xdr:nvSpPr>
        <xdr:cNvPr id="527" name="楕円 526"/>
        <xdr:cNvSpPr/>
      </xdr:nvSpPr>
      <xdr:spPr>
        <a:xfrm>
          <a:off x="15430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17962</xdr:rowOff>
    </xdr:from>
    <xdr:to>
      <xdr:col>85</xdr:col>
      <xdr:colOff>127000</xdr:colOff>
      <xdr:row>61</xdr:row>
      <xdr:rowOff>52251</xdr:rowOff>
    </xdr:to>
    <xdr:cxnSp macro="">
      <xdr:nvCxnSpPr>
        <xdr:cNvPr id="528" name="直線コネクタ 527"/>
        <xdr:cNvCxnSpPr/>
      </xdr:nvCxnSpPr>
      <xdr:spPr>
        <a:xfrm>
          <a:off x="15481300" y="1047641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29" name="楕円 528"/>
        <xdr:cNvSpPr/>
      </xdr:nvSpPr>
      <xdr:spPr>
        <a:xfrm>
          <a:off x="14541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151856</xdr:rowOff>
    </xdr:from>
    <xdr:to>
      <xdr:col>81</xdr:col>
      <xdr:colOff>50800</xdr:colOff>
      <xdr:row>61</xdr:row>
      <xdr:rowOff>17962</xdr:rowOff>
    </xdr:to>
    <xdr:cxnSp macro="">
      <xdr:nvCxnSpPr>
        <xdr:cNvPr id="530" name="直線コネクタ 529"/>
        <xdr:cNvCxnSpPr/>
      </xdr:nvCxnSpPr>
      <xdr:spPr>
        <a:xfrm>
          <a:off x="14592300" y="104388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89626</xdr:rowOff>
    </xdr:from>
    <xdr:to>
      <xdr:col>72</xdr:col>
      <xdr:colOff>38100</xdr:colOff>
      <xdr:row>61</xdr:row>
      <xdr:rowOff>19776</xdr:rowOff>
    </xdr:to>
    <xdr:sp macro="" textlink="">
      <xdr:nvSpPr>
        <xdr:cNvPr id="531" name="楕円 530"/>
        <xdr:cNvSpPr/>
      </xdr:nvSpPr>
      <xdr:spPr>
        <a:xfrm>
          <a:off x="13652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140426</xdr:rowOff>
    </xdr:from>
    <xdr:to>
      <xdr:col>76</xdr:col>
      <xdr:colOff>114300</xdr:colOff>
      <xdr:row>60</xdr:row>
      <xdr:rowOff>151856</xdr:rowOff>
    </xdr:to>
    <xdr:cxnSp macro="">
      <xdr:nvCxnSpPr>
        <xdr:cNvPr id="532" name="直線コネクタ 531"/>
        <xdr:cNvCxnSpPr/>
      </xdr:nvCxnSpPr>
      <xdr:spPr>
        <a:xfrm>
          <a:off x="13703300" y="104274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68960</xdr:rowOff>
    </xdr:from>
    <xdr:ext cx="405111" cy="259045"/>
    <xdr:sp macro="" textlink="">
      <xdr:nvSpPr>
        <xdr:cNvPr id="533" name="n_1aveValue【学校施設】&#10;有形固定資産減価償却率"/>
        <xdr:cNvSpPr txBox="1"/>
      </xdr:nvSpPr>
      <xdr:spPr>
        <a:xfrm>
          <a:off x="15266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534" name="n_2aveValue【学校施設】&#10;有形固定資産減価償却率"/>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535" name="n_3aveValue【学校施設】&#10;有形固定資産減価償却率"/>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96718</xdr:rowOff>
    </xdr:from>
    <xdr:ext cx="405111" cy="259045"/>
    <xdr:sp macro="" textlink="">
      <xdr:nvSpPr>
        <xdr:cNvPr id="536" name="n_4aveValue【学校施設】&#10;有形固定資産減価償却率"/>
        <xdr:cNvSpPr txBox="1"/>
      </xdr:nvSpPr>
      <xdr:spPr>
        <a:xfrm>
          <a:off x="12611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59889</xdr:rowOff>
    </xdr:from>
    <xdr:ext cx="405111" cy="259045"/>
    <xdr:sp macro="" textlink="">
      <xdr:nvSpPr>
        <xdr:cNvPr id="537" name="n_1mainValue【学校施設】&#10;有形固定資産減価償却率"/>
        <xdr:cNvSpPr txBox="1"/>
      </xdr:nvSpPr>
      <xdr:spPr>
        <a:xfrm>
          <a:off x="152660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38" name="n_2mainValue【学校施設】&#10;有形固定資産減価償却率"/>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36303</xdr:rowOff>
    </xdr:from>
    <xdr:ext cx="405111" cy="259045"/>
    <xdr:sp macro="" textlink="">
      <xdr:nvSpPr>
        <xdr:cNvPr id="539" name="n_3mainValue【学校施設】&#10;有形固定資産減価償却率"/>
        <xdr:cNvSpPr txBox="1"/>
      </xdr:nvSpPr>
      <xdr:spPr>
        <a:xfrm>
          <a:off x="135007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0" name="テキスト ボックス 5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564" name="直線コネクタ 563"/>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565" name="【学校施設】&#10;一人当たり面積最小値テキスト"/>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566" name="直線コネクタ 565"/>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567" name="【学校施設】&#10;一人当たり面積最大値テキスト"/>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568" name="直線コネクタ 567"/>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131843</xdr:rowOff>
    </xdr:from>
    <xdr:ext cx="469744" cy="259045"/>
    <xdr:sp macro="" textlink="">
      <xdr:nvSpPr>
        <xdr:cNvPr id="569" name="【学校施設】&#10;一人当たり面積平均値テキスト"/>
        <xdr:cNvSpPr txBox="1"/>
      </xdr:nvSpPr>
      <xdr:spPr>
        <a:xfrm>
          <a:off x="22199600" y="10590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570" name="フローチャート: 判断 569"/>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571" name="フローチャート: 判断 570"/>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572" name="フローチャート: 判断 571"/>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573" name="フローチャート: 判断 572"/>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574" name="フローチャート: 判断 573"/>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2159</xdr:rowOff>
    </xdr:from>
    <xdr:to>
      <xdr:col>116</xdr:col>
      <xdr:colOff>114300</xdr:colOff>
      <xdr:row>61</xdr:row>
      <xdr:rowOff>103759</xdr:rowOff>
    </xdr:to>
    <xdr:sp macro="" textlink="">
      <xdr:nvSpPr>
        <xdr:cNvPr id="580" name="楕円 579"/>
        <xdr:cNvSpPr/>
      </xdr:nvSpPr>
      <xdr:spPr>
        <a:xfrm>
          <a:off x="22110700" y="1046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25036</xdr:rowOff>
    </xdr:from>
    <xdr:ext cx="469744" cy="259045"/>
    <xdr:sp macro="" textlink="">
      <xdr:nvSpPr>
        <xdr:cNvPr id="581" name="【学校施設】&#10;一人当たり面積該当値テキスト"/>
        <xdr:cNvSpPr txBox="1"/>
      </xdr:nvSpPr>
      <xdr:spPr>
        <a:xfrm>
          <a:off x="22199600" y="1031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10160</xdr:rowOff>
    </xdr:from>
    <xdr:to>
      <xdr:col>112</xdr:col>
      <xdr:colOff>38100</xdr:colOff>
      <xdr:row>61</xdr:row>
      <xdr:rowOff>111760</xdr:rowOff>
    </xdr:to>
    <xdr:sp macro="" textlink="">
      <xdr:nvSpPr>
        <xdr:cNvPr id="582" name="楕円 581"/>
        <xdr:cNvSpPr/>
      </xdr:nvSpPr>
      <xdr:spPr>
        <a:xfrm>
          <a:off x="21272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52959</xdr:rowOff>
    </xdr:from>
    <xdr:to>
      <xdr:col>116</xdr:col>
      <xdr:colOff>63500</xdr:colOff>
      <xdr:row>61</xdr:row>
      <xdr:rowOff>60960</xdr:rowOff>
    </xdr:to>
    <xdr:cxnSp macro="">
      <xdr:nvCxnSpPr>
        <xdr:cNvPr id="583" name="直線コネクタ 582"/>
        <xdr:cNvCxnSpPr/>
      </xdr:nvCxnSpPr>
      <xdr:spPr>
        <a:xfrm flipV="1">
          <a:off x="21323300" y="1051140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22733</xdr:rowOff>
    </xdr:from>
    <xdr:to>
      <xdr:col>107</xdr:col>
      <xdr:colOff>101600</xdr:colOff>
      <xdr:row>61</xdr:row>
      <xdr:rowOff>124333</xdr:rowOff>
    </xdr:to>
    <xdr:sp macro="" textlink="">
      <xdr:nvSpPr>
        <xdr:cNvPr id="584" name="楕円 583"/>
        <xdr:cNvSpPr/>
      </xdr:nvSpPr>
      <xdr:spPr>
        <a:xfrm>
          <a:off x="20383500" y="104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60960</xdr:rowOff>
    </xdr:from>
    <xdr:to>
      <xdr:col>111</xdr:col>
      <xdr:colOff>177800</xdr:colOff>
      <xdr:row>61</xdr:row>
      <xdr:rowOff>73533</xdr:rowOff>
    </xdr:to>
    <xdr:cxnSp macro="">
      <xdr:nvCxnSpPr>
        <xdr:cNvPr id="585" name="直線コネクタ 584"/>
        <xdr:cNvCxnSpPr/>
      </xdr:nvCxnSpPr>
      <xdr:spPr>
        <a:xfrm flipV="1">
          <a:off x="20434300" y="1051941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34544</xdr:rowOff>
    </xdr:from>
    <xdr:to>
      <xdr:col>102</xdr:col>
      <xdr:colOff>165100</xdr:colOff>
      <xdr:row>61</xdr:row>
      <xdr:rowOff>136144</xdr:rowOff>
    </xdr:to>
    <xdr:sp macro="" textlink="">
      <xdr:nvSpPr>
        <xdr:cNvPr id="586" name="楕円 585"/>
        <xdr:cNvSpPr/>
      </xdr:nvSpPr>
      <xdr:spPr>
        <a:xfrm>
          <a:off x="19494500" y="1049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73533</xdr:rowOff>
    </xdr:from>
    <xdr:to>
      <xdr:col>107</xdr:col>
      <xdr:colOff>50800</xdr:colOff>
      <xdr:row>61</xdr:row>
      <xdr:rowOff>85344</xdr:rowOff>
    </xdr:to>
    <xdr:cxnSp macro="">
      <xdr:nvCxnSpPr>
        <xdr:cNvPr id="587" name="直線コネクタ 586"/>
        <xdr:cNvCxnSpPr/>
      </xdr:nvCxnSpPr>
      <xdr:spPr>
        <a:xfrm flipV="1">
          <a:off x="19545300" y="10531983"/>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119270</xdr:rowOff>
    </xdr:from>
    <xdr:ext cx="469744" cy="259045"/>
    <xdr:sp macro="" textlink="">
      <xdr:nvSpPr>
        <xdr:cNvPr id="588" name="n_1aveValue【学校施設】&#10;一人当たり面積"/>
        <xdr:cNvSpPr txBox="1"/>
      </xdr:nvSpPr>
      <xdr:spPr>
        <a:xfrm>
          <a:off x="210757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126890</xdr:rowOff>
    </xdr:from>
    <xdr:ext cx="469744" cy="259045"/>
    <xdr:sp macro="" textlink="">
      <xdr:nvSpPr>
        <xdr:cNvPr id="589" name="n_2aveValue【学校施設】&#10;一人当たり面積"/>
        <xdr:cNvSpPr txBox="1"/>
      </xdr:nvSpPr>
      <xdr:spPr>
        <a:xfrm>
          <a:off x="20199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130700</xdr:rowOff>
    </xdr:from>
    <xdr:ext cx="469744" cy="259045"/>
    <xdr:sp macro="" textlink="">
      <xdr:nvSpPr>
        <xdr:cNvPr id="590" name="n_3aveValue【学校施設】&#10;一人当たり面積"/>
        <xdr:cNvSpPr txBox="1"/>
      </xdr:nvSpPr>
      <xdr:spPr>
        <a:xfrm>
          <a:off x="19310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16273</xdr:rowOff>
    </xdr:from>
    <xdr:ext cx="469744" cy="259045"/>
    <xdr:sp macro="" textlink="">
      <xdr:nvSpPr>
        <xdr:cNvPr id="591" name="n_4aveValue【学校施設】&#10;一人当たり面積"/>
        <xdr:cNvSpPr txBox="1"/>
      </xdr:nvSpPr>
      <xdr:spPr>
        <a:xfrm>
          <a:off x="18421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128287</xdr:rowOff>
    </xdr:from>
    <xdr:ext cx="469744" cy="259045"/>
    <xdr:sp macro="" textlink="">
      <xdr:nvSpPr>
        <xdr:cNvPr id="592" name="n_1mainValue【学校施設】&#10;一人当たり面積"/>
        <xdr:cNvSpPr txBox="1"/>
      </xdr:nvSpPr>
      <xdr:spPr>
        <a:xfrm>
          <a:off x="21075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140860</xdr:rowOff>
    </xdr:from>
    <xdr:ext cx="469744" cy="259045"/>
    <xdr:sp macro="" textlink="">
      <xdr:nvSpPr>
        <xdr:cNvPr id="593" name="n_2mainValue【学校施設】&#10;一人当たり面積"/>
        <xdr:cNvSpPr txBox="1"/>
      </xdr:nvSpPr>
      <xdr:spPr>
        <a:xfrm>
          <a:off x="20199427" y="1025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152671</xdr:rowOff>
    </xdr:from>
    <xdr:ext cx="469744" cy="259045"/>
    <xdr:sp macro="" textlink="">
      <xdr:nvSpPr>
        <xdr:cNvPr id="594" name="n_3mainValue【学校施設】&#10;一人当たり面積"/>
        <xdr:cNvSpPr txBox="1"/>
      </xdr:nvSpPr>
      <xdr:spPr>
        <a:xfrm>
          <a:off x="193104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6" name="直線コネクタ 60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7" name="テキスト ボックス 60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8" name="直線コネクタ 60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9" name="テキスト ボックス 60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0" name="直線コネクタ 60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1" name="テキスト ボックス 61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2" name="直線コネクタ 61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3" name="テキスト ボックス 61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4" name="直線コネクタ 61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5" name="テキスト ボックス 61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6" name="直線コネクタ 61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7" name="テキスト ボックス 61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75656</xdr:rowOff>
    </xdr:from>
    <xdr:to>
      <xdr:col>85</xdr:col>
      <xdr:colOff>126364</xdr:colOff>
      <xdr:row>86</xdr:row>
      <xdr:rowOff>168729</xdr:rowOff>
    </xdr:to>
    <xdr:cxnSp macro="">
      <xdr:nvCxnSpPr>
        <xdr:cNvPr id="620" name="直線コネクタ 619"/>
        <xdr:cNvCxnSpPr/>
      </xdr:nvCxnSpPr>
      <xdr:spPr>
        <a:xfrm flipV="1">
          <a:off x="16318864" y="13448756"/>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2" name="直線コネクタ 62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22333</xdr:rowOff>
    </xdr:from>
    <xdr:ext cx="405111" cy="259045"/>
    <xdr:sp macro="" textlink="">
      <xdr:nvSpPr>
        <xdr:cNvPr id="623" name="【児童館】&#10;有形固定資産減価償却率最大値テキスト"/>
        <xdr:cNvSpPr txBox="1"/>
      </xdr:nvSpPr>
      <xdr:spPr>
        <a:xfrm>
          <a:off x="16357600" y="132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75656</xdr:rowOff>
    </xdr:from>
    <xdr:to>
      <xdr:col>86</xdr:col>
      <xdr:colOff>25400</xdr:colOff>
      <xdr:row>78</xdr:row>
      <xdr:rowOff>75656</xdr:rowOff>
    </xdr:to>
    <xdr:cxnSp macro="">
      <xdr:nvCxnSpPr>
        <xdr:cNvPr id="624" name="直線コネクタ 623"/>
        <xdr:cNvCxnSpPr/>
      </xdr:nvCxnSpPr>
      <xdr:spPr>
        <a:xfrm>
          <a:off x="16230600" y="1344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xdr:rowOff>
    </xdr:from>
    <xdr:ext cx="405111" cy="259045"/>
    <xdr:sp macro="" textlink="">
      <xdr:nvSpPr>
        <xdr:cNvPr id="625" name="【児童館】&#10;有形固定資産減価償却率平均値テキスト"/>
        <xdr:cNvSpPr txBox="1"/>
      </xdr:nvSpPr>
      <xdr:spPr>
        <a:xfrm>
          <a:off x="16357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626" name="フローチャート: 判断 625"/>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132624</xdr:rowOff>
    </xdr:from>
    <xdr:to>
      <xdr:col>81</xdr:col>
      <xdr:colOff>101600</xdr:colOff>
      <xdr:row>83</xdr:row>
      <xdr:rowOff>62774</xdr:rowOff>
    </xdr:to>
    <xdr:sp macro="" textlink="">
      <xdr:nvSpPr>
        <xdr:cNvPr id="627" name="フローチャート: 判断 626"/>
        <xdr:cNvSpPr/>
      </xdr:nvSpPr>
      <xdr:spPr>
        <a:xfrm>
          <a:off x="15430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628" name="フローチャート: 判断 627"/>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21589</xdr:rowOff>
    </xdr:from>
    <xdr:to>
      <xdr:col>72</xdr:col>
      <xdr:colOff>38100</xdr:colOff>
      <xdr:row>82</xdr:row>
      <xdr:rowOff>123189</xdr:rowOff>
    </xdr:to>
    <xdr:sp macro="" textlink="">
      <xdr:nvSpPr>
        <xdr:cNvPr id="629" name="フローチャート: 判断 628"/>
        <xdr:cNvSpPr/>
      </xdr:nvSpPr>
      <xdr:spPr>
        <a:xfrm>
          <a:off x="13652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11793</xdr:rowOff>
    </xdr:from>
    <xdr:to>
      <xdr:col>67</xdr:col>
      <xdr:colOff>101600</xdr:colOff>
      <xdr:row>83</xdr:row>
      <xdr:rowOff>113393</xdr:rowOff>
    </xdr:to>
    <xdr:sp macro="" textlink="">
      <xdr:nvSpPr>
        <xdr:cNvPr id="630" name="フローチャート: 判断 629"/>
        <xdr:cNvSpPr/>
      </xdr:nvSpPr>
      <xdr:spPr>
        <a:xfrm>
          <a:off x="12763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42818</xdr:rowOff>
    </xdr:from>
    <xdr:to>
      <xdr:col>85</xdr:col>
      <xdr:colOff>177800</xdr:colOff>
      <xdr:row>82</xdr:row>
      <xdr:rowOff>144418</xdr:rowOff>
    </xdr:to>
    <xdr:sp macro="" textlink="">
      <xdr:nvSpPr>
        <xdr:cNvPr id="636" name="楕円 635"/>
        <xdr:cNvSpPr/>
      </xdr:nvSpPr>
      <xdr:spPr>
        <a:xfrm>
          <a:off x="162687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65695</xdr:rowOff>
    </xdr:from>
    <xdr:ext cx="405111" cy="259045"/>
    <xdr:sp macro="" textlink="">
      <xdr:nvSpPr>
        <xdr:cNvPr id="637" name="【児童館】&#10;有形固定資産減価償却率該当値テキスト"/>
        <xdr:cNvSpPr txBox="1"/>
      </xdr:nvSpPr>
      <xdr:spPr>
        <a:xfrm>
          <a:off x="16357600" y="13953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157118</xdr:rowOff>
    </xdr:from>
    <xdr:to>
      <xdr:col>81</xdr:col>
      <xdr:colOff>101600</xdr:colOff>
      <xdr:row>82</xdr:row>
      <xdr:rowOff>87268</xdr:rowOff>
    </xdr:to>
    <xdr:sp macro="" textlink="">
      <xdr:nvSpPr>
        <xdr:cNvPr id="638" name="楕円 637"/>
        <xdr:cNvSpPr/>
      </xdr:nvSpPr>
      <xdr:spPr>
        <a:xfrm>
          <a:off x="15430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36468</xdr:rowOff>
    </xdr:from>
    <xdr:to>
      <xdr:col>85</xdr:col>
      <xdr:colOff>127000</xdr:colOff>
      <xdr:row>82</xdr:row>
      <xdr:rowOff>93618</xdr:rowOff>
    </xdr:to>
    <xdr:cxnSp macro="">
      <xdr:nvCxnSpPr>
        <xdr:cNvPr id="639" name="直線コネクタ 638"/>
        <xdr:cNvCxnSpPr/>
      </xdr:nvCxnSpPr>
      <xdr:spPr>
        <a:xfrm>
          <a:off x="15481300" y="1409536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99968</xdr:rowOff>
    </xdr:from>
    <xdr:to>
      <xdr:col>76</xdr:col>
      <xdr:colOff>165100</xdr:colOff>
      <xdr:row>82</xdr:row>
      <xdr:rowOff>30118</xdr:rowOff>
    </xdr:to>
    <xdr:sp macro="" textlink="">
      <xdr:nvSpPr>
        <xdr:cNvPr id="640" name="楕円 639"/>
        <xdr:cNvSpPr/>
      </xdr:nvSpPr>
      <xdr:spPr>
        <a:xfrm>
          <a:off x="14541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150768</xdr:rowOff>
    </xdr:from>
    <xdr:to>
      <xdr:col>81</xdr:col>
      <xdr:colOff>50800</xdr:colOff>
      <xdr:row>82</xdr:row>
      <xdr:rowOff>36468</xdr:rowOff>
    </xdr:to>
    <xdr:cxnSp macro="">
      <xdr:nvCxnSpPr>
        <xdr:cNvPr id="641" name="直線コネクタ 640"/>
        <xdr:cNvCxnSpPr/>
      </xdr:nvCxnSpPr>
      <xdr:spPr>
        <a:xfrm>
          <a:off x="14592300" y="1403821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64044</xdr:rowOff>
    </xdr:from>
    <xdr:to>
      <xdr:col>72</xdr:col>
      <xdr:colOff>38100</xdr:colOff>
      <xdr:row>81</xdr:row>
      <xdr:rowOff>165644</xdr:rowOff>
    </xdr:to>
    <xdr:sp macro="" textlink="">
      <xdr:nvSpPr>
        <xdr:cNvPr id="642" name="楕円 641"/>
        <xdr:cNvSpPr/>
      </xdr:nvSpPr>
      <xdr:spPr>
        <a:xfrm>
          <a:off x="13652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114844</xdr:rowOff>
    </xdr:from>
    <xdr:to>
      <xdr:col>76</xdr:col>
      <xdr:colOff>114300</xdr:colOff>
      <xdr:row>81</xdr:row>
      <xdr:rowOff>150768</xdr:rowOff>
    </xdr:to>
    <xdr:cxnSp macro="">
      <xdr:nvCxnSpPr>
        <xdr:cNvPr id="643" name="直線コネクタ 642"/>
        <xdr:cNvCxnSpPr/>
      </xdr:nvCxnSpPr>
      <xdr:spPr>
        <a:xfrm>
          <a:off x="13703300" y="140022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53901</xdr:rowOff>
    </xdr:from>
    <xdr:ext cx="405111" cy="259045"/>
    <xdr:sp macro="" textlink="">
      <xdr:nvSpPr>
        <xdr:cNvPr id="644" name="n_1aveValue【児童館】&#10;有形固定資産減価償却率"/>
        <xdr:cNvSpPr txBox="1"/>
      </xdr:nvSpPr>
      <xdr:spPr>
        <a:xfrm>
          <a:off x="152660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645" name="n_2aveValue【児童館】&#10;有形固定資産減価償却率"/>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114316</xdr:rowOff>
    </xdr:from>
    <xdr:ext cx="405111" cy="259045"/>
    <xdr:sp macro="" textlink="">
      <xdr:nvSpPr>
        <xdr:cNvPr id="646" name="n_3aveValue【児童館】&#10;有形固定資産減価償却率"/>
        <xdr:cNvSpPr txBox="1"/>
      </xdr:nvSpPr>
      <xdr:spPr>
        <a:xfrm>
          <a:off x="13500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129920</xdr:rowOff>
    </xdr:from>
    <xdr:ext cx="405111" cy="259045"/>
    <xdr:sp macro="" textlink="">
      <xdr:nvSpPr>
        <xdr:cNvPr id="647" name="n_4aveValue【児童館】&#10;有形固定資産減価償却率"/>
        <xdr:cNvSpPr txBox="1"/>
      </xdr:nvSpPr>
      <xdr:spPr>
        <a:xfrm>
          <a:off x="12611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103795</xdr:rowOff>
    </xdr:from>
    <xdr:ext cx="405111" cy="259045"/>
    <xdr:sp macro="" textlink="">
      <xdr:nvSpPr>
        <xdr:cNvPr id="648" name="n_1mainValue【児童館】&#10;有形固定資産減価償却率"/>
        <xdr:cNvSpPr txBox="1"/>
      </xdr:nvSpPr>
      <xdr:spPr>
        <a:xfrm>
          <a:off x="152660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649" name="n_2mainValue【児童館】&#10;有形固定資産減価償却率"/>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10721</xdr:rowOff>
    </xdr:from>
    <xdr:ext cx="405111" cy="259045"/>
    <xdr:sp macro="" textlink="">
      <xdr:nvSpPr>
        <xdr:cNvPr id="650" name="n_3mainValue【児童館】&#10;有形固定資産減価償却率"/>
        <xdr:cNvSpPr txBox="1"/>
      </xdr:nvSpPr>
      <xdr:spPr>
        <a:xfrm>
          <a:off x="135007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61" name="テキスト ボックス 66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62" name="直線コネクタ 66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3" name="テキスト ボックス 66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4" name="直線コネクタ 66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5" name="テキスト ボックス 66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6" name="直線コネクタ 66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7" name="テキスト ボックス 66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8" name="直線コネクタ 66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9" name="テキスト ボックス 66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70" name="直線コネクタ 66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1" name="テキスト ボックス 67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2" name="直線コネクタ 67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3" name="テキスト ボックス 67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87</xdr:row>
      <xdr:rowOff>46264</xdr:rowOff>
    </xdr:to>
    <xdr:cxnSp macro="">
      <xdr:nvCxnSpPr>
        <xdr:cNvPr id="677" name="直線コネクタ 676"/>
        <xdr:cNvCxnSpPr/>
      </xdr:nvCxnSpPr>
      <xdr:spPr>
        <a:xfrm flipV="1">
          <a:off x="22160864" y="13378543"/>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50091</xdr:rowOff>
    </xdr:from>
    <xdr:ext cx="469744" cy="259045"/>
    <xdr:sp macro="" textlink="">
      <xdr:nvSpPr>
        <xdr:cNvPr id="678" name="【児童館】&#10;一人当たり面積最小値テキスト"/>
        <xdr:cNvSpPr txBox="1"/>
      </xdr:nvSpPr>
      <xdr:spPr>
        <a:xfrm>
          <a:off x="22199600" y="149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46264</xdr:rowOff>
    </xdr:from>
    <xdr:to>
      <xdr:col>116</xdr:col>
      <xdr:colOff>152400</xdr:colOff>
      <xdr:row>87</xdr:row>
      <xdr:rowOff>46264</xdr:rowOff>
    </xdr:to>
    <xdr:cxnSp macro="">
      <xdr:nvCxnSpPr>
        <xdr:cNvPr id="679" name="直線コネクタ 678"/>
        <xdr:cNvCxnSpPr/>
      </xdr:nvCxnSpPr>
      <xdr:spPr>
        <a:xfrm>
          <a:off x="22072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80"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81" name="直線コネクタ 680"/>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682" name="【児童館】&#10;一人当たり面積平均値テキスト"/>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83" name="フローチャート: 判断 682"/>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126093</xdr:rowOff>
    </xdr:from>
    <xdr:to>
      <xdr:col>112</xdr:col>
      <xdr:colOff>38100</xdr:colOff>
      <xdr:row>84</xdr:row>
      <xdr:rowOff>56243</xdr:rowOff>
    </xdr:to>
    <xdr:sp macro="" textlink="">
      <xdr:nvSpPr>
        <xdr:cNvPr id="684" name="フローチャート: 判断 683"/>
        <xdr:cNvSpPr/>
      </xdr:nvSpPr>
      <xdr:spPr>
        <a:xfrm>
          <a:off x="21272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36286</xdr:rowOff>
    </xdr:from>
    <xdr:to>
      <xdr:col>107</xdr:col>
      <xdr:colOff>101600</xdr:colOff>
      <xdr:row>84</xdr:row>
      <xdr:rowOff>137886</xdr:rowOff>
    </xdr:to>
    <xdr:sp macro="" textlink="">
      <xdr:nvSpPr>
        <xdr:cNvPr id="685" name="フローチャート: 判断 684"/>
        <xdr:cNvSpPr/>
      </xdr:nvSpPr>
      <xdr:spPr>
        <a:xfrm>
          <a:off x="20383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686" name="フローチャート: 判断 685"/>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687" name="フローチャート: 判断 686"/>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134257</xdr:rowOff>
    </xdr:from>
    <xdr:to>
      <xdr:col>116</xdr:col>
      <xdr:colOff>114300</xdr:colOff>
      <xdr:row>87</xdr:row>
      <xdr:rowOff>64407</xdr:rowOff>
    </xdr:to>
    <xdr:sp macro="" textlink="">
      <xdr:nvSpPr>
        <xdr:cNvPr id="693" name="楕円 692"/>
        <xdr:cNvSpPr/>
      </xdr:nvSpPr>
      <xdr:spPr>
        <a:xfrm>
          <a:off x="22110700" y="148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49184</xdr:rowOff>
    </xdr:from>
    <xdr:ext cx="469744" cy="259045"/>
    <xdr:sp macro="" textlink="">
      <xdr:nvSpPr>
        <xdr:cNvPr id="694" name="【児童館】&#10;一人当たり面積該当値テキスト"/>
        <xdr:cNvSpPr txBox="1"/>
      </xdr:nvSpPr>
      <xdr:spPr>
        <a:xfrm>
          <a:off x="22199600" y="147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134257</xdr:rowOff>
    </xdr:from>
    <xdr:to>
      <xdr:col>112</xdr:col>
      <xdr:colOff>38100</xdr:colOff>
      <xdr:row>87</xdr:row>
      <xdr:rowOff>64407</xdr:rowOff>
    </xdr:to>
    <xdr:sp macro="" textlink="">
      <xdr:nvSpPr>
        <xdr:cNvPr id="695" name="楕円 694"/>
        <xdr:cNvSpPr/>
      </xdr:nvSpPr>
      <xdr:spPr>
        <a:xfrm>
          <a:off x="21272500" y="148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87</xdr:row>
      <xdr:rowOff>13607</xdr:rowOff>
    </xdr:from>
    <xdr:to>
      <xdr:col>116</xdr:col>
      <xdr:colOff>63500</xdr:colOff>
      <xdr:row>87</xdr:row>
      <xdr:rowOff>13607</xdr:rowOff>
    </xdr:to>
    <xdr:cxnSp macro="">
      <xdr:nvCxnSpPr>
        <xdr:cNvPr id="696" name="直線コネクタ 695"/>
        <xdr:cNvCxnSpPr/>
      </xdr:nvCxnSpPr>
      <xdr:spPr>
        <a:xfrm>
          <a:off x="21323300" y="14929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150586</xdr:rowOff>
    </xdr:from>
    <xdr:to>
      <xdr:col>107</xdr:col>
      <xdr:colOff>101600</xdr:colOff>
      <xdr:row>87</xdr:row>
      <xdr:rowOff>80736</xdr:rowOff>
    </xdr:to>
    <xdr:sp macro="" textlink="">
      <xdr:nvSpPr>
        <xdr:cNvPr id="697" name="楕円 696"/>
        <xdr:cNvSpPr/>
      </xdr:nvSpPr>
      <xdr:spPr>
        <a:xfrm>
          <a:off x="20383500" y="148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87</xdr:row>
      <xdr:rowOff>13607</xdr:rowOff>
    </xdr:from>
    <xdr:to>
      <xdr:col>111</xdr:col>
      <xdr:colOff>177800</xdr:colOff>
      <xdr:row>87</xdr:row>
      <xdr:rowOff>29936</xdr:rowOff>
    </xdr:to>
    <xdr:cxnSp macro="">
      <xdr:nvCxnSpPr>
        <xdr:cNvPr id="698" name="直線コネクタ 697"/>
        <xdr:cNvCxnSpPr/>
      </xdr:nvCxnSpPr>
      <xdr:spPr>
        <a:xfrm flipV="1">
          <a:off x="20434300" y="149297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150586</xdr:rowOff>
    </xdr:from>
    <xdr:to>
      <xdr:col>102</xdr:col>
      <xdr:colOff>165100</xdr:colOff>
      <xdr:row>87</xdr:row>
      <xdr:rowOff>80736</xdr:rowOff>
    </xdr:to>
    <xdr:sp macro="" textlink="">
      <xdr:nvSpPr>
        <xdr:cNvPr id="699" name="楕円 698"/>
        <xdr:cNvSpPr/>
      </xdr:nvSpPr>
      <xdr:spPr>
        <a:xfrm>
          <a:off x="19494500" y="148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87</xdr:row>
      <xdr:rowOff>29936</xdr:rowOff>
    </xdr:from>
    <xdr:to>
      <xdr:col>107</xdr:col>
      <xdr:colOff>50800</xdr:colOff>
      <xdr:row>87</xdr:row>
      <xdr:rowOff>29936</xdr:rowOff>
    </xdr:to>
    <xdr:cxnSp macro="">
      <xdr:nvCxnSpPr>
        <xdr:cNvPr id="700" name="直線コネクタ 699"/>
        <xdr:cNvCxnSpPr/>
      </xdr:nvCxnSpPr>
      <xdr:spPr>
        <a:xfrm>
          <a:off x="19545300" y="14946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72770</xdr:rowOff>
    </xdr:from>
    <xdr:ext cx="469744" cy="259045"/>
    <xdr:sp macro="" textlink="">
      <xdr:nvSpPr>
        <xdr:cNvPr id="701" name="n_1aveValue【児童館】&#10;一人当たり面積"/>
        <xdr:cNvSpPr txBox="1"/>
      </xdr:nvSpPr>
      <xdr:spPr>
        <a:xfrm>
          <a:off x="210757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154413</xdr:rowOff>
    </xdr:from>
    <xdr:ext cx="469744" cy="259045"/>
    <xdr:sp macro="" textlink="">
      <xdr:nvSpPr>
        <xdr:cNvPr id="702" name="n_2aveValue【児童館】&#10;一人当たり面積"/>
        <xdr:cNvSpPr txBox="1"/>
      </xdr:nvSpPr>
      <xdr:spPr>
        <a:xfrm>
          <a:off x="201994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703" name="n_3aveValue【児童館】&#10;一人当たり面積"/>
        <xdr:cNvSpPr txBox="1"/>
      </xdr:nvSpPr>
      <xdr:spPr>
        <a:xfrm>
          <a:off x="19310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704" name="n_4aveValue【児童館】&#10;一人当たり面積"/>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55534</xdr:rowOff>
    </xdr:from>
    <xdr:ext cx="469744" cy="259045"/>
    <xdr:sp macro="" textlink="">
      <xdr:nvSpPr>
        <xdr:cNvPr id="705" name="n_1mainValue【児童館】&#10;一人当たり面積"/>
        <xdr:cNvSpPr txBox="1"/>
      </xdr:nvSpPr>
      <xdr:spPr>
        <a:xfrm>
          <a:off x="21075727" y="1497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71863</xdr:rowOff>
    </xdr:from>
    <xdr:ext cx="469744" cy="259045"/>
    <xdr:sp macro="" textlink="">
      <xdr:nvSpPr>
        <xdr:cNvPr id="706" name="n_2mainValue【児童館】&#10;一人当たり面積"/>
        <xdr:cNvSpPr txBox="1"/>
      </xdr:nvSpPr>
      <xdr:spPr>
        <a:xfrm>
          <a:off x="20199427" y="1498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71863</xdr:rowOff>
    </xdr:from>
    <xdr:ext cx="469744" cy="259045"/>
    <xdr:sp macro="" textlink="">
      <xdr:nvSpPr>
        <xdr:cNvPr id="707" name="n_3mainValue【児童館】&#10;一人当たり面積"/>
        <xdr:cNvSpPr txBox="1"/>
      </xdr:nvSpPr>
      <xdr:spPr>
        <a:xfrm>
          <a:off x="19310427" y="1498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8" name="テキスト ボックス 7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9" name="直線コネクタ 7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0" name="テキスト ボックス 71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1" name="直線コネクタ 7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2" name="テキスト ボックス 7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3" name="直線コネクタ 7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4" name="テキスト ボックス 7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5" name="直線コネクタ 7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6" name="テキスト ボックス 7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7" name="直線コネクタ 7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8" name="テキスト ボックス 72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0" name="テキスト ボックス 72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732" name="直線コネクタ 731"/>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3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34" name="直線コネクタ 73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735" name="【公民館】&#10;有形固定資産減価償却率最大値テキスト"/>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736" name="直線コネクタ 735"/>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737"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738" name="フローチャート: 判断 737"/>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39" name="フローチャート: 判断 738"/>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740" name="フローチャート: 判断 739"/>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741" name="フローチャート: 判断 740"/>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742" name="フローチャート: 判断 741"/>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3" name="テキスト ボックス 7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4" name="テキスト ボックス 7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5" name="テキスト ボックス 7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6" name="テキスト ボックス 7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7" name="テキスト ボックス 7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19686</xdr:rowOff>
    </xdr:from>
    <xdr:to>
      <xdr:col>85</xdr:col>
      <xdr:colOff>177800</xdr:colOff>
      <xdr:row>103</xdr:row>
      <xdr:rowOff>121286</xdr:rowOff>
    </xdr:to>
    <xdr:sp macro="" textlink="">
      <xdr:nvSpPr>
        <xdr:cNvPr id="748" name="楕円 747"/>
        <xdr:cNvSpPr/>
      </xdr:nvSpPr>
      <xdr:spPr>
        <a:xfrm>
          <a:off x="162687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42563</xdr:rowOff>
    </xdr:from>
    <xdr:ext cx="405111" cy="259045"/>
    <xdr:sp macro="" textlink="">
      <xdr:nvSpPr>
        <xdr:cNvPr id="749" name="【公民館】&#10;有形固定資産減価償却率該当値テキスト"/>
        <xdr:cNvSpPr txBox="1"/>
      </xdr:nvSpPr>
      <xdr:spPr>
        <a:xfrm>
          <a:off x="16357600"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137795</xdr:rowOff>
    </xdr:from>
    <xdr:to>
      <xdr:col>81</xdr:col>
      <xdr:colOff>101600</xdr:colOff>
      <xdr:row>103</xdr:row>
      <xdr:rowOff>67945</xdr:rowOff>
    </xdr:to>
    <xdr:sp macro="" textlink="">
      <xdr:nvSpPr>
        <xdr:cNvPr id="750" name="楕円 749"/>
        <xdr:cNvSpPr/>
      </xdr:nvSpPr>
      <xdr:spPr>
        <a:xfrm>
          <a:off x="15430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17145</xdr:rowOff>
    </xdr:from>
    <xdr:to>
      <xdr:col>85</xdr:col>
      <xdr:colOff>127000</xdr:colOff>
      <xdr:row>103</xdr:row>
      <xdr:rowOff>70486</xdr:rowOff>
    </xdr:to>
    <xdr:cxnSp macro="">
      <xdr:nvCxnSpPr>
        <xdr:cNvPr id="751" name="直線コネクタ 750"/>
        <xdr:cNvCxnSpPr/>
      </xdr:nvCxnSpPr>
      <xdr:spPr>
        <a:xfrm>
          <a:off x="15481300" y="17676495"/>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105411</xdr:rowOff>
    </xdr:from>
    <xdr:to>
      <xdr:col>76</xdr:col>
      <xdr:colOff>165100</xdr:colOff>
      <xdr:row>103</xdr:row>
      <xdr:rowOff>35561</xdr:rowOff>
    </xdr:to>
    <xdr:sp macro="" textlink="">
      <xdr:nvSpPr>
        <xdr:cNvPr id="752" name="楕円 751"/>
        <xdr:cNvSpPr/>
      </xdr:nvSpPr>
      <xdr:spPr>
        <a:xfrm>
          <a:off x="14541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156211</xdr:rowOff>
    </xdr:from>
    <xdr:to>
      <xdr:col>81</xdr:col>
      <xdr:colOff>50800</xdr:colOff>
      <xdr:row>103</xdr:row>
      <xdr:rowOff>17145</xdr:rowOff>
    </xdr:to>
    <xdr:cxnSp macro="">
      <xdr:nvCxnSpPr>
        <xdr:cNvPr id="753" name="直線コネクタ 752"/>
        <xdr:cNvCxnSpPr/>
      </xdr:nvCxnSpPr>
      <xdr:spPr>
        <a:xfrm>
          <a:off x="14592300" y="176441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139700</xdr:rowOff>
    </xdr:from>
    <xdr:to>
      <xdr:col>72</xdr:col>
      <xdr:colOff>38100</xdr:colOff>
      <xdr:row>103</xdr:row>
      <xdr:rowOff>69850</xdr:rowOff>
    </xdr:to>
    <xdr:sp macro="" textlink="">
      <xdr:nvSpPr>
        <xdr:cNvPr id="754" name="楕円 753"/>
        <xdr:cNvSpPr/>
      </xdr:nvSpPr>
      <xdr:spPr>
        <a:xfrm>
          <a:off x="13652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156211</xdr:rowOff>
    </xdr:from>
    <xdr:to>
      <xdr:col>76</xdr:col>
      <xdr:colOff>114300</xdr:colOff>
      <xdr:row>103</xdr:row>
      <xdr:rowOff>19050</xdr:rowOff>
    </xdr:to>
    <xdr:cxnSp macro="">
      <xdr:nvCxnSpPr>
        <xdr:cNvPr id="755" name="直線コネクタ 754"/>
        <xdr:cNvCxnSpPr/>
      </xdr:nvCxnSpPr>
      <xdr:spPr>
        <a:xfrm flipV="1">
          <a:off x="13703300" y="176441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127652</xdr:rowOff>
    </xdr:from>
    <xdr:ext cx="405111" cy="259045"/>
    <xdr:sp macro="" textlink="">
      <xdr:nvSpPr>
        <xdr:cNvPr id="756" name="n_1aveValue【公民館】&#10;有形固定資産減価償却率"/>
        <xdr:cNvSpPr txBox="1"/>
      </xdr:nvSpPr>
      <xdr:spPr>
        <a:xfrm>
          <a:off x="152660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114316</xdr:rowOff>
    </xdr:from>
    <xdr:ext cx="405111" cy="259045"/>
    <xdr:sp macro="" textlink="">
      <xdr:nvSpPr>
        <xdr:cNvPr id="757" name="n_2aveValue【公民館】&#10;有形固定資産減価償却率"/>
        <xdr:cNvSpPr txBox="1"/>
      </xdr:nvSpPr>
      <xdr:spPr>
        <a:xfrm>
          <a:off x="14389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112413</xdr:rowOff>
    </xdr:from>
    <xdr:ext cx="405111" cy="259045"/>
    <xdr:sp macro="" textlink="">
      <xdr:nvSpPr>
        <xdr:cNvPr id="758" name="n_3aveValue【公民館】&#10;有形固定資産減価償却率"/>
        <xdr:cNvSpPr txBox="1"/>
      </xdr:nvSpPr>
      <xdr:spPr>
        <a:xfrm>
          <a:off x="13500744"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759" name="n_4aveValue【公民館】&#10;有形固定資産減価償却率"/>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84472</xdr:rowOff>
    </xdr:from>
    <xdr:ext cx="405111" cy="259045"/>
    <xdr:sp macro="" textlink="">
      <xdr:nvSpPr>
        <xdr:cNvPr id="760" name="n_1mainValue【公民館】&#10;有形固定資産減価償却率"/>
        <xdr:cNvSpPr txBox="1"/>
      </xdr:nvSpPr>
      <xdr:spPr>
        <a:xfrm>
          <a:off x="152660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52088</xdr:rowOff>
    </xdr:from>
    <xdr:ext cx="405111" cy="259045"/>
    <xdr:sp macro="" textlink="">
      <xdr:nvSpPr>
        <xdr:cNvPr id="761" name="n_2mainValue【公民館】&#10;有形固定資産減価償却率"/>
        <xdr:cNvSpPr txBox="1"/>
      </xdr:nvSpPr>
      <xdr:spPr>
        <a:xfrm>
          <a:off x="14389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86377</xdr:rowOff>
    </xdr:from>
    <xdr:ext cx="405111" cy="259045"/>
    <xdr:sp macro="" textlink="">
      <xdr:nvSpPr>
        <xdr:cNvPr id="762" name="n_3mainValue【公民館】&#10;有形固定資産減価償却率"/>
        <xdr:cNvSpPr txBox="1"/>
      </xdr:nvSpPr>
      <xdr:spPr>
        <a:xfrm>
          <a:off x="13500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3" name="直線コネクタ 7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4" name="テキスト ボックス 7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5" name="直線コネクタ 7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6" name="テキスト ボックス 7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7" name="直線コネクタ 7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8" name="テキスト ボックス 7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9" name="直線コネクタ 7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0" name="テキスト ボックス 7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1" name="直線コネクタ 7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2" name="テキスト ボックス 7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86" name="直線コネクタ 785"/>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87"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88" name="直線コネクタ 787"/>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89"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90" name="直線コネクタ 789"/>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73677</xdr:rowOff>
    </xdr:from>
    <xdr:ext cx="469744" cy="259045"/>
    <xdr:sp macro="" textlink="">
      <xdr:nvSpPr>
        <xdr:cNvPr id="791" name="【公民館】&#10;一人当たり面積平均値テキスト"/>
        <xdr:cNvSpPr txBox="1"/>
      </xdr:nvSpPr>
      <xdr:spPr>
        <a:xfrm>
          <a:off x="22199600" y="18247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792" name="フローチャート: 判断 791"/>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793" name="フローチャート: 判断 792"/>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794" name="フローチャート: 判断 793"/>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795" name="フローチャート: 判断 794"/>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796" name="フローチャート: 判断 795"/>
        <xdr:cNvSpPr/>
      </xdr:nvSpPr>
      <xdr:spPr>
        <a:xfrm>
          <a:off x="18605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16511</xdr:rowOff>
    </xdr:from>
    <xdr:to>
      <xdr:col>116</xdr:col>
      <xdr:colOff>114300</xdr:colOff>
      <xdr:row>105</xdr:row>
      <xdr:rowOff>118111</xdr:rowOff>
    </xdr:to>
    <xdr:sp macro="" textlink="">
      <xdr:nvSpPr>
        <xdr:cNvPr id="802" name="楕円 801"/>
        <xdr:cNvSpPr/>
      </xdr:nvSpPr>
      <xdr:spPr>
        <a:xfrm>
          <a:off x="22110700" y="1801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39388</xdr:rowOff>
    </xdr:from>
    <xdr:ext cx="469744" cy="259045"/>
    <xdr:sp macro="" textlink="">
      <xdr:nvSpPr>
        <xdr:cNvPr id="803" name="【公民館】&#10;一人当たり面積該当値テキスト"/>
        <xdr:cNvSpPr txBox="1"/>
      </xdr:nvSpPr>
      <xdr:spPr>
        <a:xfrm>
          <a:off x="22199600" y="1787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21589</xdr:rowOff>
    </xdr:from>
    <xdr:to>
      <xdr:col>112</xdr:col>
      <xdr:colOff>38100</xdr:colOff>
      <xdr:row>105</xdr:row>
      <xdr:rowOff>123189</xdr:rowOff>
    </xdr:to>
    <xdr:sp macro="" textlink="">
      <xdr:nvSpPr>
        <xdr:cNvPr id="804" name="楕円 803"/>
        <xdr:cNvSpPr/>
      </xdr:nvSpPr>
      <xdr:spPr>
        <a:xfrm>
          <a:off x="21272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67311</xdr:rowOff>
    </xdr:from>
    <xdr:to>
      <xdr:col>116</xdr:col>
      <xdr:colOff>63500</xdr:colOff>
      <xdr:row>105</xdr:row>
      <xdr:rowOff>72389</xdr:rowOff>
    </xdr:to>
    <xdr:cxnSp macro="">
      <xdr:nvCxnSpPr>
        <xdr:cNvPr id="805" name="直線コネクタ 804"/>
        <xdr:cNvCxnSpPr/>
      </xdr:nvCxnSpPr>
      <xdr:spPr>
        <a:xfrm flipV="1">
          <a:off x="21323300" y="18069561"/>
          <a:ext cx="8382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806" name="楕円 805"/>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72389</xdr:rowOff>
    </xdr:from>
    <xdr:to>
      <xdr:col>111</xdr:col>
      <xdr:colOff>177800</xdr:colOff>
      <xdr:row>106</xdr:row>
      <xdr:rowOff>144780</xdr:rowOff>
    </xdr:to>
    <xdr:cxnSp macro="">
      <xdr:nvCxnSpPr>
        <xdr:cNvPr id="807" name="直線コネクタ 806"/>
        <xdr:cNvCxnSpPr/>
      </xdr:nvCxnSpPr>
      <xdr:spPr>
        <a:xfrm flipV="1">
          <a:off x="20434300" y="18074639"/>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99061</xdr:rowOff>
    </xdr:from>
    <xdr:to>
      <xdr:col>102</xdr:col>
      <xdr:colOff>165100</xdr:colOff>
      <xdr:row>107</xdr:row>
      <xdr:rowOff>29211</xdr:rowOff>
    </xdr:to>
    <xdr:sp macro="" textlink="">
      <xdr:nvSpPr>
        <xdr:cNvPr id="808" name="楕円 807"/>
        <xdr:cNvSpPr/>
      </xdr:nvSpPr>
      <xdr:spPr>
        <a:xfrm>
          <a:off x="19494500" y="1827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149861</xdr:rowOff>
    </xdr:to>
    <xdr:cxnSp macro="">
      <xdr:nvCxnSpPr>
        <xdr:cNvPr id="809" name="直線コネクタ 808"/>
        <xdr:cNvCxnSpPr/>
      </xdr:nvCxnSpPr>
      <xdr:spPr>
        <a:xfrm flipV="1">
          <a:off x="19545300" y="1831848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27957</xdr:rowOff>
    </xdr:from>
    <xdr:ext cx="469744" cy="259045"/>
    <xdr:sp macro="" textlink="">
      <xdr:nvSpPr>
        <xdr:cNvPr id="810" name="n_1aveValue【公民館】&#10;一人当たり面積"/>
        <xdr:cNvSpPr txBox="1"/>
      </xdr:nvSpPr>
      <xdr:spPr>
        <a:xfrm>
          <a:off x="210757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64788</xdr:rowOff>
    </xdr:from>
    <xdr:ext cx="469744" cy="259045"/>
    <xdr:sp macro="" textlink="">
      <xdr:nvSpPr>
        <xdr:cNvPr id="811" name="n_2aveValue【公民館】&#10;一人当たり面積"/>
        <xdr:cNvSpPr txBox="1"/>
      </xdr:nvSpPr>
      <xdr:spPr>
        <a:xfrm>
          <a:off x="20199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40657</xdr:rowOff>
    </xdr:from>
    <xdr:ext cx="469744" cy="259045"/>
    <xdr:sp macro="" textlink="">
      <xdr:nvSpPr>
        <xdr:cNvPr id="812" name="n_3aveValue【公民館】&#10;一人当たり面積"/>
        <xdr:cNvSpPr txBox="1"/>
      </xdr:nvSpPr>
      <xdr:spPr>
        <a:xfrm>
          <a:off x="19310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55897</xdr:rowOff>
    </xdr:from>
    <xdr:ext cx="469744" cy="259045"/>
    <xdr:sp macro="" textlink="">
      <xdr:nvSpPr>
        <xdr:cNvPr id="813" name="n_4aveValue【公民館】&#10;一人当たり面積"/>
        <xdr:cNvSpPr txBox="1"/>
      </xdr:nvSpPr>
      <xdr:spPr>
        <a:xfrm>
          <a:off x="18421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139716</xdr:rowOff>
    </xdr:from>
    <xdr:ext cx="469744" cy="259045"/>
    <xdr:sp macro="" textlink="">
      <xdr:nvSpPr>
        <xdr:cNvPr id="814" name="n_1mainValue【公民館】&#10;一人当たり面積"/>
        <xdr:cNvSpPr txBox="1"/>
      </xdr:nvSpPr>
      <xdr:spPr>
        <a:xfrm>
          <a:off x="21075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815" name="n_2mainValue【公民館】&#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45738</xdr:rowOff>
    </xdr:from>
    <xdr:ext cx="469744" cy="259045"/>
    <xdr:sp macro="" textlink="">
      <xdr:nvSpPr>
        <xdr:cNvPr id="816" name="n_3mainValue【公民館】&#10;一人当たり面積"/>
        <xdr:cNvSpPr txBox="1"/>
      </xdr:nvSpPr>
      <xdr:spPr>
        <a:xfrm>
          <a:off x="19310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令和元年度は役場庁舎（本庁舎・分庁舎）、小学校（１校）、美術館、農産物直売施設等の長寿命化工事や修繕を実施したため、関係する類型の有形固定資産減価償却率は減少となった。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また、前年度に多くの施設の長寿命化工事を実施したことで、ほとんどの類型において有形固定減価償却率が類似団体よりも低い状態となった。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学校、保育所、役場庁舎など町内公共施設等の長寿命化工事は</a:t>
          </a:r>
          <a:r>
            <a:rPr kumimoji="1" lang="ja-JP" altLang="en-US" sz="1100">
              <a:solidFill>
                <a:schemeClr val="dk1"/>
              </a:solidFill>
              <a:effectLst/>
              <a:latin typeface="+mn-lt"/>
              <a:ea typeface="+mn-ea"/>
              <a:cs typeface="+mn-cs"/>
            </a:rPr>
            <a:t>平成３０年度にピークを越えたこともあり</a:t>
          </a:r>
          <a:r>
            <a:rPr kumimoji="1" lang="ja-JP" altLang="ja-JP" sz="1100">
              <a:solidFill>
                <a:schemeClr val="dk1"/>
              </a:solidFill>
              <a:effectLst/>
              <a:latin typeface="+mn-lt"/>
              <a:ea typeface="+mn-ea"/>
              <a:cs typeface="+mn-cs"/>
            </a:rPr>
            <a:t>、今後は公共施設等の統廃合を視野に入れつつ、長寿命化工事未実施の公共施設等について計画的な施設管理に努める必要があると考える。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10,861
10,807
139.44
7,596,095
7,308,826
251,711
4,847,565
6,121,192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117022</xdr:rowOff>
    </xdr:from>
    <xdr:to>
      <xdr:col>24</xdr:col>
      <xdr:colOff>62865</xdr:colOff>
      <xdr:row>41</xdr:row>
      <xdr:rowOff>77833</xdr:rowOff>
    </xdr:to>
    <xdr:cxnSp macro="">
      <xdr:nvCxnSpPr>
        <xdr:cNvPr id="58" name="直線コネクタ 57"/>
        <xdr:cNvCxnSpPr/>
      </xdr:nvCxnSpPr>
      <xdr:spPr>
        <a:xfrm flipV="1">
          <a:off x="4634865" y="5774872"/>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81660</xdr:rowOff>
    </xdr:from>
    <xdr:ext cx="405111" cy="259045"/>
    <xdr:sp macro="" textlink="">
      <xdr:nvSpPr>
        <xdr:cNvPr id="59" name="【図書館】&#10;有形固定資産減価償却率最小値テキスト"/>
        <xdr:cNvSpPr txBox="1"/>
      </xdr:nvSpPr>
      <xdr:spPr>
        <a:xfrm>
          <a:off x="467360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77833</xdr:rowOff>
    </xdr:from>
    <xdr:to>
      <xdr:col>24</xdr:col>
      <xdr:colOff>152400</xdr:colOff>
      <xdr:row>41</xdr:row>
      <xdr:rowOff>77833</xdr:rowOff>
    </xdr:to>
    <xdr:cxnSp macro="">
      <xdr:nvCxnSpPr>
        <xdr:cNvPr id="60" name="直線コネクタ 59"/>
        <xdr:cNvCxnSpPr/>
      </xdr:nvCxnSpPr>
      <xdr:spPr>
        <a:xfrm>
          <a:off x="4546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63699</xdr:rowOff>
    </xdr:from>
    <xdr:ext cx="340478" cy="259045"/>
    <xdr:sp macro="" textlink="">
      <xdr:nvSpPr>
        <xdr:cNvPr id="61" name="【図書館】&#10;有形固定資産減価償却率最大値テキスト"/>
        <xdr:cNvSpPr txBox="1"/>
      </xdr:nvSpPr>
      <xdr:spPr>
        <a:xfrm>
          <a:off x="4673600" y="555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117022</xdr:rowOff>
    </xdr:from>
    <xdr:to>
      <xdr:col>24</xdr:col>
      <xdr:colOff>152400</xdr:colOff>
      <xdr:row>33</xdr:row>
      <xdr:rowOff>117022</xdr:rowOff>
    </xdr:to>
    <xdr:cxnSp macro="">
      <xdr:nvCxnSpPr>
        <xdr:cNvPr id="62" name="直線コネクタ 61"/>
        <xdr:cNvCxnSpPr/>
      </xdr:nvCxnSpPr>
      <xdr:spPr>
        <a:xfrm>
          <a:off x="4546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xdr:cNvSpPr txBox="1"/>
      </xdr:nvSpPr>
      <xdr:spPr>
        <a:xfrm>
          <a:off x="4673600" y="633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xdr:rowOff>
    </xdr:from>
    <xdr:to>
      <xdr:col>20</xdr:col>
      <xdr:colOff>38100</xdr:colOff>
      <xdr:row>37</xdr:row>
      <xdr:rowOff>104140</xdr:rowOff>
    </xdr:to>
    <xdr:sp macro="" textlink="">
      <xdr:nvSpPr>
        <xdr:cNvPr id="65" name="フローチャート: 判断 64"/>
        <xdr:cNvSpPr/>
      </xdr:nvSpPr>
      <xdr:spPr>
        <a:xfrm>
          <a:off x="3746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142966</xdr:rowOff>
    </xdr:from>
    <xdr:to>
      <xdr:col>15</xdr:col>
      <xdr:colOff>101600</xdr:colOff>
      <xdr:row>37</xdr:row>
      <xdr:rowOff>73116</xdr:rowOff>
    </xdr:to>
    <xdr:sp macro="" textlink="">
      <xdr:nvSpPr>
        <xdr:cNvPr id="66" name="フローチャート: 判断 65"/>
        <xdr:cNvSpPr/>
      </xdr:nvSpPr>
      <xdr:spPr>
        <a:xfrm>
          <a:off x="2857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67" name="フローチャート: 判断 66"/>
        <xdr:cNvSpPr/>
      </xdr:nvSpPr>
      <xdr:spPr>
        <a:xfrm>
          <a:off x="1968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15603</xdr:rowOff>
    </xdr:from>
    <xdr:to>
      <xdr:col>6</xdr:col>
      <xdr:colOff>38100</xdr:colOff>
      <xdr:row>37</xdr:row>
      <xdr:rowOff>117203</xdr:rowOff>
    </xdr:to>
    <xdr:sp macro="" textlink="">
      <xdr:nvSpPr>
        <xdr:cNvPr id="68" name="フローチャート: 判断 67"/>
        <xdr:cNvSpPr/>
      </xdr:nvSpPr>
      <xdr:spPr>
        <a:xfrm>
          <a:off x="1079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40096</xdr:rowOff>
    </xdr:from>
    <xdr:to>
      <xdr:col>24</xdr:col>
      <xdr:colOff>114300</xdr:colOff>
      <xdr:row>36</xdr:row>
      <xdr:rowOff>141696</xdr:rowOff>
    </xdr:to>
    <xdr:sp macro="" textlink="">
      <xdr:nvSpPr>
        <xdr:cNvPr id="74" name="楕円 73"/>
        <xdr:cNvSpPr/>
      </xdr:nvSpPr>
      <xdr:spPr>
        <a:xfrm>
          <a:off x="45847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62973</xdr:rowOff>
    </xdr:from>
    <xdr:ext cx="405111" cy="259045"/>
    <xdr:sp macro="" textlink="">
      <xdr:nvSpPr>
        <xdr:cNvPr id="75" name="【図書館】&#10;有形固定資産減価償却率該当値テキスト"/>
        <xdr:cNvSpPr txBox="1"/>
      </xdr:nvSpPr>
      <xdr:spPr>
        <a:xfrm>
          <a:off x="4673600" y="606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xdr:rowOff>
    </xdr:from>
    <xdr:to>
      <xdr:col>20</xdr:col>
      <xdr:colOff>38100</xdr:colOff>
      <xdr:row>36</xdr:row>
      <xdr:rowOff>102507</xdr:rowOff>
    </xdr:to>
    <xdr:sp macro="" textlink="">
      <xdr:nvSpPr>
        <xdr:cNvPr id="76" name="楕円 75"/>
        <xdr:cNvSpPr/>
      </xdr:nvSpPr>
      <xdr:spPr>
        <a:xfrm>
          <a:off x="37465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51707</xdr:rowOff>
    </xdr:from>
    <xdr:to>
      <xdr:col>24</xdr:col>
      <xdr:colOff>63500</xdr:colOff>
      <xdr:row>36</xdr:row>
      <xdr:rowOff>90896</xdr:rowOff>
    </xdr:to>
    <xdr:cxnSp macro="">
      <xdr:nvCxnSpPr>
        <xdr:cNvPr id="77" name="直線コネクタ 76"/>
        <xdr:cNvCxnSpPr/>
      </xdr:nvCxnSpPr>
      <xdr:spPr>
        <a:xfrm>
          <a:off x="3797300" y="622390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131536</xdr:rowOff>
    </xdr:from>
    <xdr:to>
      <xdr:col>15</xdr:col>
      <xdr:colOff>101600</xdr:colOff>
      <xdr:row>36</xdr:row>
      <xdr:rowOff>61686</xdr:rowOff>
    </xdr:to>
    <xdr:sp macro="" textlink="">
      <xdr:nvSpPr>
        <xdr:cNvPr id="78" name="楕円 77"/>
        <xdr:cNvSpPr/>
      </xdr:nvSpPr>
      <xdr:spPr>
        <a:xfrm>
          <a:off x="2857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10886</xdr:rowOff>
    </xdr:from>
    <xdr:to>
      <xdr:col>19</xdr:col>
      <xdr:colOff>177800</xdr:colOff>
      <xdr:row>36</xdr:row>
      <xdr:rowOff>51707</xdr:rowOff>
    </xdr:to>
    <xdr:cxnSp macro="">
      <xdr:nvCxnSpPr>
        <xdr:cNvPr id="79" name="直線コネクタ 78"/>
        <xdr:cNvCxnSpPr/>
      </xdr:nvCxnSpPr>
      <xdr:spPr>
        <a:xfrm>
          <a:off x="2908300" y="618308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157661</xdr:rowOff>
    </xdr:from>
    <xdr:to>
      <xdr:col>10</xdr:col>
      <xdr:colOff>165100</xdr:colOff>
      <xdr:row>36</xdr:row>
      <xdr:rowOff>87811</xdr:rowOff>
    </xdr:to>
    <xdr:sp macro="" textlink="">
      <xdr:nvSpPr>
        <xdr:cNvPr id="80" name="楕円 79"/>
        <xdr:cNvSpPr/>
      </xdr:nvSpPr>
      <xdr:spPr>
        <a:xfrm>
          <a:off x="1968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10886</xdr:rowOff>
    </xdr:from>
    <xdr:to>
      <xdr:col>15</xdr:col>
      <xdr:colOff>50800</xdr:colOff>
      <xdr:row>36</xdr:row>
      <xdr:rowOff>37011</xdr:rowOff>
    </xdr:to>
    <xdr:cxnSp macro="">
      <xdr:nvCxnSpPr>
        <xdr:cNvPr id="81" name="直線コネクタ 80"/>
        <xdr:cNvCxnSpPr/>
      </xdr:nvCxnSpPr>
      <xdr:spPr>
        <a:xfrm flipV="1">
          <a:off x="2019300" y="618308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95267</xdr:rowOff>
    </xdr:from>
    <xdr:ext cx="405111" cy="259045"/>
    <xdr:sp macro="" textlink="">
      <xdr:nvSpPr>
        <xdr:cNvPr id="82" name="n_1aveValue【図書館】&#10;有形固定資産減価償却率"/>
        <xdr:cNvSpPr txBox="1"/>
      </xdr:nvSpPr>
      <xdr:spPr>
        <a:xfrm>
          <a:off x="3582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64243</xdr:rowOff>
    </xdr:from>
    <xdr:ext cx="405111" cy="259045"/>
    <xdr:sp macro="" textlink="">
      <xdr:nvSpPr>
        <xdr:cNvPr id="83" name="n_2aveValue【図書館】&#10;有形固定資産減価償却率"/>
        <xdr:cNvSpPr txBox="1"/>
      </xdr:nvSpPr>
      <xdr:spPr>
        <a:xfrm>
          <a:off x="2705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77305</xdr:rowOff>
    </xdr:from>
    <xdr:ext cx="405111" cy="259045"/>
    <xdr:sp macro="" textlink="">
      <xdr:nvSpPr>
        <xdr:cNvPr id="84" name="n_3aveValue【図書館】&#10;有形固定資産減価償却率"/>
        <xdr:cNvSpPr txBox="1"/>
      </xdr:nvSpPr>
      <xdr:spPr>
        <a:xfrm>
          <a:off x="1816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133730</xdr:rowOff>
    </xdr:from>
    <xdr:ext cx="405111" cy="259045"/>
    <xdr:sp macro="" textlink="">
      <xdr:nvSpPr>
        <xdr:cNvPr id="85" name="n_4aveValue【図書館】&#10;有形固定資産減価償却率"/>
        <xdr:cNvSpPr txBox="1"/>
      </xdr:nvSpPr>
      <xdr:spPr>
        <a:xfrm>
          <a:off x="927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119034</xdr:rowOff>
    </xdr:from>
    <xdr:ext cx="405111" cy="259045"/>
    <xdr:sp macro="" textlink="">
      <xdr:nvSpPr>
        <xdr:cNvPr id="86" name="n_1mainValue【図書館】&#10;有形固定資産減価償却率"/>
        <xdr:cNvSpPr txBox="1"/>
      </xdr:nvSpPr>
      <xdr:spPr>
        <a:xfrm>
          <a:off x="35820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78213</xdr:rowOff>
    </xdr:from>
    <xdr:ext cx="405111" cy="259045"/>
    <xdr:sp macro="" textlink="">
      <xdr:nvSpPr>
        <xdr:cNvPr id="87" name="n_2mainValue【図書館】&#10;有形固定資産減価償却率"/>
        <xdr:cNvSpPr txBox="1"/>
      </xdr:nvSpPr>
      <xdr:spPr>
        <a:xfrm>
          <a:off x="2705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104338</xdr:rowOff>
    </xdr:from>
    <xdr:ext cx="405111" cy="259045"/>
    <xdr:sp macro="" textlink="">
      <xdr:nvSpPr>
        <xdr:cNvPr id="88" name="n_3mainValue【図書館】&#10;有形固定資産減価償却率"/>
        <xdr:cNvSpPr txBox="1"/>
      </xdr:nvSpPr>
      <xdr:spPr>
        <a:xfrm>
          <a:off x="18167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38100</xdr:rowOff>
    </xdr:from>
    <xdr:to>
      <xdr:col>54</xdr:col>
      <xdr:colOff>189865</xdr:colOff>
      <xdr:row>41</xdr:row>
      <xdr:rowOff>160020</xdr:rowOff>
    </xdr:to>
    <xdr:cxnSp macro="">
      <xdr:nvCxnSpPr>
        <xdr:cNvPr id="112" name="直線コネクタ 111"/>
        <xdr:cNvCxnSpPr/>
      </xdr:nvCxnSpPr>
      <xdr:spPr>
        <a:xfrm flipV="1">
          <a:off x="10476865" y="569595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3"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4" name="直線コネクタ 113"/>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156227</xdr:rowOff>
    </xdr:from>
    <xdr:ext cx="469744" cy="259045"/>
    <xdr:sp macro="" textlink="">
      <xdr:nvSpPr>
        <xdr:cNvPr id="115" name="【図書館】&#10;一人当たり面積最大値テキスト"/>
        <xdr:cNvSpPr txBox="1"/>
      </xdr:nvSpPr>
      <xdr:spPr>
        <a:xfrm>
          <a:off x="10515600" y="54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38100</xdr:rowOff>
    </xdr:from>
    <xdr:to>
      <xdr:col>55</xdr:col>
      <xdr:colOff>88900</xdr:colOff>
      <xdr:row>33</xdr:row>
      <xdr:rowOff>38100</xdr:rowOff>
    </xdr:to>
    <xdr:cxnSp macro="">
      <xdr:nvCxnSpPr>
        <xdr:cNvPr id="116" name="直線コネクタ 115"/>
        <xdr:cNvCxnSpPr/>
      </xdr:nvCxnSpPr>
      <xdr:spPr>
        <a:xfrm>
          <a:off x="10388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17" name="【図書館】&#10;一人当たり面積平均値テキスト"/>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8" name="フローチャート: 判断 117"/>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19" name="フローチャート: 判断 118"/>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0" name="フローチャート: 判断 119"/>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116840</xdr:rowOff>
    </xdr:from>
    <xdr:to>
      <xdr:col>41</xdr:col>
      <xdr:colOff>101600</xdr:colOff>
      <xdr:row>40</xdr:row>
      <xdr:rowOff>46990</xdr:rowOff>
    </xdr:to>
    <xdr:sp macro="" textlink="">
      <xdr:nvSpPr>
        <xdr:cNvPr id="121" name="フローチャート: 判断 120"/>
        <xdr:cNvSpPr/>
      </xdr:nvSpPr>
      <xdr:spPr>
        <a:xfrm>
          <a:off x="7810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2" name="フローチャート: 判断 121"/>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74930</xdr:rowOff>
    </xdr:from>
    <xdr:to>
      <xdr:col>55</xdr:col>
      <xdr:colOff>50800</xdr:colOff>
      <xdr:row>41</xdr:row>
      <xdr:rowOff>5080</xdr:rowOff>
    </xdr:to>
    <xdr:sp macro="" textlink="">
      <xdr:nvSpPr>
        <xdr:cNvPr id="128" name="楕円 127"/>
        <xdr:cNvSpPr/>
      </xdr:nvSpPr>
      <xdr:spPr>
        <a:xfrm>
          <a:off x="104267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53357</xdr:rowOff>
    </xdr:from>
    <xdr:ext cx="469744" cy="259045"/>
    <xdr:sp macro="" textlink="">
      <xdr:nvSpPr>
        <xdr:cNvPr id="129" name="【図書館】&#10;一人当たり面積該当値テキスト"/>
        <xdr:cNvSpPr txBox="1"/>
      </xdr:nvSpPr>
      <xdr:spPr>
        <a:xfrm>
          <a:off x="10515600"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78740</xdr:rowOff>
    </xdr:from>
    <xdr:to>
      <xdr:col>50</xdr:col>
      <xdr:colOff>165100</xdr:colOff>
      <xdr:row>41</xdr:row>
      <xdr:rowOff>8890</xdr:rowOff>
    </xdr:to>
    <xdr:sp macro="" textlink="">
      <xdr:nvSpPr>
        <xdr:cNvPr id="130" name="楕円 129"/>
        <xdr:cNvSpPr/>
      </xdr:nvSpPr>
      <xdr:spPr>
        <a:xfrm>
          <a:off x="9588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125730</xdr:rowOff>
    </xdr:from>
    <xdr:to>
      <xdr:col>55</xdr:col>
      <xdr:colOff>0</xdr:colOff>
      <xdr:row>40</xdr:row>
      <xdr:rowOff>129540</xdr:rowOff>
    </xdr:to>
    <xdr:cxnSp macro="">
      <xdr:nvCxnSpPr>
        <xdr:cNvPr id="131" name="直線コネクタ 130"/>
        <xdr:cNvCxnSpPr/>
      </xdr:nvCxnSpPr>
      <xdr:spPr>
        <a:xfrm flipV="1">
          <a:off x="9639300" y="69837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82550</xdr:rowOff>
    </xdr:from>
    <xdr:to>
      <xdr:col>46</xdr:col>
      <xdr:colOff>38100</xdr:colOff>
      <xdr:row>41</xdr:row>
      <xdr:rowOff>12700</xdr:rowOff>
    </xdr:to>
    <xdr:sp macro="" textlink="">
      <xdr:nvSpPr>
        <xdr:cNvPr id="132" name="楕円 131"/>
        <xdr:cNvSpPr/>
      </xdr:nvSpPr>
      <xdr:spPr>
        <a:xfrm>
          <a:off x="8699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129540</xdr:rowOff>
    </xdr:from>
    <xdr:to>
      <xdr:col>50</xdr:col>
      <xdr:colOff>114300</xdr:colOff>
      <xdr:row>40</xdr:row>
      <xdr:rowOff>133350</xdr:rowOff>
    </xdr:to>
    <xdr:cxnSp macro="">
      <xdr:nvCxnSpPr>
        <xdr:cNvPr id="133" name="直線コネクタ 132"/>
        <xdr:cNvCxnSpPr/>
      </xdr:nvCxnSpPr>
      <xdr:spPr>
        <a:xfrm flipV="1">
          <a:off x="8750300" y="6987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86360</xdr:rowOff>
    </xdr:from>
    <xdr:to>
      <xdr:col>41</xdr:col>
      <xdr:colOff>101600</xdr:colOff>
      <xdr:row>41</xdr:row>
      <xdr:rowOff>16510</xdr:rowOff>
    </xdr:to>
    <xdr:sp macro="" textlink="">
      <xdr:nvSpPr>
        <xdr:cNvPr id="134" name="楕円 133"/>
        <xdr:cNvSpPr/>
      </xdr:nvSpPr>
      <xdr:spPr>
        <a:xfrm>
          <a:off x="7810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133350</xdr:rowOff>
    </xdr:from>
    <xdr:to>
      <xdr:col>45</xdr:col>
      <xdr:colOff>177800</xdr:colOff>
      <xdr:row>40</xdr:row>
      <xdr:rowOff>137160</xdr:rowOff>
    </xdr:to>
    <xdr:cxnSp macro="">
      <xdr:nvCxnSpPr>
        <xdr:cNvPr id="135" name="直線コネクタ 134"/>
        <xdr:cNvCxnSpPr/>
      </xdr:nvCxnSpPr>
      <xdr:spPr>
        <a:xfrm flipV="1">
          <a:off x="7861300" y="699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36" name="n_1aveValue【図書館】&#10;一人当たり面積"/>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37" name="n_2ave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63517</xdr:rowOff>
    </xdr:from>
    <xdr:ext cx="469744" cy="259045"/>
    <xdr:sp macro="" textlink="">
      <xdr:nvSpPr>
        <xdr:cNvPr id="138" name="n_3aveValue【図書館】&#10;一人当たり面積"/>
        <xdr:cNvSpPr txBox="1"/>
      </xdr:nvSpPr>
      <xdr:spPr>
        <a:xfrm>
          <a:off x="7626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39" name="n_4aveValue【図書館】&#10;一人当たり面積"/>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17</xdr:rowOff>
    </xdr:from>
    <xdr:ext cx="469744" cy="259045"/>
    <xdr:sp macro="" textlink="">
      <xdr:nvSpPr>
        <xdr:cNvPr id="140" name="n_1mainValue【図書館】&#10;一人当たり面積"/>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3827</xdr:rowOff>
    </xdr:from>
    <xdr:ext cx="469744" cy="259045"/>
    <xdr:sp macro="" textlink="">
      <xdr:nvSpPr>
        <xdr:cNvPr id="141" name="n_2mainValue【図書館】&#10;一人当たり面積"/>
        <xdr:cNvSpPr txBox="1"/>
      </xdr:nvSpPr>
      <xdr:spPr>
        <a:xfrm>
          <a:off x="8515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2" name="n_3mainValue【図書館】&#10;一人当たり面積"/>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167" name="直線コネクタ 166"/>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70" name="【体育館・プール】&#10;有形固定資産減価償却率最大値テキスト"/>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1" name="直線コネクタ 170"/>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172" name="【体育館・プール】&#10;有形固定資産減価償却率平均値テキスト"/>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73" name="フローチャート: 判断 172"/>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174" name="フローチャート: 判断 173"/>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75" name="フローチャート: 判断 174"/>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76" name="フローチャート: 判断 175"/>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77" name="フローチャート: 判断 176"/>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83" name="楕円 182"/>
        <xdr:cNvSpPr/>
      </xdr:nvSpPr>
      <xdr:spPr>
        <a:xfrm>
          <a:off x="45847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107332</xdr:rowOff>
    </xdr:from>
    <xdr:ext cx="405111" cy="259045"/>
    <xdr:sp macro="" textlink="">
      <xdr:nvSpPr>
        <xdr:cNvPr id="184" name="【体育館・プール】&#10;有形固定資産減価償却率該当値テキスト"/>
        <xdr:cNvSpPr txBox="1"/>
      </xdr:nvSpPr>
      <xdr:spPr>
        <a:xfrm>
          <a:off x="4673600"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34925</xdr:rowOff>
    </xdr:from>
    <xdr:to>
      <xdr:col>20</xdr:col>
      <xdr:colOff>38100</xdr:colOff>
      <xdr:row>59</xdr:row>
      <xdr:rowOff>136525</xdr:rowOff>
    </xdr:to>
    <xdr:sp macro="" textlink="">
      <xdr:nvSpPr>
        <xdr:cNvPr id="185" name="楕円 184"/>
        <xdr:cNvSpPr/>
      </xdr:nvSpPr>
      <xdr:spPr>
        <a:xfrm>
          <a:off x="3746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85725</xdr:rowOff>
    </xdr:from>
    <xdr:to>
      <xdr:col>24</xdr:col>
      <xdr:colOff>63500</xdr:colOff>
      <xdr:row>59</xdr:row>
      <xdr:rowOff>135255</xdr:rowOff>
    </xdr:to>
    <xdr:cxnSp macro="">
      <xdr:nvCxnSpPr>
        <xdr:cNvPr id="186" name="直線コネクタ 185"/>
        <xdr:cNvCxnSpPr/>
      </xdr:nvCxnSpPr>
      <xdr:spPr>
        <a:xfrm>
          <a:off x="3797300" y="102012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156845</xdr:rowOff>
    </xdr:from>
    <xdr:to>
      <xdr:col>15</xdr:col>
      <xdr:colOff>101600</xdr:colOff>
      <xdr:row>59</xdr:row>
      <xdr:rowOff>86995</xdr:rowOff>
    </xdr:to>
    <xdr:sp macro="" textlink="">
      <xdr:nvSpPr>
        <xdr:cNvPr id="187" name="楕円 186"/>
        <xdr:cNvSpPr/>
      </xdr:nvSpPr>
      <xdr:spPr>
        <a:xfrm>
          <a:off x="2857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36195</xdr:rowOff>
    </xdr:from>
    <xdr:to>
      <xdr:col>19</xdr:col>
      <xdr:colOff>177800</xdr:colOff>
      <xdr:row>59</xdr:row>
      <xdr:rowOff>85725</xdr:rowOff>
    </xdr:to>
    <xdr:cxnSp macro="">
      <xdr:nvCxnSpPr>
        <xdr:cNvPr id="188" name="直線コネクタ 187"/>
        <xdr:cNvCxnSpPr/>
      </xdr:nvCxnSpPr>
      <xdr:spPr>
        <a:xfrm>
          <a:off x="2908300" y="101517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73025</xdr:rowOff>
    </xdr:from>
    <xdr:to>
      <xdr:col>10</xdr:col>
      <xdr:colOff>165100</xdr:colOff>
      <xdr:row>60</xdr:row>
      <xdr:rowOff>3175</xdr:rowOff>
    </xdr:to>
    <xdr:sp macro="" textlink="">
      <xdr:nvSpPr>
        <xdr:cNvPr id="189" name="楕円 188"/>
        <xdr:cNvSpPr/>
      </xdr:nvSpPr>
      <xdr:spPr>
        <a:xfrm>
          <a:off x="1968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36195</xdr:rowOff>
    </xdr:from>
    <xdr:to>
      <xdr:col>15</xdr:col>
      <xdr:colOff>50800</xdr:colOff>
      <xdr:row>59</xdr:row>
      <xdr:rowOff>123825</xdr:rowOff>
    </xdr:to>
    <xdr:cxnSp macro="">
      <xdr:nvCxnSpPr>
        <xdr:cNvPr id="190" name="直線コネクタ 189"/>
        <xdr:cNvCxnSpPr/>
      </xdr:nvCxnSpPr>
      <xdr:spPr>
        <a:xfrm flipV="1">
          <a:off x="2019300" y="1015174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74312</xdr:rowOff>
    </xdr:from>
    <xdr:ext cx="405111" cy="259045"/>
    <xdr:sp macro="" textlink="">
      <xdr:nvSpPr>
        <xdr:cNvPr id="191" name="n_1aveValue【体育館・プール】&#10;有形固定資産減価償却率"/>
        <xdr:cNvSpPr txBox="1"/>
      </xdr:nvSpPr>
      <xdr:spPr>
        <a:xfrm>
          <a:off x="3582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92"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55262</xdr:rowOff>
    </xdr:from>
    <xdr:ext cx="405111" cy="259045"/>
    <xdr:sp macro="" textlink="">
      <xdr:nvSpPr>
        <xdr:cNvPr id="193" name="n_3aveValue【体育館・プール】&#10;有形固定資産減価償却率"/>
        <xdr:cNvSpPr txBox="1"/>
      </xdr:nvSpPr>
      <xdr:spPr>
        <a:xfrm>
          <a:off x="1816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94"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153052</xdr:rowOff>
    </xdr:from>
    <xdr:ext cx="405111" cy="259045"/>
    <xdr:sp macro="" textlink="">
      <xdr:nvSpPr>
        <xdr:cNvPr id="195" name="n_1mainValue【体育館・プール】&#10;有形固定資産減価償却率"/>
        <xdr:cNvSpPr txBox="1"/>
      </xdr:nvSpPr>
      <xdr:spPr>
        <a:xfrm>
          <a:off x="35820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103522</xdr:rowOff>
    </xdr:from>
    <xdr:ext cx="405111" cy="259045"/>
    <xdr:sp macro="" textlink="">
      <xdr:nvSpPr>
        <xdr:cNvPr id="196" name="n_2mainValue【体育館・プール】&#10;有形固定資産減価償却率"/>
        <xdr:cNvSpPr txBox="1"/>
      </xdr:nvSpPr>
      <xdr:spPr>
        <a:xfrm>
          <a:off x="2705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197" name="n_3mainValue【体育館・プー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9" name="テキスト ボックス 2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1" name="テキスト ボックス 2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3" name="テキスト ボックス 2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5" name="テキスト ボックス 2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7" name="テキスト ボックス 2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9" name="テキスト ボックス 21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223" name="直線コネクタ 222"/>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24"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25" name="直線コネクタ 224"/>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226" name="【体育館・プール】&#10;一人当たり面積最大値テキスト"/>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227" name="直線コネクタ 226"/>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86014</xdr:rowOff>
    </xdr:from>
    <xdr:ext cx="469744" cy="259045"/>
    <xdr:sp macro="" textlink="">
      <xdr:nvSpPr>
        <xdr:cNvPr id="228" name="【体育館・プール】&#10;一人当たり面積平均値テキスト"/>
        <xdr:cNvSpPr txBox="1"/>
      </xdr:nvSpPr>
      <xdr:spPr>
        <a:xfrm>
          <a:off x="10515600" y="1037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229" name="フローチャート: 判断 228"/>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230" name="フローチャート: 判断 229"/>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231" name="フローチャート: 判断 230"/>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232" name="フローチャート: 判断 231"/>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233" name="フローチャート: 判断 232"/>
        <xdr:cNvSpPr/>
      </xdr:nvSpPr>
      <xdr:spPr>
        <a:xfrm>
          <a:off x="6921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66766</xdr:rowOff>
    </xdr:from>
    <xdr:to>
      <xdr:col>55</xdr:col>
      <xdr:colOff>50800</xdr:colOff>
      <xdr:row>57</xdr:row>
      <xdr:rowOff>168366</xdr:rowOff>
    </xdr:to>
    <xdr:sp macro="" textlink="">
      <xdr:nvSpPr>
        <xdr:cNvPr id="239" name="楕円 238"/>
        <xdr:cNvSpPr/>
      </xdr:nvSpPr>
      <xdr:spPr>
        <a:xfrm>
          <a:off x="10426700" y="98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89643</xdr:rowOff>
    </xdr:from>
    <xdr:ext cx="469744" cy="259045"/>
    <xdr:sp macro="" textlink="">
      <xdr:nvSpPr>
        <xdr:cNvPr id="240" name="【体育館・プール】&#10;一人当たり面積該当値テキスト"/>
        <xdr:cNvSpPr txBox="1"/>
      </xdr:nvSpPr>
      <xdr:spPr>
        <a:xfrm>
          <a:off x="10515600" y="969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76563</xdr:rowOff>
    </xdr:from>
    <xdr:to>
      <xdr:col>50</xdr:col>
      <xdr:colOff>165100</xdr:colOff>
      <xdr:row>58</xdr:row>
      <xdr:rowOff>6713</xdr:rowOff>
    </xdr:to>
    <xdr:sp macro="" textlink="">
      <xdr:nvSpPr>
        <xdr:cNvPr id="241" name="楕円 240"/>
        <xdr:cNvSpPr/>
      </xdr:nvSpPr>
      <xdr:spPr>
        <a:xfrm>
          <a:off x="9588500" y="98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117566</xdr:rowOff>
    </xdr:from>
    <xdr:to>
      <xdr:col>55</xdr:col>
      <xdr:colOff>0</xdr:colOff>
      <xdr:row>57</xdr:row>
      <xdr:rowOff>127363</xdr:rowOff>
    </xdr:to>
    <xdr:cxnSp macro="">
      <xdr:nvCxnSpPr>
        <xdr:cNvPr id="242" name="直線コネクタ 241"/>
        <xdr:cNvCxnSpPr/>
      </xdr:nvCxnSpPr>
      <xdr:spPr>
        <a:xfrm flipV="1">
          <a:off x="9639300" y="989021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94524</xdr:rowOff>
    </xdr:from>
    <xdr:to>
      <xdr:col>46</xdr:col>
      <xdr:colOff>38100</xdr:colOff>
      <xdr:row>58</xdr:row>
      <xdr:rowOff>24674</xdr:rowOff>
    </xdr:to>
    <xdr:sp macro="" textlink="">
      <xdr:nvSpPr>
        <xdr:cNvPr id="243" name="楕円 242"/>
        <xdr:cNvSpPr/>
      </xdr:nvSpPr>
      <xdr:spPr>
        <a:xfrm>
          <a:off x="8699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127363</xdr:rowOff>
    </xdr:from>
    <xdr:to>
      <xdr:col>50</xdr:col>
      <xdr:colOff>114300</xdr:colOff>
      <xdr:row>57</xdr:row>
      <xdr:rowOff>145324</xdr:rowOff>
    </xdr:to>
    <xdr:cxnSp macro="">
      <xdr:nvCxnSpPr>
        <xdr:cNvPr id="244" name="直線コネクタ 243"/>
        <xdr:cNvCxnSpPr/>
      </xdr:nvCxnSpPr>
      <xdr:spPr>
        <a:xfrm flipV="1">
          <a:off x="8750300" y="990001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109220</xdr:rowOff>
    </xdr:from>
    <xdr:to>
      <xdr:col>41</xdr:col>
      <xdr:colOff>101600</xdr:colOff>
      <xdr:row>58</xdr:row>
      <xdr:rowOff>39370</xdr:rowOff>
    </xdr:to>
    <xdr:sp macro="" textlink="">
      <xdr:nvSpPr>
        <xdr:cNvPr id="245" name="楕円 244"/>
        <xdr:cNvSpPr/>
      </xdr:nvSpPr>
      <xdr:spPr>
        <a:xfrm>
          <a:off x="7810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145324</xdr:rowOff>
    </xdr:from>
    <xdr:to>
      <xdr:col>45</xdr:col>
      <xdr:colOff>177800</xdr:colOff>
      <xdr:row>57</xdr:row>
      <xdr:rowOff>160020</xdr:rowOff>
    </xdr:to>
    <xdr:cxnSp macro="">
      <xdr:nvCxnSpPr>
        <xdr:cNvPr id="246" name="直線コネクタ 245"/>
        <xdr:cNvCxnSpPr/>
      </xdr:nvCxnSpPr>
      <xdr:spPr>
        <a:xfrm flipV="1">
          <a:off x="7861300" y="991797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71318</xdr:rowOff>
    </xdr:from>
    <xdr:ext cx="469744" cy="259045"/>
    <xdr:sp macro="" textlink="">
      <xdr:nvSpPr>
        <xdr:cNvPr id="247" name="n_1aveValue【体育館・プール】&#10;一人当たり面積"/>
        <xdr:cNvSpPr txBox="1"/>
      </xdr:nvSpPr>
      <xdr:spPr>
        <a:xfrm>
          <a:off x="93917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102343</xdr:rowOff>
    </xdr:from>
    <xdr:ext cx="469744" cy="259045"/>
    <xdr:sp macro="" textlink="">
      <xdr:nvSpPr>
        <xdr:cNvPr id="248" name="n_2aveValue【体育館・プール】&#10;一人当たり面積"/>
        <xdr:cNvSpPr txBox="1"/>
      </xdr:nvSpPr>
      <xdr:spPr>
        <a:xfrm>
          <a:off x="8515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25599</xdr:rowOff>
    </xdr:from>
    <xdr:ext cx="469744" cy="259045"/>
    <xdr:sp macro="" textlink="">
      <xdr:nvSpPr>
        <xdr:cNvPr id="249" name="n_3aveValue【体育館・プール】&#10;一人当たり面積"/>
        <xdr:cNvSpPr txBox="1"/>
      </xdr:nvSpPr>
      <xdr:spPr>
        <a:xfrm>
          <a:off x="7626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137540</xdr:rowOff>
    </xdr:from>
    <xdr:ext cx="469744" cy="259045"/>
    <xdr:sp macro="" textlink="">
      <xdr:nvSpPr>
        <xdr:cNvPr id="250" name="n_4aveValue【体育館・プール】&#10;一人当たり面積"/>
        <xdr:cNvSpPr txBox="1"/>
      </xdr:nvSpPr>
      <xdr:spPr>
        <a:xfrm>
          <a:off x="6737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23240</xdr:rowOff>
    </xdr:from>
    <xdr:ext cx="469744" cy="259045"/>
    <xdr:sp macro="" textlink="">
      <xdr:nvSpPr>
        <xdr:cNvPr id="251" name="n_1mainValue【体育館・プール】&#10;一人当たり面積"/>
        <xdr:cNvSpPr txBox="1"/>
      </xdr:nvSpPr>
      <xdr:spPr>
        <a:xfrm>
          <a:off x="9391727" y="962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41201</xdr:rowOff>
    </xdr:from>
    <xdr:ext cx="469744" cy="259045"/>
    <xdr:sp macro="" textlink="">
      <xdr:nvSpPr>
        <xdr:cNvPr id="252" name="n_2mainValue【体育館・プール】&#10;一人当たり面積"/>
        <xdr:cNvSpPr txBox="1"/>
      </xdr:nvSpPr>
      <xdr:spPr>
        <a:xfrm>
          <a:off x="8515427" y="964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55897</xdr:rowOff>
    </xdr:from>
    <xdr:ext cx="469744" cy="259045"/>
    <xdr:sp macro="" textlink="">
      <xdr:nvSpPr>
        <xdr:cNvPr id="253" name="n_3mainValue【体育館・プール】&#10;一人当たり面積"/>
        <xdr:cNvSpPr txBox="1"/>
      </xdr:nvSpPr>
      <xdr:spPr>
        <a:xfrm>
          <a:off x="7626427" y="965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6" name="テキスト ボックス 26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6" name="テキスト ボックス 27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108313</xdr:rowOff>
    </xdr:from>
    <xdr:to>
      <xdr:col>24</xdr:col>
      <xdr:colOff>62865</xdr:colOff>
      <xdr:row>86</xdr:row>
      <xdr:rowOff>155666</xdr:rowOff>
    </xdr:to>
    <xdr:cxnSp macro="">
      <xdr:nvCxnSpPr>
        <xdr:cNvPr id="279" name="直線コネクタ 278"/>
        <xdr:cNvCxnSpPr/>
      </xdr:nvCxnSpPr>
      <xdr:spPr>
        <a:xfrm flipV="1">
          <a:off x="4634865" y="13481413"/>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159493</xdr:rowOff>
    </xdr:from>
    <xdr:ext cx="405111" cy="259045"/>
    <xdr:sp macro="" textlink="">
      <xdr:nvSpPr>
        <xdr:cNvPr id="280" name="【福祉施設】&#10;有形固定資産減価償却率最小値テキスト"/>
        <xdr:cNvSpPr txBox="1"/>
      </xdr:nvSpPr>
      <xdr:spPr>
        <a:xfrm>
          <a:off x="4673600" y="1490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155666</xdr:rowOff>
    </xdr:from>
    <xdr:to>
      <xdr:col>24</xdr:col>
      <xdr:colOff>152400</xdr:colOff>
      <xdr:row>86</xdr:row>
      <xdr:rowOff>155666</xdr:rowOff>
    </xdr:to>
    <xdr:cxnSp macro="">
      <xdr:nvCxnSpPr>
        <xdr:cNvPr id="281" name="直線コネクタ 280"/>
        <xdr:cNvCxnSpPr/>
      </xdr:nvCxnSpPr>
      <xdr:spPr>
        <a:xfrm>
          <a:off x="4546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54990</xdr:rowOff>
    </xdr:from>
    <xdr:ext cx="405111" cy="259045"/>
    <xdr:sp macro="" textlink="">
      <xdr:nvSpPr>
        <xdr:cNvPr id="282" name="【福祉施設】&#10;有形固定資産減価償却率最大値テキスト"/>
        <xdr:cNvSpPr txBox="1"/>
      </xdr:nvSpPr>
      <xdr:spPr>
        <a:xfrm>
          <a:off x="4673600" y="1325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108313</xdr:rowOff>
    </xdr:from>
    <xdr:to>
      <xdr:col>24</xdr:col>
      <xdr:colOff>152400</xdr:colOff>
      <xdr:row>78</xdr:row>
      <xdr:rowOff>108313</xdr:rowOff>
    </xdr:to>
    <xdr:cxnSp macro="">
      <xdr:nvCxnSpPr>
        <xdr:cNvPr id="283" name="直線コネクタ 282"/>
        <xdr:cNvCxnSpPr/>
      </xdr:nvCxnSpPr>
      <xdr:spPr>
        <a:xfrm>
          <a:off x="4546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84" name="【福祉施設】&#10;有形固定資産減価償却率平均値テキスト"/>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85" name="フローチャート: 判断 284"/>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111398</xdr:rowOff>
    </xdr:from>
    <xdr:to>
      <xdr:col>20</xdr:col>
      <xdr:colOff>38100</xdr:colOff>
      <xdr:row>83</xdr:row>
      <xdr:rowOff>41548</xdr:rowOff>
    </xdr:to>
    <xdr:sp macro="" textlink="">
      <xdr:nvSpPr>
        <xdr:cNvPr id="286" name="フローチャート: 判断 285"/>
        <xdr:cNvSpPr/>
      </xdr:nvSpPr>
      <xdr:spPr>
        <a:xfrm>
          <a:off x="3746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73842</xdr:rowOff>
    </xdr:from>
    <xdr:to>
      <xdr:col>15</xdr:col>
      <xdr:colOff>101600</xdr:colOff>
      <xdr:row>83</xdr:row>
      <xdr:rowOff>3992</xdr:rowOff>
    </xdr:to>
    <xdr:sp macro="" textlink="">
      <xdr:nvSpPr>
        <xdr:cNvPr id="287" name="フローチャート: 判断 286"/>
        <xdr:cNvSpPr/>
      </xdr:nvSpPr>
      <xdr:spPr>
        <a:xfrm>
          <a:off x="2857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99968</xdr:rowOff>
    </xdr:from>
    <xdr:to>
      <xdr:col>10</xdr:col>
      <xdr:colOff>165100</xdr:colOff>
      <xdr:row>83</xdr:row>
      <xdr:rowOff>30118</xdr:rowOff>
    </xdr:to>
    <xdr:sp macro="" textlink="">
      <xdr:nvSpPr>
        <xdr:cNvPr id="288" name="フローチャート: 判断 287"/>
        <xdr:cNvSpPr/>
      </xdr:nvSpPr>
      <xdr:spPr>
        <a:xfrm>
          <a:off x="1968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142421</xdr:rowOff>
    </xdr:from>
    <xdr:to>
      <xdr:col>6</xdr:col>
      <xdr:colOff>38100</xdr:colOff>
      <xdr:row>83</xdr:row>
      <xdr:rowOff>72571</xdr:rowOff>
    </xdr:to>
    <xdr:sp macro="" textlink="">
      <xdr:nvSpPr>
        <xdr:cNvPr id="289" name="フローチャート: 判断 288"/>
        <xdr:cNvSpPr/>
      </xdr:nvSpPr>
      <xdr:spPr>
        <a:xfrm>
          <a:off x="1079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148952</xdr:rowOff>
    </xdr:from>
    <xdr:to>
      <xdr:col>24</xdr:col>
      <xdr:colOff>114300</xdr:colOff>
      <xdr:row>84</xdr:row>
      <xdr:rowOff>79102</xdr:rowOff>
    </xdr:to>
    <xdr:sp macro="" textlink="">
      <xdr:nvSpPr>
        <xdr:cNvPr id="295" name="楕円 294"/>
        <xdr:cNvSpPr/>
      </xdr:nvSpPr>
      <xdr:spPr>
        <a:xfrm>
          <a:off x="45847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127379</xdr:rowOff>
    </xdr:from>
    <xdr:ext cx="405111" cy="259045"/>
    <xdr:sp macro="" textlink="">
      <xdr:nvSpPr>
        <xdr:cNvPr id="296" name="【福祉施設】&#10;有形固定資産減価償却率該当値テキスト"/>
        <xdr:cNvSpPr txBox="1"/>
      </xdr:nvSpPr>
      <xdr:spPr>
        <a:xfrm>
          <a:off x="4673600"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95069</xdr:rowOff>
    </xdr:from>
    <xdr:to>
      <xdr:col>20</xdr:col>
      <xdr:colOff>38100</xdr:colOff>
      <xdr:row>84</xdr:row>
      <xdr:rowOff>25219</xdr:rowOff>
    </xdr:to>
    <xdr:sp macro="" textlink="">
      <xdr:nvSpPr>
        <xdr:cNvPr id="297" name="楕円 296"/>
        <xdr:cNvSpPr/>
      </xdr:nvSpPr>
      <xdr:spPr>
        <a:xfrm>
          <a:off x="3746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145869</xdr:rowOff>
    </xdr:from>
    <xdr:to>
      <xdr:col>24</xdr:col>
      <xdr:colOff>63500</xdr:colOff>
      <xdr:row>84</xdr:row>
      <xdr:rowOff>28302</xdr:rowOff>
    </xdr:to>
    <xdr:cxnSp macro="">
      <xdr:nvCxnSpPr>
        <xdr:cNvPr id="298" name="直線コネクタ 297"/>
        <xdr:cNvCxnSpPr/>
      </xdr:nvCxnSpPr>
      <xdr:spPr>
        <a:xfrm>
          <a:off x="3797300" y="14376219"/>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41184</xdr:rowOff>
    </xdr:from>
    <xdr:to>
      <xdr:col>15</xdr:col>
      <xdr:colOff>101600</xdr:colOff>
      <xdr:row>83</xdr:row>
      <xdr:rowOff>142784</xdr:rowOff>
    </xdr:to>
    <xdr:sp macro="" textlink="">
      <xdr:nvSpPr>
        <xdr:cNvPr id="299" name="楕円 298"/>
        <xdr:cNvSpPr/>
      </xdr:nvSpPr>
      <xdr:spPr>
        <a:xfrm>
          <a:off x="2857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91984</xdr:rowOff>
    </xdr:from>
    <xdr:to>
      <xdr:col>19</xdr:col>
      <xdr:colOff>177800</xdr:colOff>
      <xdr:row>83</xdr:row>
      <xdr:rowOff>145869</xdr:rowOff>
    </xdr:to>
    <xdr:cxnSp macro="">
      <xdr:nvCxnSpPr>
        <xdr:cNvPr id="300" name="直線コネクタ 299"/>
        <xdr:cNvCxnSpPr/>
      </xdr:nvCxnSpPr>
      <xdr:spPr>
        <a:xfrm>
          <a:off x="2908300" y="1432233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157118</xdr:rowOff>
    </xdr:from>
    <xdr:to>
      <xdr:col>10</xdr:col>
      <xdr:colOff>165100</xdr:colOff>
      <xdr:row>83</xdr:row>
      <xdr:rowOff>87268</xdr:rowOff>
    </xdr:to>
    <xdr:sp macro="" textlink="">
      <xdr:nvSpPr>
        <xdr:cNvPr id="301" name="楕円 300"/>
        <xdr:cNvSpPr/>
      </xdr:nvSpPr>
      <xdr:spPr>
        <a:xfrm>
          <a:off x="1968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36468</xdr:rowOff>
    </xdr:from>
    <xdr:to>
      <xdr:col>15</xdr:col>
      <xdr:colOff>50800</xdr:colOff>
      <xdr:row>83</xdr:row>
      <xdr:rowOff>91984</xdr:rowOff>
    </xdr:to>
    <xdr:cxnSp macro="">
      <xdr:nvCxnSpPr>
        <xdr:cNvPr id="302" name="直線コネクタ 301"/>
        <xdr:cNvCxnSpPr/>
      </xdr:nvCxnSpPr>
      <xdr:spPr>
        <a:xfrm>
          <a:off x="2019300" y="14266818"/>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58075</xdr:rowOff>
    </xdr:from>
    <xdr:ext cx="405111" cy="259045"/>
    <xdr:sp macro="" textlink="">
      <xdr:nvSpPr>
        <xdr:cNvPr id="303" name="n_1aveValue【福祉施設】&#10;有形固定資産減価償却率"/>
        <xdr:cNvSpPr txBox="1"/>
      </xdr:nvSpPr>
      <xdr:spPr>
        <a:xfrm>
          <a:off x="3582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20519</xdr:rowOff>
    </xdr:from>
    <xdr:ext cx="405111" cy="259045"/>
    <xdr:sp macro="" textlink="">
      <xdr:nvSpPr>
        <xdr:cNvPr id="304" name="n_2aveValue【福祉施設】&#10;有形固定資産減価償却率"/>
        <xdr:cNvSpPr txBox="1"/>
      </xdr:nvSpPr>
      <xdr:spPr>
        <a:xfrm>
          <a:off x="2705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46645</xdr:rowOff>
    </xdr:from>
    <xdr:ext cx="405111" cy="259045"/>
    <xdr:sp macro="" textlink="">
      <xdr:nvSpPr>
        <xdr:cNvPr id="305" name="n_3aveValue【福祉施設】&#10;有形固定資産減価償却率"/>
        <xdr:cNvSpPr txBox="1"/>
      </xdr:nvSpPr>
      <xdr:spPr>
        <a:xfrm>
          <a:off x="1816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89098</xdr:rowOff>
    </xdr:from>
    <xdr:ext cx="405111" cy="259045"/>
    <xdr:sp macro="" textlink="">
      <xdr:nvSpPr>
        <xdr:cNvPr id="306" name="n_4aveValue【福祉施設】&#10;有形固定資産減価償却率"/>
        <xdr:cNvSpPr txBox="1"/>
      </xdr:nvSpPr>
      <xdr:spPr>
        <a:xfrm>
          <a:off x="927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16346</xdr:rowOff>
    </xdr:from>
    <xdr:ext cx="405111" cy="259045"/>
    <xdr:sp macro="" textlink="">
      <xdr:nvSpPr>
        <xdr:cNvPr id="307" name="n_1mainValue【福祉施設】&#10;有形固定資産減価償却率"/>
        <xdr:cNvSpPr txBox="1"/>
      </xdr:nvSpPr>
      <xdr:spPr>
        <a:xfrm>
          <a:off x="35820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133911</xdr:rowOff>
    </xdr:from>
    <xdr:ext cx="405111" cy="259045"/>
    <xdr:sp macro="" textlink="">
      <xdr:nvSpPr>
        <xdr:cNvPr id="308" name="n_2mainValue【福祉施設】&#10;有形固定資産減価償却率"/>
        <xdr:cNvSpPr txBox="1"/>
      </xdr:nvSpPr>
      <xdr:spPr>
        <a:xfrm>
          <a:off x="27057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78395</xdr:rowOff>
    </xdr:from>
    <xdr:ext cx="405111" cy="259045"/>
    <xdr:sp macro="" textlink="">
      <xdr:nvSpPr>
        <xdr:cNvPr id="309" name="n_3mainValue【福祉施設】&#10;有形固定資産減価償却率"/>
        <xdr:cNvSpPr txBox="1"/>
      </xdr:nvSpPr>
      <xdr:spPr>
        <a:xfrm>
          <a:off x="18167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0" name="直線コネクタ 31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1" name="テキスト ボックス 32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2" name="直線コネクタ 32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3" name="テキスト ボックス 32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4" name="直線コネクタ 32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5" name="テキスト ボックス 32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6" name="直線コネクタ 32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7" name="テキスト ボックス 32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8" name="直線コネクタ 32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9" name="テキスト ボックス 32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93345</xdr:rowOff>
    </xdr:to>
    <xdr:cxnSp macro="">
      <xdr:nvCxnSpPr>
        <xdr:cNvPr id="333" name="直線コネクタ 332"/>
        <xdr:cNvCxnSpPr/>
      </xdr:nvCxnSpPr>
      <xdr:spPr>
        <a:xfrm flipV="1">
          <a:off x="10476865" y="133997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4" name="【福祉施設】&#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5" name="直線コネクタ 334"/>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336" name="【福祉施設】&#10;一人当たり面積最大値テキスト"/>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337" name="直線コネクタ 336"/>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103522</xdr:rowOff>
    </xdr:from>
    <xdr:ext cx="469744" cy="259045"/>
    <xdr:sp macro="" textlink="">
      <xdr:nvSpPr>
        <xdr:cNvPr id="338" name="【福祉施設】&#10;一人当たり面積平均値テキスト"/>
        <xdr:cNvSpPr txBox="1"/>
      </xdr:nvSpPr>
      <xdr:spPr>
        <a:xfrm>
          <a:off x="10515600" y="1433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80645</xdr:rowOff>
    </xdr:from>
    <xdr:to>
      <xdr:col>55</xdr:col>
      <xdr:colOff>50800</xdr:colOff>
      <xdr:row>85</xdr:row>
      <xdr:rowOff>10795</xdr:rowOff>
    </xdr:to>
    <xdr:sp macro="" textlink="">
      <xdr:nvSpPr>
        <xdr:cNvPr id="339" name="フローチャート: 判断 338"/>
        <xdr:cNvSpPr/>
      </xdr:nvSpPr>
      <xdr:spPr>
        <a:xfrm>
          <a:off x="10426700" y="1448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61595</xdr:rowOff>
    </xdr:from>
    <xdr:to>
      <xdr:col>50</xdr:col>
      <xdr:colOff>165100</xdr:colOff>
      <xdr:row>84</xdr:row>
      <xdr:rowOff>163195</xdr:rowOff>
    </xdr:to>
    <xdr:sp macro="" textlink="">
      <xdr:nvSpPr>
        <xdr:cNvPr id="340" name="フローチャート: 判断 339"/>
        <xdr:cNvSpPr/>
      </xdr:nvSpPr>
      <xdr:spPr>
        <a:xfrm>
          <a:off x="9588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67311</xdr:rowOff>
    </xdr:from>
    <xdr:to>
      <xdr:col>46</xdr:col>
      <xdr:colOff>38100</xdr:colOff>
      <xdr:row>84</xdr:row>
      <xdr:rowOff>168911</xdr:rowOff>
    </xdr:to>
    <xdr:sp macro="" textlink="">
      <xdr:nvSpPr>
        <xdr:cNvPr id="341" name="フローチャート: 判断 340"/>
        <xdr:cNvSpPr/>
      </xdr:nvSpPr>
      <xdr:spPr>
        <a:xfrm>
          <a:off x="8699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17780</xdr:rowOff>
    </xdr:from>
    <xdr:to>
      <xdr:col>41</xdr:col>
      <xdr:colOff>101600</xdr:colOff>
      <xdr:row>84</xdr:row>
      <xdr:rowOff>119380</xdr:rowOff>
    </xdr:to>
    <xdr:sp macro="" textlink="">
      <xdr:nvSpPr>
        <xdr:cNvPr id="342" name="フローチャート: 判断 341"/>
        <xdr:cNvSpPr/>
      </xdr:nvSpPr>
      <xdr:spPr>
        <a:xfrm>
          <a:off x="7810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53975</xdr:rowOff>
    </xdr:from>
    <xdr:to>
      <xdr:col>36</xdr:col>
      <xdr:colOff>165100</xdr:colOff>
      <xdr:row>84</xdr:row>
      <xdr:rowOff>155575</xdr:rowOff>
    </xdr:to>
    <xdr:sp macro="" textlink="">
      <xdr:nvSpPr>
        <xdr:cNvPr id="343" name="フローチャート: 判断 342"/>
        <xdr:cNvSpPr/>
      </xdr:nvSpPr>
      <xdr:spPr>
        <a:xfrm>
          <a:off x="6921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21589</xdr:rowOff>
    </xdr:from>
    <xdr:to>
      <xdr:col>55</xdr:col>
      <xdr:colOff>50800</xdr:colOff>
      <xdr:row>86</xdr:row>
      <xdr:rowOff>123189</xdr:rowOff>
    </xdr:to>
    <xdr:sp macro="" textlink="">
      <xdr:nvSpPr>
        <xdr:cNvPr id="349" name="楕円 348"/>
        <xdr:cNvSpPr/>
      </xdr:nvSpPr>
      <xdr:spPr>
        <a:xfrm>
          <a:off x="104267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107966</xdr:rowOff>
    </xdr:from>
    <xdr:ext cx="469744" cy="259045"/>
    <xdr:sp macro="" textlink="">
      <xdr:nvSpPr>
        <xdr:cNvPr id="350" name="【福祉施設】&#10;一人当たり面積該当値テキスト"/>
        <xdr:cNvSpPr txBox="1"/>
      </xdr:nvSpPr>
      <xdr:spPr>
        <a:xfrm>
          <a:off x="10515600" y="146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21589</xdr:rowOff>
    </xdr:from>
    <xdr:to>
      <xdr:col>50</xdr:col>
      <xdr:colOff>165100</xdr:colOff>
      <xdr:row>86</xdr:row>
      <xdr:rowOff>123189</xdr:rowOff>
    </xdr:to>
    <xdr:sp macro="" textlink="">
      <xdr:nvSpPr>
        <xdr:cNvPr id="351" name="楕円 350"/>
        <xdr:cNvSpPr/>
      </xdr:nvSpPr>
      <xdr:spPr>
        <a:xfrm>
          <a:off x="9588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72389</xdr:rowOff>
    </xdr:from>
    <xdr:to>
      <xdr:col>55</xdr:col>
      <xdr:colOff>0</xdr:colOff>
      <xdr:row>86</xdr:row>
      <xdr:rowOff>72389</xdr:rowOff>
    </xdr:to>
    <xdr:cxnSp macro="">
      <xdr:nvCxnSpPr>
        <xdr:cNvPr id="352" name="直線コネクタ 351"/>
        <xdr:cNvCxnSpPr/>
      </xdr:nvCxnSpPr>
      <xdr:spPr>
        <a:xfrm>
          <a:off x="9639300" y="148170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21589</xdr:rowOff>
    </xdr:from>
    <xdr:to>
      <xdr:col>46</xdr:col>
      <xdr:colOff>38100</xdr:colOff>
      <xdr:row>86</xdr:row>
      <xdr:rowOff>123189</xdr:rowOff>
    </xdr:to>
    <xdr:sp macro="" textlink="">
      <xdr:nvSpPr>
        <xdr:cNvPr id="353" name="楕円 352"/>
        <xdr:cNvSpPr/>
      </xdr:nvSpPr>
      <xdr:spPr>
        <a:xfrm>
          <a:off x="8699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72389</xdr:rowOff>
    </xdr:from>
    <xdr:to>
      <xdr:col>50</xdr:col>
      <xdr:colOff>114300</xdr:colOff>
      <xdr:row>86</xdr:row>
      <xdr:rowOff>72389</xdr:rowOff>
    </xdr:to>
    <xdr:cxnSp macro="">
      <xdr:nvCxnSpPr>
        <xdr:cNvPr id="354" name="直線コネクタ 353"/>
        <xdr:cNvCxnSpPr/>
      </xdr:nvCxnSpPr>
      <xdr:spPr>
        <a:xfrm>
          <a:off x="8750300" y="14817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23495</xdr:rowOff>
    </xdr:from>
    <xdr:to>
      <xdr:col>41</xdr:col>
      <xdr:colOff>101600</xdr:colOff>
      <xdr:row>86</xdr:row>
      <xdr:rowOff>125095</xdr:rowOff>
    </xdr:to>
    <xdr:sp macro="" textlink="">
      <xdr:nvSpPr>
        <xdr:cNvPr id="355" name="楕円 354"/>
        <xdr:cNvSpPr/>
      </xdr:nvSpPr>
      <xdr:spPr>
        <a:xfrm>
          <a:off x="78105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72389</xdr:rowOff>
    </xdr:from>
    <xdr:to>
      <xdr:col>45</xdr:col>
      <xdr:colOff>177800</xdr:colOff>
      <xdr:row>86</xdr:row>
      <xdr:rowOff>74295</xdr:rowOff>
    </xdr:to>
    <xdr:cxnSp macro="">
      <xdr:nvCxnSpPr>
        <xdr:cNvPr id="356" name="直線コネクタ 355"/>
        <xdr:cNvCxnSpPr/>
      </xdr:nvCxnSpPr>
      <xdr:spPr>
        <a:xfrm flipV="1">
          <a:off x="7861300" y="148170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8272</xdr:rowOff>
    </xdr:from>
    <xdr:ext cx="469744" cy="259045"/>
    <xdr:sp macro="" textlink="">
      <xdr:nvSpPr>
        <xdr:cNvPr id="357" name="n_1aveValue【福祉施設】&#10;一人当たり面積"/>
        <xdr:cNvSpPr txBox="1"/>
      </xdr:nvSpPr>
      <xdr:spPr>
        <a:xfrm>
          <a:off x="9391727"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13988</xdr:rowOff>
    </xdr:from>
    <xdr:ext cx="469744" cy="259045"/>
    <xdr:sp macro="" textlink="">
      <xdr:nvSpPr>
        <xdr:cNvPr id="358" name="n_2aveValue【福祉施設】&#10;一人当たり面積"/>
        <xdr:cNvSpPr txBox="1"/>
      </xdr:nvSpPr>
      <xdr:spPr>
        <a:xfrm>
          <a:off x="8515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135907</xdr:rowOff>
    </xdr:from>
    <xdr:ext cx="469744" cy="259045"/>
    <xdr:sp macro="" textlink="">
      <xdr:nvSpPr>
        <xdr:cNvPr id="359" name="n_3aveValue【福祉施設】&#10;一人当たり面積"/>
        <xdr:cNvSpPr txBox="1"/>
      </xdr:nvSpPr>
      <xdr:spPr>
        <a:xfrm>
          <a:off x="7626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652</xdr:rowOff>
    </xdr:from>
    <xdr:ext cx="469744" cy="259045"/>
    <xdr:sp macro="" textlink="">
      <xdr:nvSpPr>
        <xdr:cNvPr id="360" name="n_4aveValue【福祉施設】&#10;一人当たり面積"/>
        <xdr:cNvSpPr txBox="1"/>
      </xdr:nvSpPr>
      <xdr:spPr>
        <a:xfrm>
          <a:off x="6737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114316</xdr:rowOff>
    </xdr:from>
    <xdr:ext cx="469744" cy="259045"/>
    <xdr:sp macro="" textlink="">
      <xdr:nvSpPr>
        <xdr:cNvPr id="361" name="n_1mainValue【福祉施設】&#10;一人当たり面積"/>
        <xdr:cNvSpPr txBox="1"/>
      </xdr:nvSpPr>
      <xdr:spPr>
        <a:xfrm>
          <a:off x="93917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114316</xdr:rowOff>
    </xdr:from>
    <xdr:ext cx="469744" cy="259045"/>
    <xdr:sp macro="" textlink="">
      <xdr:nvSpPr>
        <xdr:cNvPr id="362" name="n_2mainValue【福祉施設】&#10;一人当たり面積"/>
        <xdr:cNvSpPr txBox="1"/>
      </xdr:nvSpPr>
      <xdr:spPr>
        <a:xfrm>
          <a:off x="85154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116222</xdr:rowOff>
    </xdr:from>
    <xdr:ext cx="469744" cy="259045"/>
    <xdr:sp macro="" textlink="">
      <xdr:nvSpPr>
        <xdr:cNvPr id="363" name="n_3mainValue【福祉施設】&#10;一人当たり面積"/>
        <xdr:cNvSpPr txBox="1"/>
      </xdr:nvSpPr>
      <xdr:spPr>
        <a:xfrm>
          <a:off x="7626427" y="1486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5" name="直線コネクタ 37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6" name="テキスト ボックス 37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7" name="直線コネクタ 37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8" name="テキスト ボックス 37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9" name="直線コネクタ 37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0" name="テキスト ボックス 37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1" name="直線コネクタ 38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2" name="テキスト ボックス 38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3" name="直線コネクタ 38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4" name="テキスト ボックス 38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6" name="テキスト ボックス 38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388" name="直線コネクタ 387"/>
        <xdr:cNvCxnSpPr/>
      </xdr:nvCxnSpPr>
      <xdr:spPr>
        <a:xfrm flipV="1">
          <a:off x="46348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389" name="【市民会館】&#10;有形固定資産減価償却率最小値テキスト"/>
        <xdr:cNvSpPr txBox="1"/>
      </xdr:nvSpPr>
      <xdr:spPr>
        <a:xfrm>
          <a:off x="46736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390" name="直線コネクタ 389"/>
        <xdr:cNvCxnSpPr/>
      </xdr:nvCxnSpPr>
      <xdr:spPr>
        <a:xfrm>
          <a:off x="4546600" y="186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391" name="【市民会館】&#10;有形固定資産減価償却率最大値テキスト"/>
        <xdr:cNvSpPr txBox="1"/>
      </xdr:nvSpPr>
      <xdr:spPr>
        <a:xfrm>
          <a:off x="46736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392" name="直線コネクタ 391"/>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166388</xdr:rowOff>
    </xdr:from>
    <xdr:ext cx="405111" cy="259045"/>
    <xdr:sp macro="" textlink="">
      <xdr:nvSpPr>
        <xdr:cNvPr id="393" name="【市民会館】&#10;有形固定資産減価償却率平均値テキスト"/>
        <xdr:cNvSpPr txBox="1"/>
      </xdr:nvSpPr>
      <xdr:spPr>
        <a:xfrm>
          <a:off x="4673600" y="1765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394" name="フローチャート: 判断 393"/>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395" name="フローチャート: 判断 394"/>
        <xdr:cNvSpPr/>
      </xdr:nvSpPr>
      <xdr:spPr>
        <a:xfrm>
          <a:off x="3746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396" name="フローチャート: 判断 395"/>
        <xdr:cNvSpPr/>
      </xdr:nvSpPr>
      <xdr:spPr>
        <a:xfrm>
          <a:off x="2857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397" name="フローチャート: 判断 396"/>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162561</xdr:rowOff>
    </xdr:from>
    <xdr:to>
      <xdr:col>6</xdr:col>
      <xdr:colOff>38100</xdr:colOff>
      <xdr:row>103</xdr:row>
      <xdr:rowOff>92711</xdr:rowOff>
    </xdr:to>
    <xdr:sp macro="" textlink="">
      <xdr:nvSpPr>
        <xdr:cNvPr id="398" name="フローチャート: 判断 397"/>
        <xdr:cNvSpPr/>
      </xdr:nvSpPr>
      <xdr:spPr>
        <a:xfrm>
          <a:off x="1079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114936</xdr:rowOff>
    </xdr:from>
    <xdr:to>
      <xdr:col>24</xdr:col>
      <xdr:colOff>114300</xdr:colOff>
      <xdr:row>106</xdr:row>
      <xdr:rowOff>45086</xdr:rowOff>
    </xdr:to>
    <xdr:sp macro="" textlink="">
      <xdr:nvSpPr>
        <xdr:cNvPr id="404" name="楕円 403"/>
        <xdr:cNvSpPr/>
      </xdr:nvSpPr>
      <xdr:spPr>
        <a:xfrm>
          <a:off x="45847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93363</xdr:rowOff>
    </xdr:from>
    <xdr:ext cx="405111" cy="259045"/>
    <xdr:sp macro="" textlink="">
      <xdr:nvSpPr>
        <xdr:cNvPr id="405" name="【市民会館】&#10;有形固定資産減価償却率該当値テキスト"/>
        <xdr:cNvSpPr txBox="1"/>
      </xdr:nvSpPr>
      <xdr:spPr>
        <a:xfrm>
          <a:off x="4673600"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93980</xdr:rowOff>
    </xdr:from>
    <xdr:to>
      <xdr:col>20</xdr:col>
      <xdr:colOff>38100</xdr:colOff>
      <xdr:row>106</xdr:row>
      <xdr:rowOff>24130</xdr:rowOff>
    </xdr:to>
    <xdr:sp macro="" textlink="">
      <xdr:nvSpPr>
        <xdr:cNvPr id="406" name="楕円 405"/>
        <xdr:cNvSpPr/>
      </xdr:nvSpPr>
      <xdr:spPr>
        <a:xfrm>
          <a:off x="3746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144780</xdr:rowOff>
    </xdr:from>
    <xdr:to>
      <xdr:col>24</xdr:col>
      <xdr:colOff>63500</xdr:colOff>
      <xdr:row>105</xdr:row>
      <xdr:rowOff>165736</xdr:rowOff>
    </xdr:to>
    <xdr:cxnSp macro="">
      <xdr:nvCxnSpPr>
        <xdr:cNvPr id="407" name="直線コネクタ 406"/>
        <xdr:cNvCxnSpPr/>
      </xdr:nvCxnSpPr>
      <xdr:spPr>
        <a:xfrm>
          <a:off x="3797300" y="18147030"/>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80645</xdr:rowOff>
    </xdr:from>
    <xdr:to>
      <xdr:col>15</xdr:col>
      <xdr:colOff>101600</xdr:colOff>
      <xdr:row>106</xdr:row>
      <xdr:rowOff>10795</xdr:rowOff>
    </xdr:to>
    <xdr:sp macro="" textlink="">
      <xdr:nvSpPr>
        <xdr:cNvPr id="408" name="楕円 407"/>
        <xdr:cNvSpPr/>
      </xdr:nvSpPr>
      <xdr:spPr>
        <a:xfrm>
          <a:off x="2857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131445</xdr:rowOff>
    </xdr:from>
    <xdr:to>
      <xdr:col>19</xdr:col>
      <xdr:colOff>177800</xdr:colOff>
      <xdr:row>105</xdr:row>
      <xdr:rowOff>144780</xdr:rowOff>
    </xdr:to>
    <xdr:cxnSp macro="">
      <xdr:nvCxnSpPr>
        <xdr:cNvPr id="409" name="直線コネクタ 408"/>
        <xdr:cNvCxnSpPr/>
      </xdr:nvCxnSpPr>
      <xdr:spPr>
        <a:xfrm>
          <a:off x="2908300" y="181336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55880</xdr:rowOff>
    </xdr:from>
    <xdr:to>
      <xdr:col>10</xdr:col>
      <xdr:colOff>165100</xdr:colOff>
      <xdr:row>105</xdr:row>
      <xdr:rowOff>157480</xdr:rowOff>
    </xdr:to>
    <xdr:sp macro="" textlink="">
      <xdr:nvSpPr>
        <xdr:cNvPr id="410" name="楕円 409"/>
        <xdr:cNvSpPr/>
      </xdr:nvSpPr>
      <xdr:spPr>
        <a:xfrm>
          <a:off x="1968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106680</xdr:rowOff>
    </xdr:from>
    <xdr:to>
      <xdr:col>15</xdr:col>
      <xdr:colOff>50800</xdr:colOff>
      <xdr:row>105</xdr:row>
      <xdr:rowOff>131445</xdr:rowOff>
    </xdr:to>
    <xdr:cxnSp macro="">
      <xdr:nvCxnSpPr>
        <xdr:cNvPr id="411" name="直線コネクタ 410"/>
        <xdr:cNvCxnSpPr/>
      </xdr:nvCxnSpPr>
      <xdr:spPr>
        <a:xfrm>
          <a:off x="2019300" y="181089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92091</xdr:rowOff>
    </xdr:from>
    <xdr:ext cx="405111" cy="259045"/>
    <xdr:sp macro="" textlink="">
      <xdr:nvSpPr>
        <xdr:cNvPr id="412" name="n_1aveValue【市民会館】&#10;有形固定資産減価償却率"/>
        <xdr:cNvSpPr txBox="1"/>
      </xdr:nvSpPr>
      <xdr:spPr>
        <a:xfrm>
          <a:off x="35820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38752</xdr:rowOff>
    </xdr:from>
    <xdr:ext cx="405111" cy="259045"/>
    <xdr:sp macro="" textlink="">
      <xdr:nvSpPr>
        <xdr:cNvPr id="413" name="n_2aveValue【市民会館】&#10;有形固定資産減価償却率"/>
        <xdr:cNvSpPr txBox="1"/>
      </xdr:nvSpPr>
      <xdr:spPr>
        <a:xfrm>
          <a:off x="2705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414" name="n_3aveValue【市民会館】&#10;有形固定資産減価償却率"/>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415" name="n_4aveValue【市民会館】&#10;有形固定資産減価償却率"/>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15257</xdr:rowOff>
    </xdr:from>
    <xdr:ext cx="405111" cy="259045"/>
    <xdr:sp macro="" textlink="">
      <xdr:nvSpPr>
        <xdr:cNvPr id="416" name="n_1mainValue【市民会館】&#10;有形固定資産減価償却率"/>
        <xdr:cNvSpPr txBox="1"/>
      </xdr:nvSpPr>
      <xdr:spPr>
        <a:xfrm>
          <a:off x="35820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1922</xdr:rowOff>
    </xdr:from>
    <xdr:ext cx="405111" cy="259045"/>
    <xdr:sp macro="" textlink="">
      <xdr:nvSpPr>
        <xdr:cNvPr id="417" name="n_2mainValue【市民会館】&#10;有形固定資産減価償却率"/>
        <xdr:cNvSpPr txBox="1"/>
      </xdr:nvSpPr>
      <xdr:spPr>
        <a:xfrm>
          <a:off x="2705744" y="181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148607</xdr:rowOff>
    </xdr:from>
    <xdr:ext cx="405111" cy="259045"/>
    <xdr:sp macro="" textlink="">
      <xdr:nvSpPr>
        <xdr:cNvPr id="418" name="n_3mainValue【市民会館】&#10;有形固定資産減価償却率"/>
        <xdr:cNvSpPr txBox="1"/>
      </xdr:nvSpPr>
      <xdr:spPr>
        <a:xfrm>
          <a:off x="18167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9" name="直線コネクタ 42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0" name="テキスト ボックス 42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1" name="直線コネクタ 43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2" name="テキスト ボックス 43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3" name="直線コネクタ 43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4" name="テキスト ボックス 43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5" name="直線コネクタ 43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6" name="テキスト ボックス 43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7" name="直線コネクタ 43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8" name="テキスト ボックス 43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9" name="直線コネクタ 43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0" name="テキスト ボックス 43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1" name="直線コネクタ 4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2" name="テキスト ボックス 4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444" name="直線コネクタ 443"/>
        <xdr:cNvCxnSpPr/>
      </xdr:nvCxnSpPr>
      <xdr:spPr>
        <a:xfrm flipV="1">
          <a:off x="10476865"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45"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46" name="直線コネクタ 445"/>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47" name="【市民会館】&#10;一人当たり面積最大値テキスト"/>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48" name="直線コネクタ 447"/>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97263</xdr:rowOff>
    </xdr:from>
    <xdr:ext cx="469744" cy="259045"/>
    <xdr:sp macro="" textlink="">
      <xdr:nvSpPr>
        <xdr:cNvPr id="449" name="【市民会館】&#10;一人当たり面積平均値テキスト"/>
        <xdr:cNvSpPr txBox="1"/>
      </xdr:nvSpPr>
      <xdr:spPr>
        <a:xfrm>
          <a:off x="10515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450" name="フローチャート: 判断 449"/>
        <xdr:cNvSpPr/>
      </xdr:nvSpPr>
      <xdr:spPr>
        <a:xfrm>
          <a:off x="10426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451" name="フローチャート: 判断 450"/>
        <xdr:cNvSpPr/>
      </xdr:nvSpPr>
      <xdr:spPr>
        <a:xfrm>
          <a:off x="9588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452" name="フローチャート: 判断 451"/>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453" name="フローチャート: 判断 452"/>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133169</xdr:rowOff>
    </xdr:from>
    <xdr:to>
      <xdr:col>36</xdr:col>
      <xdr:colOff>165100</xdr:colOff>
      <xdr:row>106</xdr:row>
      <xdr:rowOff>63319</xdr:rowOff>
    </xdr:to>
    <xdr:sp macro="" textlink="">
      <xdr:nvSpPr>
        <xdr:cNvPr id="454" name="フローチャート: 判断 453"/>
        <xdr:cNvSpPr/>
      </xdr:nvSpPr>
      <xdr:spPr>
        <a:xfrm>
          <a:off x="6921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5" name="テキスト ボックス 4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6" name="テキスト ボックス 4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7" name="テキスト ボックス 4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8" name="テキスト ボックス 4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9" name="テキスト ボックス 4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131536</xdr:rowOff>
    </xdr:from>
    <xdr:to>
      <xdr:col>55</xdr:col>
      <xdr:colOff>50800</xdr:colOff>
      <xdr:row>108</xdr:row>
      <xdr:rowOff>61686</xdr:rowOff>
    </xdr:to>
    <xdr:sp macro="" textlink="">
      <xdr:nvSpPr>
        <xdr:cNvPr id="460" name="楕円 459"/>
        <xdr:cNvSpPr/>
      </xdr:nvSpPr>
      <xdr:spPr>
        <a:xfrm>
          <a:off x="10426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109963</xdr:rowOff>
    </xdr:from>
    <xdr:ext cx="469744" cy="259045"/>
    <xdr:sp macro="" textlink="">
      <xdr:nvSpPr>
        <xdr:cNvPr id="461" name="【市民会館】&#10;一人当たり面積該当値テキスト"/>
        <xdr:cNvSpPr txBox="1"/>
      </xdr:nvSpPr>
      <xdr:spPr>
        <a:xfrm>
          <a:off x="10515600"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133169</xdr:rowOff>
    </xdr:from>
    <xdr:to>
      <xdr:col>50</xdr:col>
      <xdr:colOff>165100</xdr:colOff>
      <xdr:row>108</xdr:row>
      <xdr:rowOff>63319</xdr:rowOff>
    </xdr:to>
    <xdr:sp macro="" textlink="">
      <xdr:nvSpPr>
        <xdr:cNvPr id="462" name="楕円 461"/>
        <xdr:cNvSpPr/>
      </xdr:nvSpPr>
      <xdr:spPr>
        <a:xfrm>
          <a:off x="9588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10886</xdr:rowOff>
    </xdr:from>
    <xdr:to>
      <xdr:col>55</xdr:col>
      <xdr:colOff>0</xdr:colOff>
      <xdr:row>108</xdr:row>
      <xdr:rowOff>12519</xdr:rowOff>
    </xdr:to>
    <xdr:cxnSp macro="">
      <xdr:nvCxnSpPr>
        <xdr:cNvPr id="463" name="直線コネクタ 462"/>
        <xdr:cNvCxnSpPr/>
      </xdr:nvCxnSpPr>
      <xdr:spPr>
        <a:xfrm flipV="1">
          <a:off x="9639300" y="1852748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136434</xdr:rowOff>
    </xdr:from>
    <xdr:to>
      <xdr:col>46</xdr:col>
      <xdr:colOff>38100</xdr:colOff>
      <xdr:row>108</xdr:row>
      <xdr:rowOff>66584</xdr:rowOff>
    </xdr:to>
    <xdr:sp macro="" textlink="">
      <xdr:nvSpPr>
        <xdr:cNvPr id="464" name="楕円 463"/>
        <xdr:cNvSpPr/>
      </xdr:nvSpPr>
      <xdr:spPr>
        <a:xfrm>
          <a:off x="86995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12519</xdr:rowOff>
    </xdr:from>
    <xdr:to>
      <xdr:col>50</xdr:col>
      <xdr:colOff>114300</xdr:colOff>
      <xdr:row>108</xdr:row>
      <xdr:rowOff>15784</xdr:rowOff>
    </xdr:to>
    <xdr:cxnSp macro="">
      <xdr:nvCxnSpPr>
        <xdr:cNvPr id="465" name="直線コネクタ 464"/>
        <xdr:cNvCxnSpPr/>
      </xdr:nvCxnSpPr>
      <xdr:spPr>
        <a:xfrm flipV="1">
          <a:off x="8750300" y="185291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138068</xdr:rowOff>
    </xdr:from>
    <xdr:to>
      <xdr:col>41</xdr:col>
      <xdr:colOff>101600</xdr:colOff>
      <xdr:row>108</xdr:row>
      <xdr:rowOff>68218</xdr:rowOff>
    </xdr:to>
    <xdr:sp macro="" textlink="">
      <xdr:nvSpPr>
        <xdr:cNvPr id="466" name="楕円 465"/>
        <xdr:cNvSpPr/>
      </xdr:nvSpPr>
      <xdr:spPr>
        <a:xfrm>
          <a:off x="7810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15784</xdr:rowOff>
    </xdr:from>
    <xdr:to>
      <xdr:col>45</xdr:col>
      <xdr:colOff>177800</xdr:colOff>
      <xdr:row>108</xdr:row>
      <xdr:rowOff>17418</xdr:rowOff>
    </xdr:to>
    <xdr:cxnSp macro="">
      <xdr:nvCxnSpPr>
        <xdr:cNvPr id="467" name="直線コネクタ 466"/>
        <xdr:cNvCxnSpPr/>
      </xdr:nvCxnSpPr>
      <xdr:spPr>
        <a:xfrm flipV="1">
          <a:off x="7861300" y="1853238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47189</xdr:rowOff>
    </xdr:from>
    <xdr:ext cx="469744" cy="259045"/>
    <xdr:sp macro="" textlink="">
      <xdr:nvSpPr>
        <xdr:cNvPr id="468" name="n_1aveValue【市民会館】&#10;一人当たり面積"/>
        <xdr:cNvSpPr txBox="1"/>
      </xdr:nvSpPr>
      <xdr:spPr>
        <a:xfrm>
          <a:off x="9391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154957</xdr:rowOff>
    </xdr:from>
    <xdr:ext cx="469744" cy="259045"/>
    <xdr:sp macro="" textlink="">
      <xdr:nvSpPr>
        <xdr:cNvPr id="469" name="n_2aveValue【市民会館】&#10;一人当たり面積"/>
        <xdr:cNvSpPr txBox="1"/>
      </xdr:nvSpPr>
      <xdr:spPr>
        <a:xfrm>
          <a:off x="8515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143527</xdr:rowOff>
    </xdr:from>
    <xdr:ext cx="469744" cy="259045"/>
    <xdr:sp macro="" textlink="">
      <xdr:nvSpPr>
        <xdr:cNvPr id="470" name="n_3aveValue【市民会館】&#10;一人当たり面積"/>
        <xdr:cNvSpPr txBox="1"/>
      </xdr:nvSpPr>
      <xdr:spPr>
        <a:xfrm>
          <a:off x="7626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79846</xdr:rowOff>
    </xdr:from>
    <xdr:ext cx="469744" cy="259045"/>
    <xdr:sp macro="" textlink="">
      <xdr:nvSpPr>
        <xdr:cNvPr id="471" name="n_4aveValue【市民会館】&#10;一人当たり面積"/>
        <xdr:cNvSpPr txBox="1"/>
      </xdr:nvSpPr>
      <xdr:spPr>
        <a:xfrm>
          <a:off x="67374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54446</xdr:rowOff>
    </xdr:from>
    <xdr:ext cx="469744" cy="259045"/>
    <xdr:sp macro="" textlink="">
      <xdr:nvSpPr>
        <xdr:cNvPr id="472" name="n_1mainValue【市民会館】&#10;一人当たり面積"/>
        <xdr:cNvSpPr txBox="1"/>
      </xdr:nvSpPr>
      <xdr:spPr>
        <a:xfrm>
          <a:off x="9391727" y="1857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57711</xdr:rowOff>
    </xdr:from>
    <xdr:ext cx="469744" cy="259045"/>
    <xdr:sp macro="" textlink="">
      <xdr:nvSpPr>
        <xdr:cNvPr id="473" name="n_2mainValue【市民会館】&#10;一人当たり面積"/>
        <xdr:cNvSpPr txBox="1"/>
      </xdr:nvSpPr>
      <xdr:spPr>
        <a:xfrm>
          <a:off x="8515427" y="1857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59345</xdr:rowOff>
    </xdr:from>
    <xdr:ext cx="469744" cy="259045"/>
    <xdr:sp macro="" textlink="">
      <xdr:nvSpPr>
        <xdr:cNvPr id="474" name="n_3mainValue【市民会館】&#10;一人当たり面積"/>
        <xdr:cNvSpPr txBox="1"/>
      </xdr:nvSpPr>
      <xdr:spPr>
        <a:xfrm>
          <a:off x="7626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5" name="正方形/長方形 4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6" name="正方形/長方形 4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7" name="正方形/長方形 4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8" name="正方形/長方形 4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9" name="正方形/長方形 4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0" name="正方形/長方形 4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1" name="正方形/長方形 4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2" name="正方形/長方形 4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3" name="テキスト ボックス 4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4" name="直線コネクタ 4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5" name="テキスト ボックス 4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6" name="直線コネクタ 4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7" name="テキスト ボックス 48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8" name="直線コネクタ 4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9" name="テキスト ボックス 4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0" name="直線コネクタ 4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1" name="テキスト ボックス 4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2" name="直線コネクタ 4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3" name="テキスト ボックス 4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4" name="直線コネクタ 4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5" name="テキスト ボックス 49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6" name="直線コネクタ 4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7" name="テキスト ボックス 49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99" name="直線コネクタ 498"/>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0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01" name="直線コネクタ 50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502"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503" name="直線コネクタ 502"/>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158767</xdr:rowOff>
    </xdr:from>
    <xdr:ext cx="405111" cy="259045"/>
    <xdr:sp macro="" textlink="">
      <xdr:nvSpPr>
        <xdr:cNvPr id="504" name="【一般廃棄物処理施設】&#10;有形固定資産減価償却率平均値テキスト"/>
        <xdr:cNvSpPr txBox="1"/>
      </xdr:nvSpPr>
      <xdr:spPr>
        <a:xfrm>
          <a:off x="16357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505" name="フローチャート: 判断 504"/>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506" name="フローチャート: 判断 505"/>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507" name="フローチャート: 判断 506"/>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508" name="フローチャート: 判断 507"/>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509" name="フローチャート: 判断 508"/>
        <xdr:cNvSpPr/>
      </xdr:nvSpPr>
      <xdr:spPr>
        <a:xfrm>
          <a:off x="1276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0" name="テキスト ボックス 5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1" name="テキスト ボックス 5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2" name="テキスト ボックス 5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3" name="テキスト ボックス 5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4" name="テキスト ボックス 5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154940</xdr:rowOff>
    </xdr:from>
    <xdr:to>
      <xdr:col>85</xdr:col>
      <xdr:colOff>177800</xdr:colOff>
      <xdr:row>40</xdr:row>
      <xdr:rowOff>85090</xdr:rowOff>
    </xdr:to>
    <xdr:sp macro="" textlink="">
      <xdr:nvSpPr>
        <xdr:cNvPr id="515" name="楕円 514"/>
        <xdr:cNvSpPr/>
      </xdr:nvSpPr>
      <xdr:spPr>
        <a:xfrm>
          <a:off x="162687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133367</xdr:rowOff>
    </xdr:from>
    <xdr:ext cx="405111" cy="259045"/>
    <xdr:sp macro="" textlink="">
      <xdr:nvSpPr>
        <xdr:cNvPr id="516" name="【一般廃棄物処理施設】&#10;有形固定資産減価償却率該当値テキスト"/>
        <xdr:cNvSpPr txBox="1"/>
      </xdr:nvSpPr>
      <xdr:spPr>
        <a:xfrm>
          <a:off x="16357600"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124460</xdr:rowOff>
    </xdr:from>
    <xdr:to>
      <xdr:col>81</xdr:col>
      <xdr:colOff>101600</xdr:colOff>
      <xdr:row>40</xdr:row>
      <xdr:rowOff>54610</xdr:rowOff>
    </xdr:to>
    <xdr:sp macro="" textlink="">
      <xdr:nvSpPr>
        <xdr:cNvPr id="517" name="楕円 516"/>
        <xdr:cNvSpPr/>
      </xdr:nvSpPr>
      <xdr:spPr>
        <a:xfrm>
          <a:off x="15430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3810</xdr:rowOff>
    </xdr:from>
    <xdr:to>
      <xdr:col>85</xdr:col>
      <xdr:colOff>127000</xdr:colOff>
      <xdr:row>40</xdr:row>
      <xdr:rowOff>34290</xdr:rowOff>
    </xdr:to>
    <xdr:cxnSp macro="">
      <xdr:nvCxnSpPr>
        <xdr:cNvPr id="518" name="直線コネクタ 517"/>
        <xdr:cNvCxnSpPr/>
      </xdr:nvCxnSpPr>
      <xdr:spPr>
        <a:xfrm>
          <a:off x="15481300" y="68618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80645</xdr:rowOff>
    </xdr:from>
    <xdr:to>
      <xdr:col>76</xdr:col>
      <xdr:colOff>165100</xdr:colOff>
      <xdr:row>40</xdr:row>
      <xdr:rowOff>10795</xdr:rowOff>
    </xdr:to>
    <xdr:sp macro="" textlink="">
      <xdr:nvSpPr>
        <xdr:cNvPr id="519" name="楕円 518"/>
        <xdr:cNvSpPr/>
      </xdr:nvSpPr>
      <xdr:spPr>
        <a:xfrm>
          <a:off x="14541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131445</xdr:rowOff>
    </xdr:from>
    <xdr:to>
      <xdr:col>81</xdr:col>
      <xdr:colOff>50800</xdr:colOff>
      <xdr:row>40</xdr:row>
      <xdr:rowOff>3810</xdr:rowOff>
    </xdr:to>
    <xdr:cxnSp macro="">
      <xdr:nvCxnSpPr>
        <xdr:cNvPr id="520" name="直線コネクタ 519"/>
        <xdr:cNvCxnSpPr/>
      </xdr:nvCxnSpPr>
      <xdr:spPr>
        <a:xfrm>
          <a:off x="14592300" y="68179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55880</xdr:rowOff>
    </xdr:from>
    <xdr:to>
      <xdr:col>72</xdr:col>
      <xdr:colOff>38100</xdr:colOff>
      <xdr:row>39</xdr:row>
      <xdr:rowOff>157480</xdr:rowOff>
    </xdr:to>
    <xdr:sp macro="" textlink="">
      <xdr:nvSpPr>
        <xdr:cNvPr id="521" name="楕円 520"/>
        <xdr:cNvSpPr/>
      </xdr:nvSpPr>
      <xdr:spPr>
        <a:xfrm>
          <a:off x="13652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106680</xdr:rowOff>
    </xdr:from>
    <xdr:to>
      <xdr:col>76</xdr:col>
      <xdr:colOff>114300</xdr:colOff>
      <xdr:row>39</xdr:row>
      <xdr:rowOff>131445</xdr:rowOff>
    </xdr:to>
    <xdr:cxnSp macro="">
      <xdr:nvCxnSpPr>
        <xdr:cNvPr id="522" name="直線コネクタ 521"/>
        <xdr:cNvCxnSpPr/>
      </xdr:nvCxnSpPr>
      <xdr:spPr>
        <a:xfrm>
          <a:off x="13703300" y="67932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139717</xdr:rowOff>
    </xdr:from>
    <xdr:ext cx="405111" cy="259045"/>
    <xdr:sp macro="" textlink="">
      <xdr:nvSpPr>
        <xdr:cNvPr id="523" name="n_1aveValue【一般廃棄物処理施設】&#10;有形固定資産減価償却率"/>
        <xdr:cNvSpPr txBox="1"/>
      </xdr:nvSpPr>
      <xdr:spPr>
        <a:xfrm>
          <a:off x="1526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524" name="n_2aveValue【一般廃棄物処理施設】&#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132097</xdr:rowOff>
    </xdr:from>
    <xdr:ext cx="405111" cy="259045"/>
    <xdr:sp macro="" textlink="">
      <xdr:nvSpPr>
        <xdr:cNvPr id="525" name="n_3aveValue【一般廃棄物処理施設】&#10;有形固定資産減価償却率"/>
        <xdr:cNvSpPr txBox="1"/>
      </xdr:nvSpPr>
      <xdr:spPr>
        <a:xfrm>
          <a:off x="13500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50182</xdr:rowOff>
    </xdr:from>
    <xdr:ext cx="405111" cy="259045"/>
    <xdr:sp macro="" textlink="">
      <xdr:nvSpPr>
        <xdr:cNvPr id="526" name="n_4aveValue【一般廃棄物処理施設】&#10;有形固定資産減価償却率"/>
        <xdr:cNvSpPr txBox="1"/>
      </xdr:nvSpPr>
      <xdr:spPr>
        <a:xfrm>
          <a:off x="12611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45737</xdr:rowOff>
    </xdr:from>
    <xdr:ext cx="405111" cy="259045"/>
    <xdr:sp macro="" textlink="">
      <xdr:nvSpPr>
        <xdr:cNvPr id="527" name="n_1mainValue【一般廃棄物処理施設】&#10;有形固定資産減価償却率"/>
        <xdr:cNvSpPr txBox="1"/>
      </xdr:nvSpPr>
      <xdr:spPr>
        <a:xfrm>
          <a:off x="1526604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1922</xdr:rowOff>
    </xdr:from>
    <xdr:ext cx="405111" cy="259045"/>
    <xdr:sp macro="" textlink="">
      <xdr:nvSpPr>
        <xdr:cNvPr id="528" name="n_2mainValue【一般廃棄物処理施設】&#10;有形固定資産減価償却率"/>
        <xdr:cNvSpPr txBox="1"/>
      </xdr:nvSpPr>
      <xdr:spPr>
        <a:xfrm>
          <a:off x="143897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148607</xdr:rowOff>
    </xdr:from>
    <xdr:ext cx="405111" cy="259045"/>
    <xdr:sp macro="" textlink="">
      <xdr:nvSpPr>
        <xdr:cNvPr id="529" name="n_3mainValue【一般廃棄物処理施設】&#10;有形固定資産減価償却率"/>
        <xdr:cNvSpPr txBox="1"/>
      </xdr:nvSpPr>
      <xdr:spPr>
        <a:xfrm>
          <a:off x="13500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0" name="正方形/長方形 5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1" name="正方形/長方形 5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2" name="正方形/長方形 5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3" name="正方形/長方形 5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4" name="正方形/長方形 5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5" name="正方形/長方形 5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6" name="正方形/長方形 5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7" name="正方形/長方形 5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8" name="テキスト ボックス 5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9" name="直線コネクタ 5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0" name="直線コネクタ 5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1" name="テキスト ボックス 54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2" name="直線コネクタ 5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3" name="テキスト ボックス 54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4" name="直線コネクタ 5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5" name="テキスト ボックス 54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6" name="直線コネクタ 5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7" name="テキスト ボックス 54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8" name="直線コネクタ 5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9" name="テキスト ボックス 5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551" name="直線コネクタ 550"/>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552" name="【一般廃棄物処理施設】&#10;一人当たり有形固定資産（償却資産）額最小値テキスト"/>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553" name="直線コネクタ 552"/>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554" name="【一般廃棄物処理施設】&#10;一人当たり有形固定資産（償却資産）額最大値テキスト"/>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555" name="直線コネクタ 554"/>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117344</xdr:rowOff>
    </xdr:from>
    <xdr:ext cx="599010" cy="259045"/>
    <xdr:sp macro="" textlink="">
      <xdr:nvSpPr>
        <xdr:cNvPr id="556" name="【一般廃棄物処理施設】&#10;一人当たり有形固定資産（償却資産）額平均値テキスト"/>
        <xdr:cNvSpPr txBox="1"/>
      </xdr:nvSpPr>
      <xdr:spPr>
        <a:xfrm>
          <a:off x="22199600" y="6632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557" name="フローチャート: 判断 556"/>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558" name="フローチャート: 判断 557"/>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559" name="フローチャート: 判断 558"/>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560" name="フローチャート: 判断 559"/>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122607</xdr:rowOff>
    </xdr:from>
    <xdr:to>
      <xdr:col>98</xdr:col>
      <xdr:colOff>38100</xdr:colOff>
      <xdr:row>40</xdr:row>
      <xdr:rowOff>52757</xdr:rowOff>
    </xdr:to>
    <xdr:sp macro="" textlink="">
      <xdr:nvSpPr>
        <xdr:cNvPr id="561" name="フローチャート: 判断 560"/>
        <xdr:cNvSpPr/>
      </xdr:nvSpPr>
      <xdr:spPr>
        <a:xfrm>
          <a:off x="18605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2" name="テキスト ボックス 5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3" name="テキスト ボックス 5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4" name="テキスト ボックス 5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5" name="テキスト ボックス 5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6" name="テキスト ボックス 5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102102</xdr:rowOff>
    </xdr:from>
    <xdr:to>
      <xdr:col>116</xdr:col>
      <xdr:colOff>114300</xdr:colOff>
      <xdr:row>41</xdr:row>
      <xdr:rowOff>32252</xdr:rowOff>
    </xdr:to>
    <xdr:sp macro="" textlink="">
      <xdr:nvSpPr>
        <xdr:cNvPr id="567" name="楕円 566"/>
        <xdr:cNvSpPr/>
      </xdr:nvSpPr>
      <xdr:spPr>
        <a:xfrm>
          <a:off x="22110700" y="696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80529</xdr:rowOff>
    </xdr:from>
    <xdr:ext cx="534377" cy="259045"/>
    <xdr:sp macro="" textlink="">
      <xdr:nvSpPr>
        <xdr:cNvPr id="568" name="【一般廃棄物処理施設】&#10;一人当たり有形固定資産（償却資産）額該当値テキスト"/>
        <xdr:cNvSpPr txBox="1"/>
      </xdr:nvSpPr>
      <xdr:spPr>
        <a:xfrm>
          <a:off x="22199600" y="69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102418</xdr:rowOff>
    </xdr:from>
    <xdr:to>
      <xdr:col>112</xdr:col>
      <xdr:colOff>38100</xdr:colOff>
      <xdr:row>41</xdr:row>
      <xdr:rowOff>32568</xdr:rowOff>
    </xdr:to>
    <xdr:sp macro="" textlink="">
      <xdr:nvSpPr>
        <xdr:cNvPr id="569" name="楕円 568"/>
        <xdr:cNvSpPr/>
      </xdr:nvSpPr>
      <xdr:spPr>
        <a:xfrm>
          <a:off x="21272500" y="69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152902</xdr:rowOff>
    </xdr:from>
    <xdr:to>
      <xdr:col>116</xdr:col>
      <xdr:colOff>63500</xdr:colOff>
      <xdr:row>40</xdr:row>
      <xdr:rowOff>153218</xdr:rowOff>
    </xdr:to>
    <xdr:cxnSp macro="">
      <xdr:nvCxnSpPr>
        <xdr:cNvPr id="570" name="直線コネクタ 569"/>
        <xdr:cNvCxnSpPr/>
      </xdr:nvCxnSpPr>
      <xdr:spPr>
        <a:xfrm flipV="1">
          <a:off x="21323300" y="7010902"/>
          <a:ext cx="8382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99723</xdr:rowOff>
    </xdr:from>
    <xdr:to>
      <xdr:col>107</xdr:col>
      <xdr:colOff>101600</xdr:colOff>
      <xdr:row>41</xdr:row>
      <xdr:rowOff>29873</xdr:rowOff>
    </xdr:to>
    <xdr:sp macro="" textlink="">
      <xdr:nvSpPr>
        <xdr:cNvPr id="571" name="楕円 570"/>
        <xdr:cNvSpPr/>
      </xdr:nvSpPr>
      <xdr:spPr>
        <a:xfrm>
          <a:off x="20383500" y="695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150523</xdr:rowOff>
    </xdr:from>
    <xdr:to>
      <xdr:col>111</xdr:col>
      <xdr:colOff>177800</xdr:colOff>
      <xdr:row>40</xdr:row>
      <xdr:rowOff>153218</xdr:rowOff>
    </xdr:to>
    <xdr:cxnSp macro="">
      <xdr:nvCxnSpPr>
        <xdr:cNvPr id="572" name="直線コネクタ 571"/>
        <xdr:cNvCxnSpPr/>
      </xdr:nvCxnSpPr>
      <xdr:spPr>
        <a:xfrm>
          <a:off x="20434300" y="7008523"/>
          <a:ext cx="889000" cy="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102340</xdr:rowOff>
    </xdr:from>
    <xdr:to>
      <xdr:col>102</xdr:col>
      <xdr:colOff>165100</xdr:colOff>
      <xdr:row>41</xdr:row>
      <xdr:rowOff>32490</xdr:rowOff>
    </xdr:to>
    <xdr:sp macro="" textlink="">
      <xdr:nvSpPr>
        <xdr:cNvPr id="573" name="楕円 572"/>
        <xdr:cNvSpPr/>
      </xdr:nvSpPr>
      <xdr:spPr>
        <a:xfrm>
          <a:off x="19494500" y="696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150523</xdr:rowOff>
    </xdr:from>
    <xdr:to>
      <xdr:col>107</xdr:col>
      <xdr:colOff>50800</xdr:colOff>
      <xdr:row>40</xdr:row>
      <xdr:rowOff>153140</xdr:rowOff>
    </xdr:to>
    <xdr:cxnSp macro="">
      <xdr:nvCxnSpPr>
        <xdr:cNvPr id="574" name="直線コネクタ 573"/>
        <xdr:cNvCxnSpPr/>
      </xdr:nvCxnSpPr>
      <xdr:spPr>
        <a:xfrm flipV="1">
          <a:off x="19545300" y="7008523"/>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52322</xdr:rowOff>
    </xdr:from>
    <xdr:ext cx="599010" cy="259045"/>
    <xdr:sp macro="" textlink="">
      <xdr:nvSpPr>
        <xdr:cNvPr id="575" name="n_1aveValue【一般廃棄物処理施設】&#10;一人当たり有形固定資産（償却資産）額"/>
        <xdr:cNvSpPr txBox="1"/>
      </xdr:nvSpPr>
      <xdr:spPr>
        <a:xfrm>
          <a:off x="210110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47842</xdr:rowOff>
    </xdr:from>
    <xdr:ext cx="599010" cy="259045"/>
    <xdr:sp macro="" textlink="">
      <xdr:nvSpPr>
        <xdr:cNvPr id="576" name="n_2aveValue【一般廃棄物処理施設】&#10;一人当たり有形固定資産（償却資産）額"/>
        <xdr:cNvSpPr txBox="1"/>
      </xdr:nvSpPr>
      <xdr:spPr>
        <a:xfrm>
          <a:off x="20134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12793</xdr:rowOff>
    </xdr:from>
    <xdr:ext cx="599010" cy="259045"/>
    <xdr:sp macro="" textlink="">
      <xdr:nvSpPr>
        <xdr:cNvPr id="577" name="n_3aveValue【一般廃棄物処理施設】&#10;一人当たり有形固定資産（償却資産）額"/>
        <xdr:cNvSpPr txBox="1"/>
      </xdr:nvSpPr>
      <xdr:spPr>
        <a:xfrm>
          <a:off x="19245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69284</xdr:rowOff>
    </xdr:from>
    <xdr:ext cx="599010" cy="259045"/>
    <xdr:sp macro="" textlink="">
      <xdr:nvSpPr>
        <xdr:cNvPr id="578" name="n_4aveValue【一般廃棄物処理施設】&#10;一人当たり有形固定資産（償却資産）額"/>
        <xdr:cNvSpPr txBox="1"/>
      </xdr:nvSpPr>
      <xdr:spPr>
        <a:xfrm>
          <a:off x="18356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23695</xdr:rowOff>
    </xdr:from>
    <xdr:ext cx="534377" cy="259045"/>
    <xdr:sp macro="" textlink="">
      <xdr:nvSpPr>
        <xdr:cNvPr id="579" name="n_1mainValue【一般廃棄物処理施設】&#10;一人当たり有形固定資産（償却資産）額"/>
        <xdr:cNvSpPr txBox="1"/>
      </xdr:nvSpPr>
      <xdr:spPr>
        <a:xfrm>
          <a:off x="21043411" y="705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21000</xdr:rowOff>
    </xdr:from>
    <xdr:ext cx="534377" cy="259045"/>
    <xdr:sp macro="" textlink="">
      <xdr:nvSpPr>
        <xdr:cNvPr id="580" name="n_2mainValue【一般廃棄物処理施設】&#10;一人当たり有形固定資産（償却資産）額"/>
        <xdr:cNvSpPr txBox="1"/>
      </xdr:nvSpPr>
      <xdr:spPr>
        <a:xfrm>
          <a:off x="20167111" y="705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23617</xdr:rowOff>
    </xdr:from>
    <xdr:ext cx="534377" cy="259045"/>
    <xdr:sp macro="" textlink="">
      <xdr:nvSpPr>
        <xdr:cNvPr id="581" name="n_3mainValue【一般廃棄物処理施設】&#10;一人当たり有形固定資産（償却資産）額"/>
        <xdr:cNvSpPr txBox="1"/>
      </xdr:nvSpPr>
      <xdr:spPr>
        <a:xfrm>
          <a:off x="19278111" y="705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2" name="正方形/長方形 5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3" name="正方形/長方形 5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4" name="正方形/長方形 5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5" name="正方形/長方形 5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6" name="正方形/長方形 5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7" name="正方形/長方形 5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8" name="正方形/長方形 5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9" name="正方形/長方形 58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90" name="正方形/長方形 5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1" name="正方形/長方形 5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2" name="正方形/長方形 5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3" name="正方形/長方形 5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4" name="正方形/長方形 5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5" name="正方形/長方形 5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6" name="正方形/長方形 5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7" name="正方形/長方形 59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8" name="テキスト ボックス 6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9" name="直線コネクタ 6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0" name="テキスト ボックス 60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1" name="直線コネクタ 6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2" name="テキスト ボックス 6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3" name="直線コネクタ 6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4" name="テキスト ボックス 6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5" name="直線コネクタ 6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6" name="テキスト ボックス 6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7" name="直線コネクタ 6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8" name="テキスト ボックス 61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0" name="テキスト ボックス 61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622" name="直線コネクタ 621"/>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623" name="【消防施設】&#10;有形固定資産減価償却率最小値テキスト"/>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624" name="直線コネクタ 623"/>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625" name="【消防施設】&#10;有形固定資産減価償却率最大値テキスト"/>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626" name="直線コネクタ 625"/>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140988</xdr:rowOff>
    </xdr:from>
    <xdr:ext cx="405111" cy="259045"/>
    <xdr:sp macro="" textlink="">
      <xdr:nvSpPr>
        <xdr:cNvPr id="627" name="【消防施設】&#10;有形固定資産減価償却率平均値テキスト"/>
        <xdr:cNvSpPr txBox="1"/>
      </xdr:nvSpPr>
      <xdr:spPr>
        <a:xfrm>
          <a:off x="16357600" y="1402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628" name="フローチャート: 判断 627"/>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629" name="フローチャート: 判断 628"/>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30" name="フローチャート: 判断 629"/>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631" name="フローチャート: 判断 630"/>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632" name="フローチャート: 判断 631"/>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74930</xdr:rowOff>
    </xdr:from>
    <xdr:to>
      <xdr:col>85</xdr:col>
      <xdr:colOff>177800</xdr:colOff>
      <xdr:row>81</xdr:row>
      <xdr:rowOff>5080</xdr:rowOff>
    </xdr:to>
    <xdr:sp macro="" textlink="">
      <xdr:nvSpPr>
        <xdr:cNvPr id="638" name="楕円 637"/>
        <xdr:cNvSpPr/>
      </xdr:nvSpPr>
      <xdr:spPr>
        <a:xfrm>
          <a:off x="162687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97807</xdr:rowOff>
    </xdr:from>
    <xdr:ext cx="405111" cy="259045"/>
    <xdr:sp macro="" textlink="">
      <xdr:nvSpPr>
        <xdr:cNvPr id="639" name="【消防施設】&#10;有形固定資産減価償却率該当値テキスト"/>
        <xdr:cNvSpPr txBox="1"/>
      </xdr:nvSpPr>
      <xdr:spPr>
        <a:xfrm>
          <a:off x="16357600"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67311</xdr:rowOff>
    </xdr:from>
    <xdr:to>
      <xdr:col>81</xdr:col>
      <xdr:colOff>101600</xdr:colOff>
      <xdr:row>81</xdr:row>
      <xdr:rowOff>168911</xdr:rowOff>
    </xdr:to>
    <xdr:sp macro="" textlink="">
      <xdr:nvSpPr>
        <xdr:cNvPr id="640" name="楕円 639"/>
        <xdr:cNvSpPr/>
      </xdr:nvSpPr>
      <xdr:spPr>
        <a:xfrm>
          <a:off x="15430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125730</xdr:rowOff>
    </xdr:from>
    <xdr:to>
      <xdr:col>85</xdr:col>
      <xdr:colOff>127000</xdr:colOff>
      <xdr:row>81</xdr:row>
      <xdr:rowOff>118111</xdr:rowOff>
    </xdr:to>
    <xdr:cxnSp macro="">
      <xdr:nvCxnSpPr>
        <xdr:cNvPr id="641" name="直線コネクタ 640"/>
        <xdr:cNvCxnSpPr/>
      </xdr:nvCxnSpPr>
      <xdr:spPr>
        <a:xfrm flipV="1">
          <a:off x="15481300" y="13841730"/>
          <a:ext cx="8382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164464</xdr:rowOff>
    </xdr:from>
    <xdr:to>
      <xdr:col>76</xdr:col>
      <xdr:colOff>165100</xdr:colOff>
      <xdr:row>80</xdr:row>
      <xdr:rowOff>94614</xdr:rowOff>
    </xdr:to>
    <xdr:sp macro="" textlink="">
      <xdr:nvSpPr>
        <xdr:cNvPr id="642" name="楕円 641"/>
        <xdr:cNvSpPr/>
      </xdr:nvSpPr>
      <xdr:spPr>
        <a:xfrm>
          <a:off x="14541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43814</xdr:rowOff>
    </xdr:from>
    <xdr:to>
      <xdr:col>81</xdr:col>
      <xdr:colOff>50800</xdr:colOff>
      <xdr:row>81</xdr:row>
      <xdr:rowOff>118111</xdr:rowOff>
    </xdr:to>
    <xdr:cxnSp macro="">
      <xdr:nvCxnSpPr>
        <xdr:cNvPr id="643" name="直線コネクタ 642"/>
        <xdr:cNvCxnSpPr/>
      </xdr:nvCxnSpPr>
      <xdr:spPr>
        <a:xfrm>
          <a:off x="14592300" y="13759814"/>
          <a:ext cx="889000" cy="24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13970</xdr:rowOff>
    </xdr:from>
    <xdr:to>
      <xdr:col>72</xdr:col>
      <xdr:colOff>38100</xdr:colOff>
      <xdr:row>81</xdr:row>
      <xdr:rowOff>115570</xdr:rowOff>
    </xdr:to>
    <xdr:sp macro="" textlink="">
      <xdr:nvSpPr>
        <xdr:cNvPr id="644" name="楕円 643"/>
        <xdr:cNvSpPr/>
      </xdr:nvSpPr>
      <xdr:spPr>
        <a:xfrm>
          <a:off x="13652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43814</xdr:rowOff>
    </xdr:from>
    <xdr:to>
      <xdr:col>76</xdr:col>
      <xdr:colOff>114300</xdr:colOff>
      <xdr:row>81</xdr:row>
      <xdr:rowOff>64770</xdr:rowOff>
    </xdr:to>
    <xdr:cxnSp macro="">
      <xdr:nvCxnSpPr>
        <xdr:cNvPr id="645" name="直線コネクタ 644"/>
        <xdr:cNvCxnSpPr/>
      </xdr:nvCxnSpPr>
      <xdr:spPr>
        <a:xfrm flipV="1">
          <a:off x="13703300" y="13759814"/>
          <a:ext cx="889000" cy="19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646"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647" name="n_2aveValue【消防施設】&#10;有形固定資産減価償却率"/>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20972</xdr:rowOff>
    </xdr:from>
    <xdr:ext cx="405111" cy="259045"/>
    <xdr:sp macro="" textlink="">
      <xdr:nvSpPr>
        <xdr:cNvPr id="648" name="n_3aveValue【消防施設】&#10;有形固定資産減価償却率"/>
        <xdr:cNvSpPr txBox="1"/>
      </xdr:nvSpPr>
      <xdr:spPr>
        <a:xfrm>
          <a:off x="13500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649" name="n_4aveValue【消防施設】&#10;有形固定資産減価償却率"/>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160038</xdr:rowOff>
    </xdr:from>
    <xdr:ext cx="405111" cy="259045"/>
    <xdr:sp macro="" textlink="">
      <xdr:nvSpPr>
        <xdr:cNvPr id="650" name="n_1mainValue【消防施設】&#10;有形固定資産減価償却率"/>
        <xdr:cNvSpPr txBox="1"/>
      </xdr:nvSpPr>
      <xdr:spPr>
        <a:xfrm>
          <a:off x="15266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111141</xdr:rowOff>
    </xdr:from>
    <xdr:ext cx="405111" cy="259045"/>
    <xdr:sp macro="" textlink="">
      <xdr:nvSpPr>
        <xdr:cNvPr id="651" name="n_2mainValue【消防施設】&#10;有形固定資産減価償却率"/>
        <xdr:cNvSpPr txBox="1"/>
      </xdr:nvSpPr>
      <xdr:spPr>
        <a:xfrm>
          <a:off x="14389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132097</xdr:rowOff>
    </xdr:from>
    <xdr:ext cx="405111" cy="259045"/>
    <xdr:sp macro="" textlink="">
      <xdr:nvSpPr>
        <xdr:cNvPr id="652" name="n_3mainValue【消防施設】&#10;有形固定資産減価償却率"/>
        <xdr:cNvSpPr txBox="1"/>
      </xdr:nvSpPr>
      <xdr:spPr>
        <a:xfrm>
          <a:off x="13500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3" name="直線コネクタ 6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4" name="テキスト ボックス 6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5" name="直線コネクタ 6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6" name="テキスト ボックス 66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7" name="直線コネクタ 6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8" name="テキスト ボックス 6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9" name="直線コネクタ 6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0" name="テキスト ボックス 66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1" name="直線コネクタ 6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2" name="テキスト ボックス 67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676" name="直線コネクタ 675"/>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77"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78" name="直線コネクタ 677"/>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679" name="【消防施設】&#10;一人当たり面積最大値テキスト"/>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680" name="直線コネクタ 679"/>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681" name="【消防施設】&#10;一人当たり面積平均値テキスト"/>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682" name="フローチャート: 判断 681"/>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683" name="フローチャート: 判断 682"/>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684" name="フローチャート: 判断 683"/>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685" name="フローチャート: 判断 684"/>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686" name="フローチャート: 判断 685"/>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692" name="楕円 691"/>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693" name="【消防施設】&#10;一人当たり面積該当値テキスト"/>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694" name="楕円 693"/>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695" name="直線コネクタ 694"/>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40639</xdr:rowOff>
    </xdr:from>
    <xdr:to>
      <xdr:col>107</xdr:col>
      <xdr:colOff>101600</xdr:colOff>
      <xdr:row>85</xdr:row>
      <xdr:rowOff>142239</xdr:rowOff>
    </xdr:to>
    <xdr:sp macro="" textlink="">
      <xdr:nvSpPr>
        <xdr:cNvPr id="696" name="楕円 695"/>
        <xdr:cNvSpPr/>
      </xdr:nvSpPr>
      <xdr:spPr>
        <a:xfrm>
          <a:off x="20383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91439</xdr:rowOff>
    </xdr:from>
    <xdr:to>
      <xdr:col>111</xdr:col>
      <xdr:colOff>177800</xdr:colOff>
      <xdr:row>85</xdr:row>
      <xdr:rowOff>95250</xdr:rowOff>
    </xdr:to>
    <xdr:cxnSp macro="">
      <xdr:nvCxnSpPr>
        <xdr:cNvPr id="697" name="直線コネクタ 696"/>
        <xdr:cNvCxnSpPr/>
      </xdr:nvCxnSpPr>
      <xdr:spPr>
        <a:xfrm>
          <a:off x="20434300" y="146646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59689</xdr:rowOff>
    </xdr:from>
    <xdr:to>
      <xdr:col>102</xdr:col>
      <xdr:colOff>165100</xdr:colOff>
      <xdr:row>85</xdr:row>
      <xdr:rowOff>161289</xdr:rowOff>
    </xdr:to>
    <xdr:sp macro="" textlink="">
      <xdr:nvSpPr>
        <xdr:cNvPr id="698" name="楕円 697"/>
        <xdr:cNvSpPr/>
      </xdr:nvSpPr>
      <xdr:spPr>
        <a:xfrm>
          <a:off x="19494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91439</xdr:rowOff>
    </xdr:from>
    <xdr:to>
      <xdr:col>107</xdr:col>
      <xdr:colOff>50800</xdr:colOff>
      <xdr:row>85</xdr:row>
      <xdr:rowOff>110489</xdr:rowOff>
    </xdr:to>
    <xdr:cxnSp macro="">
      <xdr:nvCxnSpPr>
        <xdr:cNvPr id="699" name="直線コネクタ 698"/>
        <xdr:cNvCxnSpPr/>
      </xdr:nvCxnSpPr>
      <xdr:spPr>
        <a:xfrm flipV="1">
          <a:off x="19545300" y="146646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63516</xdr:rowOff>
    </xdr:from>
    <xdr:ext cx="469744" cy="259045"/>
    <xdr:sp macro="" textlink="">
      <xdr:nvSpPr>
        <xdr:cNvPr id="700" name="n_1aveValue【消防施設】&#10;一人当たり面積"/>
        <xdr:cNvSpPr txBox="1"/>
      </xdr:nvSpPr>
      <xdr:spPr>
        <a:xfrm>
          <a:off x="21075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701" name="n_2aveValue【消防施設】&#10;一人当たり面積"/>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702" name="n_3aveValue【消防施設】&#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44466</xdr:rowOff>
    </xdr:from>
    <xdr:ext cx="469744" cy="259045"/>
    <xdr:sp macro="" textlink="">
      <xdr:nvSpPr>
        <xdr:cNvPr id="703" name="n_4aveValue【消防施設】&#10;一人当たり面積"/>
        <xdr:cNvSpPr txBox="1"/>
      </xdr:nvSpPr>
      <xdr:spPr>
        <a:xfrm>
          <a:off x="18421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04" name="n_1mainValue【消防施設】&#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133366</xdr:rowOff>
    </xdr:from>
    <xdr:ext cx="469744" cy="259045"/>
    <xdr:sp macro="" textlink="">
      <xdr:nvSpPr>
        <xdr:cNvPr id="705" name="n_2mainValue【消防施設】&#10;一人当たり面積"/>
        <xdr:cNvSpPr txBox="1"/>
      </xdr:nvSpPr>
      <xdr:spPr>
        <a:xfrm>
          <a:off x="20199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152416</xdr:rowOff>
    </xdr:from>
    <xdr:ext cx="469744" cy="259045"/>
    <xdr:sp macro="" textlink="">
      <xdr:nvSpPr>
        <xdr:cNvPr id="706" name="n_3mainValue【消防施設】&#10;一人当たり面積"/>
        <xdr:cNvSpPr txBox="1"/>
      </xdr:nvSpPr>
      <xdr:spPr>
        <a:xfrm>
          <a:off x="19310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7" name="正方形/長方形 7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8" name="正方形/長方形 7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9" name="正方形/長方形 7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0" name="正方形/長方形 7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1" name="正方形/長方形 7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2" name="正方形/長方形 7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3" name="正方形/長方形 7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4" name="正方形/長方形 7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5" name="テキスト ボックス 7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6" name="直線コネクタ 7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7" name="テキスト ボックス 71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8" name="直線コネクタ 7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9" name="テキスト ボックス 71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0" name="直線コネクタ 7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1" name="テキスト ボックス 7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2" name="直線コネクタ 7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3" name="テキスト ボックス 7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4" name="直線コネクタ 7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5" name="テキスト ボックス 7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6" name="直線コネクタ 7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7" name="テキスト ボックス 7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8" name="直線コネクタ 7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9" name="テキスト ボックス 72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0" name="直線コネクタ 7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732" name="直線コネクタ 731"/>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733"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734" name="直線コネクタ 733"/>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735" name="【庁舎】&#10;有形固定資産減価償却率最大値テキスト"/>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736" name="直線コネクタ 735"/>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737" name="【庁舎】&#10;有形固定資産減価償却率平均値テキスト"/>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38" name="フローチャート: 判断 737"/>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39" name="フローチャート: 判断 738"/>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740" name="フローチャート: 判断 739"/>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41" name="フローチャート: 判断 740"/>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42" name="フローチャート: 判断 741"/>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3" name="テキスト ボックス 7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4" name="テキスト ボックス 7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5" name="テキスト ボックス 7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6" name="テキスト ボックス 7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7" name="テキスト ボックス 7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74386</xdr:rowOff>
    </xdr:from>
    <xdr:to>
      <xdr:col>85</xdr:col>
      <xdr:colOff>177800</xdr:colOff>
      <xdr:row>104</xdr:row>
      <xdr:rowOff>4536</xdr:rowOff>
    </xdr:to>
    <xdr:sp macro="" textlink="">
      <xdr:nvSpPr>
        <xdr:cNvPr id="748" name="楕円 747"/>
        <xdr:cNvSpPr/>
      </xdr:nvSpPr>
      <xdr:spPr>
        <a:xfrm>
          <a:off x="162687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97263</xdr:rowOff>
    </xdr:from>
    <xdr:ext cx="405111" cy="259045"/>
    <xdr:sp macro="" textlink="">
      <xdr:nvSpPr>
        <xdr:cNvPr id="749" name="【庁舎】&#10;有形固定資産減価償却率該当値テキスト"/>
        <xdr:cNvSpPr txBox="1"/>
      </xdr:nvSpPr>
      <xdr:spPr>
        <a:xfrm>
          <a:off x="16357600" y="175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111942</xdr:rowOff>
    </xdr:from>
    <xdr:to>
      <xdr:col>81</xdr:col>
      <xdr:colOff>101600</xdr:colOff>
      <xdr:row>105</xdr:row>
      <xdr:rowOff>42092</xdr:rowOff>
    </xdr:to>
    <xdr:sp macro="" textlink="">
      <xdr:nvSpPr>
        <xdr:cNvPr id="750" name="楕円 749"/>
        <xdr:cNvSpPr/>
      </xdr:nvSpPr>
      <xdr:spPr>
        <a:xfrm>
          <a:off x="15430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125186</xdr:rowOff>
    </xdr:from>
    <xdr:to>
      <xdr:col>85</xdr:col>
      <xdr:colOff>127000</xdr:colOff>
      <xdr:row>104</xdr:row>
      <xdr:rowOff>162742</xdr:rowOff>
    </xdr:to>
    <xdr:cxnSp macro="">
      <xdr:nvCxnSpPr>
        <xdr:cNvPr id="751" name="直線コネクタ 750"/>
        <xdr:cNvCxnSpPr/>
      </xdr:nvCxnSpPr>
      <xdr:spPr>
        <a:xfrm flipV="1">
          <a:off x="15481300" y="17784536"/>
          <a:ext cx="8382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85816</xdr:rowOff>
    </xdr:from>
    <xdr:to>
      <xdr:col>76</xdr:col>
      <xdr:colOff>165100</xdr:colOff>
      <xdr:row>105</xdr:row>
      <xdr:rowOff>15966</xdr:rowOff>
    </xdr:to>
    <xdr:sp macro="" textlink="">
      <xdr:nvSpPr>
        <xdr:cNvPr id="752" name="楕円 751"/>
        <xdr:cNvSpPr/>
      </xdr:nvSpPr>
      <xdr:spPr>
        <a:xfrm>
          <a:off x="14541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136616</xdr:rowOff>
    </xdr:from>
    <xdr:to>
      <xdr:col>81</xdr:col>
      <xdr:colOff>50800</xdr:colOff>
      <xdr:row>104</xdr:row>
      <xdr:rowOff>162742</xdr:rowOff>
    </xdr:to>
    <xdr:cxnSp macro="">
      <xdr:nvCxnSpPr>
        <xdr:cNvPr id="753" name="直線コネクタ 752"/>
        <xdr:cNvCxnSpPr/>
      </xdr:nvCxnSpPr>
      <xdr:spPr>
        <a:xfrm>
          <a:off x="14592300" y="1796741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754" name="楕円 753"/>
        <xdr:cNvSpPr/>
      </xdr:nvSpPr>
      <xdr:spPr>
        <a:xfrm>
          <a:off x="13652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134982</xdr:rowOff>
    </xdr:from>
    <xdr:to>
      <xdr:col>76</xdr:col>
      <xdr:colOff>114300</xdr:colOff>
      <xdr:row>104</xdr:row>
      <xdr:rowOff>136616</xdr:rowOff>
    </xdr:to>
    <xdr:cxnSp macro="">
      <xdr:nvCxnSpPr>
        <xdr:cNvPr id="755" name="直線コネクタ 754"/>
        <xdr:cNvCxnSpPr/>
      </xdr:nvCxnSpPr>
      <xdr:spPr>
        <a:xfrm>
          <a:off x="13703300" y="1796578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756"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757" name="n_2aveValue【庁舎】&#10;有形固定資産減価償却率"/>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758" name="n_3aveValue【庁舎】&#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759"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33219</xdr:rowOff>
    </xdr:from>
    <xdr:ext cx="405111" cy="259045"/>
    <xdr:sp macro="" textlink="">
      <xdr:nvSpPr>
        <xdr:cNvPr id="760" name="n_1mainValue【庁舎】&#10;有形固定資産減価償却率"/>
        <xdr:cNvSpPr txBox="1"/>
      </xdr:nvSpPr>
      <xdr:spPr>
        <a:xfrm>
          <a:off x="15266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32493</xdr:rowOff>
    </xdr:from>
    <xdr:ext cx="405111" cy="259045"/>
    <xdr:sp macro="" textlink="">
      <xdr:nvSpPr>
        <xdr:cNvPr id="761" name="n_2mainValue【庁舎】&#10;有形固定資産減価償却率"/>
        <xdr:cNvSpPr txBox="1"/>
      </xdr:nvSpPr>
      <xdr:spPr>
        <a:xfrm>
          <a:off x="14389744" y="1769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5459</xdr:rowOff>
    </xdr:from>
    <xdr:ext cx="405111" cy="259045"/>
    <xdr:sp macro="" textlink="">
      <xdr:nvSpPr>
        <xdr:cNvPr id="762" name="n_3mainValue【庁舎】&#10;有形固定資産減価償却率"/>
        <xdr:cNvSpPr txBox="1"/>
      </xdr:nvSpPr>
      <xdr:spPr>
        <a:xfrm>
          <a:off x="13500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3" name="直線コネクタ 7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4" name="テキスト ボックス 7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5" name="直線コネクタ 7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6" name="テキスト ボックス 7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7" name="直線コネクタ 7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8" name="テキスト ボックス 7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9" name="直線コネクタ 7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0" name="テキスト ボックス 7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1" name="直線コネクタ 7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2" name="テキスト ボックス 7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786" name="直線コネクタ 785"/>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787" name="【庁舎】&#10;一人当たり面積最小値テキスト"/>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788" name="直線コネクタ 787"/>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789" name="【庁舎】&#10;一人当たり面積最大値テキスト"/>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790" name="直線コネクタ 789"/>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142891</xdr:rowOff>
    </xdr:from>
    <xdr:ext cx="469744" cy="259045"/>
    <xdr:sp macro="" textlink="">
      <xdr:nvSpPr>
        <xdr:cNvPr id="791" name="【庁舎】&#10;一人当たり面積平均値テキスト"/>
        <xdr:cNvSpPr txBox="1"/>
      </xdr:nvSpPr>
      <xdr:spPr>
        <a:xfrm>
          <a:off x="22199600" y="17802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792" name="フローチャート: 判断 791"/>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793" name="フローチャート: 判断 792"/>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794" name="フローチャート: 判断 793"/>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795" name="フローチャート: 判断 794"/>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796" name="フローチャート: 判断 795"/>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65405</xdr:rowOff>
    </xdr:from>
    <xdr:to>
      <xdr:col>116</xdr:col>
      <xdr:colOff>114300</xdr:colOff>
      <xdr:row>102</xdr:row>
      <xdr:rowOff>167005</xdr:rowOff>
    </xdr:to>
    <xdr:sp macro="" textlink="">
      <xdr:nvSpPr>
        <xdr:cNvPr id="802" name="楕円 801"/>
        <xdr:cNvSpPr/>
      </xdr:nvSpPr>
      <xdr:spPr>
        <a:xfrm>
          <a:off x="221107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88282</xdr:rowOff>
    </xdr:from>
    <xdr:ext cx="469744" cy="259045"/>
    <xdr:sp macro="" textlink="">
      <xdr:nvSpPr>
        <xdr:cNvPr id="803" name="【庁舎】&#10;一人当たり面積該当値テキスト"/>
        <xdr:cNvSpPr txBox="1"/>
      </xdr:nvSpPr>
      <xdr:spPr>
        <a:xfrm>
          <a:off x="22199600" y="1740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71120</xdr:rowOff>
    </xdr:from>
    <xdr:to>
      <xdr:col>112</xdr:col>
      <xdr:colOff>38100</xdr:colOff>
      <xdr:row>103</xdr:row>
      <xdr:rowOff>1270</xdr:rowOff>
    </xdr:to>
    <xdr:sp macro="" textlink="">
      <xdr:nvSpPr>
        <xdr:cNvPr id="804" name="楕円 803"/>
        <xdr:cNvSpPr/>
      </xdr:nvSpPr>
      <xdr:spPr>
        <a:xfrm>
          <a:off x="21272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116205</xdr:rowOff>
    </xdr:from>
    <xdr:to>
      <xdr:col>116</xdr:col>
      <xdr:colOff>63500</xdr:colOff>
      <xdr:row>102</xdr:row>
      <xdr:rowOff>121920</xdr:rowOff>
    </xdr:to>
    <xdr:cxnSp macro="">
      <xdr:nvCxnSpPr>
        <xdr:cNvPr id="805" name="直線コネクタ 804"/>
        <xdr:cNvCxnSpPr/>
      </xdr:nvCxnSpPr>
      <xdr:spPr>
        <a:xfrm flipV="1">
          <a:off x="21323300" y="176041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86361</xdr:rowOff>
    </xdr:from>
    <xdr:to>
      <xdr:col>107</xdr:col>
      <xdr:colOff>101600</xdr:colOff>
      <xdr:row>103</xdr:row>
      <xdr:rowOff>16511</xdr:rowOff>
    </xdr:to>
    <xdr:sp macro="" textlink="">
      <xdr:nvSpPr>
        <xdr:cNvPr id="806" name="楕円 805"/>
        <xdr:cNvSpPr/>
      </xdr:nvSpPr>
      <xdr:spPr>
        <a:xfrm>
          <a:off x="20383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121920</xdr:rowOff>
    </xdr:from>
    <xdr:to>
      <xdr:col>111</xdr:col>
      <xdr:colOff>177800</xdr:colOff>
      <xdr:row>102</xdr:row>
      <xdr:rowOff>137161</xdr:rowOff>
    </xdr:to>
    <xdr:cxnSp macro="">
      <xdr:nvCxnSpPr>
        <xdr:cNvPr id="807" name="直線コネクタ 806"/>
        <xdr:cNvCxnSpPr/>
      </xdr:nvCxnSpPr>
      <xdr:spPr>
        <a:xfrm flipV="1">
          <a:off x="20434300" y="176098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99695</xdr:rowOff>
    </xdr:from>
    <xdr:to>
      <xdr:col>102</xdr:col>
      <xdr:colOff>165100</xdr:colOff>
      <xdr:row>103</xdr:row>
      <xdr:rowOff>29845</xdr:rowOff>
    </xdr:to>
    <xdr:sp macro="" textlink="">
      <xdr:nvSpPr>
        <xdr:cNvPr id="808" name="楕円 807"/>
        <xdr:cNvSpPr/>
      </xdr:nvSpPr>
      <xdr:spPr>
        <a:xfrm>
          <a:off x="194945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137161</xdr:rowOff>
    </xdr:from>
    <xdr:to>
      <xdr:col>107</xdr:col>
      <xdr:colOff>50800</xdr:colOff>
      <xdr:row>102</xdr:row>
      <xdr:rowOff>150495</xdr:rowOff>
    </xdr:to>
    <xdr:cxnSp macro="">
      <xdr:nvCxnSpPr>
        <xdr:cNvPr id="809" name="直線コネクタ 808"/>
        <xdr:cNvCxnSpPr/>
      </xdr:nvCxnSpPr>
      <xdr:spPr>
        <a:xfrm flipV="1">
          <a:off x="19545300" y="1762506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89552</xdr:rowOff>
    </xdr:from>
    <xdr:ext cx="469744" cy="259045"/>
    <xdr:sp macro="" textlink="">
      <xdr:nvSpPr>
        <xdr:cNvPr id="810" name="n_1aveValue【庁舎】&#10;一人当たり面積"/>
        <xdr:cNvSpPr txBox="1"/>
      </xdr:nvSpPr>
      <xdr:spPr>
        <a:xfrm>
          <a:off x="21075727" y="1792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108602</xdr:rowOff>
    </xdr:from>
    <xdr:ext cx="469744" cy="259045"/>
    <xdr:sp macro="" textlink="">
      <xdr:nvSpPr>
        <xdr:cNvPr id="811" name="n_2aveValue【庁舎】&#10;一人当たり面積"/>
        <xdr:cNvSpPr txBox="1"/>
      </xdr:nvSpPr>
      <xdr:spPr>
        <a:xfrm>
          <a:off x="20199427" y="1793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129557</xdr:rowOff>
    </xdr:from>
    <xdr:ext cx="469744" cy="259045"/>
    <xdr:sp macro="" textlink="">
      <xdr:nvSpPr>
        <xdr:cNvPr id="812" name="n_3aveValue【庁舎】&#10;一人当たり面積"/>
        <xdr:cNvSpPr txBox="1"/>
      </xdr:nvSpPr>
      <xdr:spPr>
        <a:xfrm>
          <a:off x="1931042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813" name="n_4aveValue【庁舎】&#10;一人当たり面積"/>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17797</xdr:rowOff>
    </xdr:from>
    <xdr:ext cx="469744" cy="259045"/>
    <xdr:sp macro="" textlink="">
      <xdr:nvSpPr>
        <xdr:cNvPr id="814" name="n_1mainValue【庁舎】&#10;一人当たり面積"/>
        <xdr:cNvSpPr txBox="1"/>
      </xdr:nvSpPr>
      <xdr:spPr>
        <a:xfrm>
          <a:off x="210757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33038</xdr:rowOff>
    </xdr:from>
    <xdr:ext cx="469744" cy="259045"/>
    <xdr:sp macro="" textlink="">
      <xdr:nvSpPr>
        <xdr:cNvPr id="815" name="n_2mainValue【庁舎】&#10;一人当たり面積"/>
        <xdr:cNvSpPr txBox="1"/>
      </xdr:nvSpPr>
      <xdr:spPr>
        <a:xfrm>
          <a:off x="20199427" y="1734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46372</xdr:rowOff>
    </xdr:from>
    <xdr:ext cx="469744" cy="259045"/>
    <xdr:sp macro="" textlink="">
      <xdr:nvSpPr>
        <xdr:cNvPr id="816" name="n_3mainValue【庁舎】&#10;一人当たり面積"/>
        <xdr:cNvSpPr txBox="1"/>
      </xdr:nvSpPr>
      <xdr:spPr>
        <a:xfrm>
          <a:off x="19310427" y="1736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（１３）－１施設類型別ストック情報分析表①の分析と同様。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10,861
10,807
139.44
7,596,095
7,308,826
251,711
4,847,565
6,121,192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財政力指数は前年度と同数値となり、類似団体平均を大きく下回っている状況となっている。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分母となる基準財政需要額に算定される公債費については、近年の繰上償還の効果により減少傾向にあるが、分子となる基準財政収入額についても、人口減少や景気の動向等により税収等が減少傾向にあるため、財政力指数としては、大きく変動は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0" name="直線コネクタ 69"/>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1"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129722</xdr:rowOff>
    </xdr:to>
    <xdr:cxnSp macro="">
      <xdr:nvCxnSpPr>
        <xdr:cNvPr id="73" name="直線コネクタ 72"/>
        <xdr:cNvCxnSpPr/>
      </xdr:nvCxnSpPr>
      <xdr:spPr>
        <a:xfrm>
          <a:off x="3225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118231</xdr:rowOff>
    </xdr:to>
    <xdr:cxnSp macro="">
      <xdr:nvCxnSpPr>
        <xdr:cNvPr id="76" name="直線コネクタ 75"/>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78" name="テキスト ボックス 77"/>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106741</xdr:rowOff>
    </xdr:from>
    <xdr:to>
      <xdr:col>11</xdr:col>
      <xdr:colOff>31750</xdr:colOff>
      <xdr:row>43</xdr:row>
      <xdr:rowOff>118231</xdr:rowOff>
    </xdr:to>
    <xdr:cxnSp macro="">
      <xdr:nvCxnSpPr>
        <xdr:cNvPr id="79" name="直線コネクタ 78"/>
        <xdr:cNvCxnSpPr/>
      </xdr:nvCxnSpPr>
      <xdr:spPr>
        <a:xfrm>
          <a:off x="1447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0"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97" name="楕円 96"/>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98" name="テキスト ボックス 97"/>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経常経費充当一般財源（歳出）</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は前年度と比べて増額した半面</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、経常一般財源総額（歳入）</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減額となった</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、結果として経常収支比率が</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歳出では、施設基幹改良に係る南部町・伯耆町清掃施設管理組合負担金をはじめ</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とする</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が前年度に比べ</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226</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増額したため、経常経費充当一般財源が増となった</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歳入では、地方税が前年度に比べ約</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額となったものの、</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公債費の縮小により地方交付税が減少したため</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、結果的に</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経常経費</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一般財源は</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72602</xdr:rowOff>
    </xdr:from>
    <xdr:to>
      <xdr:col>23</xdr:col>
      <xdr:colOff>133350</xdr:colOff>
      <xdr:row>63</xdr:row>
      <xdr:rowOff>17780</xdr:rowOff>
    </xdr:to>
    <xdr:cxnSp macro="">
      <xdr:nvCxnSpPr>
        <xdr:cNvPr id="133" name="直線コネクタ 132"/>
        <xdr:cNvCxnSpPr/>
      </xdr:nvCxnSpPr>
      <xdr:spPr>
        <a:xfrm>
          <a:off x="4114800" y="10702502"/>
          <a:ext cx="8382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4"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72602</xdr:rowOff>
    </xdr:from>
    <xdr:to>
      <xdr:col>19</xdr:col>
      <xdr:colOff>133350</xdr:colOff>
      <xdr:row>63</xdr:row>
      <xdr:rowOff>13758</xdr:rowOff>
    </xdr:to>
    <xdr:cxnSp macro="">
      <xdr:nvCxnSpPr>
        <xdr:cNvPr id="136" name="直線コネクタ 135"/>
        <xdr:cNvCxnSpPr/>
      </xdr:nvCxnSpPr>
      <xdr:spPr>
        <a:xfrm flipV="1">
          <a:off x="3225800" y="10702502"/>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156439</xdr:rowOff>
    </xdr:from>
    <xdr:ext cx="736600" cy="259045"/>
    <xdr:sp macro="" textlink="">
      <xdr:nvSpPr>
        <xdr:cNvPr id="138" name="テキスト ボックス 137"/>
        <xdr:cNvSpPr txBox="1"/>
      </xdr:nvSpPr>
      <xdr:spPr>
        <a:xfrm>
          <a:off x="3733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161079</xdr:rowOff>
    </xdr:from>
    <xdr:to>
      <xdr:col>15</xdr:col>
      <xdr:colOff>82550</xdr:colOff>
      <xdr:row>63</xdr:row>
      <xdr:rowOff>13758</xdr:rowOff>
    </xdr:to>
    <xdr:cxnSp macro="">
      <xdr:nvCxnSpPr>
        <xdr:cNvPr id="139" name="直線コネクタ 138"/>
        <xdr:cNvCxnSpPr/>
      </xdr:nvCxnSpPr>
      <xdr:spPr>
        <a:xfrm>
          <a:off x="2336800" y="1079097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62</xdr:row>
      <xdr:rowOff>161079</xdr:rowOff>
    </xdr:to>
    <xdr:cxnSp macro="">
      <xdr:nvCxnSpPr>
        <xdr:cNvPr id="142" name="直線コネクタ 141"/>
        <xdr:cNvCxnSpPr/>
      </xdr:nvCxnSpPr>
      <xdr:spPr>
        <a:xfrm>
          <a:off x="1447800" y="10722610"/>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46" name="テキスト ボックス 145"/>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52" name="楕円 151"/>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110507</xdr:rowOff>
    </xdr:from>
    <xdr:ext cx="762000" cy="259045"/>
    <xdr:sp macro="" textlink="">
      <xdr:nvSpPr>
        <xdr:cNvPr id="153" name="財政構造の弾力性該当値テキスト"/>
        <xdr:cNvSpPr txBox="1"/>
      </xdr:nvSpPr>
      <xdr:spPr>
        <a:xfrm>
          <a:off x="5041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21802</xdr:rowOff>
    </xdr:from>
    <xdr:to>
      <xdr:col>19</xdr:col>
      <xdr:colOff>184150</xdr:colOff>
      <xdr:row>62</xdr:row>
      <xdr:rowOff>123402</xdr:rowOff>
    </xdr:to>
    <xdr:sp macro="" textlink="">
      <xdr:nvSpPr>
        <xdr:cNvPr id="154" name="楕円 153"/>
        <xdr:cNvSpPr/>
      </xdr:nvSpPr>
      <xdr:spPr>
        <a:xfrm>
          <a:off x="4064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133579</xdr:rowOff>
    </xdr:from>
    <xdr:ext cx="736600" cy="259045"/>
    <xdr:sp macro="" textlink="">
      <xdr:nvSpPr>
        <xdr:cNvPr id="155" name="テキスト ボックス 154"/>
        <xdr:cNvSpPr txBox="1"/>
      </xdr:nvSpPr>
      <xdr:spPr>
        <a:xfrm>
          <a:off x="3733800" y="10420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134408</xdr:rowOff>
    </xdr:from>
    <xdr:to>
      <xdr:col>15</xdr:col>
      <xdr:colOff>133350</xdr:colOff>
      <xdr:row>63</xdr:row>
      <xdr:rowOff>64558</xdr:rowOff>
    </xdr:to>
    <xdr:sp macro="" textlink="">
      <xdr:nvSpPr>
        <xdr:cNvPr id="156" name="楕円 155"/>
        <xdr:cNvSpPr/>
      </xdr:nvSpPr>
      <xdr:spPr>
        <a:xfrm>
          <a:off x="3175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49335</xdr:rowOff>
    </xdr:from>
    <xdr:ext cx="762000" cy="259045"/>
    <xdr:sp macro="" textlink="">
      <xdr:nvSpPr>
        <xdr:cNvPr id="157" name="テキスト ボックス 156"/>
        <xdr:cNvSpPr txBox="1"/>
      </xdr:nvSpPr>
      <xdr:spPr>
        <a:xfrm>
          <a:off x="2844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110279</xdr:rowOff>
    </xdr:from>
    <xdr:to>
      <xdr:col>11</xdr:col>
      <xdr:colOff>82550</xdr:colOff>
      <xdr:row>63</xdr:row>
      <xdr:rowOff>40429</xdr:rowOff>
    </xdr:to>
    <xdr:sp macro="" textlink="">
      <xdr:nvSpPr>
        <xdr:cNvPr id="158" name="楕円 157"/>
        <xdr:cNvSpPr/>
      </xdr:nvSpPr>
      <xdr:spPr>
        <a:xfrm>
          <a:off x="2286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25206</xdr:rowOff>
    </xdr:from>
    <xdr:ext cx="762000" cy="259045"/>
    <xdr:sp macro="" textlink="">
      <xdr:nvSpPr>
        <xdr:cNvPr id="159" name="テキスト ボックス 158"/>
        <xdr:cNvSpPr txBox="1"/>
      </xdr:nvSpPr>
      <xdr:spPr>
        <a:xfrm>
          <a:off x="1955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60" name="楕円 159"/>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128287</xdr:rowOff>
    </xdr:from>
    <xdr:ext cx="762000" cy="259045"/>
    <xdr:sp macro="" textlink="">
      <xdr:nvSpPr>
        <xdr:cNvPr id="161" name="テキスト ボックス 160"/>
        <xdr:cNvSpPr txBox="1"/>
      </xdr:nvSpPr>
      <xdr:spPr>
        <a:xfrm>
          <a:off x="1066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人件費は、前々年度末退職者</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名（うち定年退職</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名）に対し、前年度末退職者は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名（うち定年退職</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名）であったため、退職手当特別負担金が大幅に減額となった。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また物件費においては、事業進捗を要因とする地籍調査委託料の減額など、委託料が減額となった。</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67374</xdr:rowOff>
    </xdr:from>
    <xdr:to>
      <xdr:col>23</xdr:col>
      <xdr:colOff>133350</xdr:colOff>
      <xdr:row>83</xdr:row>
      <xdr:rowOff>68762</xdr:rowOff>
    </xdr:to>
    <xdr:cxnSp macro="">
      <xdr:nvCxnSpPr>
        <xdr:cNvPr id="196" name="直線コネクタ 195"/>
        <xdr:cNvCxnSpPr/>
      </xdr:nvCxnSpPr>
      <xdr:spPr>
        <a:xfrm flipV="1">
          <a:off x="4114800" y="14297724"/>
          <a:ext cx="8382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59205</xdr:rowOff>
    </xdr:from>
    <xdr:ext cx="762000" cy="259045"/>
    <xdr:sp macro="" textlink="">
      <xdr:nvSpPr>
        <xdr:cNvPr id="197" name="人件費・物件費等の状況平均値テキスト"/>
        <xdr:cNvSpPr txBox="1"/>
      </xdr:nvSpPr>
      <xdr:spPr>
        <a:xfrm>
          <a:off x="5041900" y="13946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48489</xdr:rowOff>
    </xdr:from>
    <xdr:to>
      <xdr:col>19</xdr:col>
      <xdr:colOff>133350</xdr:colOff>
      <xdr:row>83</xdr:row>
      <xdr:rowOff>68762</xdr:rowOff>
    </xdr:to>
    <xdr:cxnSp macro="">
      <xdr:nvCxnSpPr>
        <xdr:cNvPr id="199" name="直線コネクタ 198"/>
        <xdr:cNvCxnSpPr/>
      </xdr:nvCxnSpPr>
      <xdr:spPr>
        <a:xfrm>
          <a:off x="3225800" y="14278839"/>
          <a:ext cx="889000" cy="2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121139</xdr:rowOff>
    </xdr:from>
    <xdr:ext cx="736600" cy="259045"/>
    <xdr:sp macro="" textlink="">
      <xdr:nvSpPr>
        <xdr:cNvPr id="201" name="テキスト ボックス 200"/>
        <xdr:cNvSpPr txBox="1"/>
      </xdr:nvSpPr>
      <xdr:spPr>
        <a:xfrm>
          <a:off x="3733800" y="13837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48489</xdr:rowOff>
    </xdr:from>
    <xdr:to>
      <xdr:col>15</xdr:col>
      <xdr:colOff>82550</xdr:colOff>
      <xdr:row>83</xdr:row>
      <xdr:rowOff>60071</xdr:rowOff>
    </xdr:to>
    <xdr:cxnSp macro="">
      <xdr:nvCxnSpPr>
        <xdr:cNvPr id="202" name="直線コネクタ 201"/>
        <xdr:cNvCxnSpPr/>
      </xdr:nvCxnSpPr>
      <xdr:spPr>
        <a:xfrm flipV="1">
          <a:off x="2336800" y="14278839"/>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90960</xdr:rowOff>
    </xdr:from>
    <xdr:ext cx="762000" cy="259045"/>
    <xdr:sp macro="" textlink="">
      <xdr:nvSpPr>
        <xdr:cNvPr id="204" name="テキスト ボックス 203"/>
        <xdr:cNvSpPr txBox="1"/>
      </xdr:nvSpPr>
      <xdr:spPr>
        <a:xfrm>
          <a:off x="2844800" y="1380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161327</xdr:rowOff>
    </xdr:from>
    <xdr:to>
      <xdr:col>11</xdr:col>
      <xdr:colOff>31750</xdr:colOff>
      <xdr:row>83</xdr:row>
      <xdr:rowOff>60071</xdr:rowOff>
    </xdr:to>
    <xdr:cxnSp macro="">
      <xdr:nvCxnSpPr>
        <xdr:cNvPr id="205" name="直線コネクタ 204"/>
        <xdr:cNvCxnSpPr/>
      </xdr:nvCxnSpPr>
      <xdr:spPr>
        <a:xfrm>
          <a:off x="1447800" y="14220227"/>
          <a:ext cx="889000" cy="7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62020</xdr:rowOff>
    </xdr:from>
    <xdr:ext cx="762000" cy="259045"/>
    <xdr:sp macro="" textlink="">
      <xdr:nvSpPr>
        <xdr:cNvPr id="207" name="テキスト ボックス 206"/>
        <xdr:cNvSpPr txBox="1"/>
      </xdr:nvSpPr>
      <xdr:spPr>
        <a:xfrm>
          <a:off x="1955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66339</xdr:rowOff>
    </xdr:from>
    <xdr:ext cx="762000" cy="259045"/>
    <xdr:sp macro="" textlink="">
      <xdr:nvSpPr>
        <xdr:cNvPr id="209" name="テキスト ボックス 208"/>
        <xdr:cNvSpPr txBox="1"/>
      </xdr:nvSpPr>
      <xdr:spPr>
        <a:xfrm>
          <a:off x="1066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16574</xdr:rowOff>
    </xdr:from>
    <xdr:to>
      <xdr:col>23</xdr:col>
      <xdr:colOff>184150</xdr:colOff>
      <xdr:row>83</xdr:row>
      <xdr:rowOff>118174</xdr:rowOff>
    </xdr:to>
    <xdr:sp macro="" textlink="">
      <xdr:nvSpPr>
        <xdr:cNvPr id="215" name="楕円 214"/>
        <xdr:cNvSpPr/>
      </xdr:nvSpPr>
      <xdr:spPr>
        <a:xfrm>
          <a:off x="4902200" y="1424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160101</xdr:rowOff>
    </xdr:from>
    <xdr:ext cx="762000" cy="259045"/>
    <xdr:sp macro="" textlink="">
      <xdr:nvSpPr>
        <xdr:cNvPr id="216" name="人件費・物件費等の状況該当値テキスト"/>
        <xdr:cNvSpPr txBox="1"/>
      </xdr:nvSpPr>
      <xdr:spPr>
        <a:xfrm>
          <a:off x="5041900" y="142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17962</xdr:rowOff>
    </xdr:from>
    <xdr:to>
      <xdr:col>19</xdr:col>
      <xdr:colOff>184150</xdr:colOff>
      <xdr:row>83</xdr:row>
      <xdr:rowOff>119562</xdr:rowOff>
    </xdr:to>
    <xdr:sp macro="" textlink="">
      <xdr:nvSpPr>
        <xdr:cNvPr id="217" name="楕円 216"/>
        <xdr:cNvSpPr/>
      </xdr:nvSpPr>
      <xdr:spPr>
        <a:xfrm>
          <a:off x="4064000" y="1424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104339</xdr:rowOff>
    </xdr:from>
    <xdr:ext cx="736600" cy="259045"/>
    <xdr:sp macro="" textlink="">
      <xdr:nvSpPr>
        <xdr:cNvPr id="218" name="テキスト ボックス 217"/>
        <xdr:cNvSpPr txBox="1"/>
      </xdr:nvSpPr>
      <xdr:spPr>
        <a:xfrm>
          <a:off x="3733800" y="1433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169139</xdr:rowOff>
    </xdr:from>
    <xdr:to>
      <xdr:col>15</xdr:col>
      <xdr:colOff>133350</xdr:colOff>
      <xdr:row>83</xdr:row>
      <xdr:rowOff>99289</xdr:rowOff>
    </xdr:to>
    <xdr:sp macro="" textlink="">
      <xdr:nvSpPr>
        <xdr:cNvPr id="219" name="楕円 218"/>
        <xdr:cNvSpPr/>
      </xdr:nvSpPr>
      <xdr:spPr>
        <a:xfrm>
          <a:off x="3175000" y="142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84066</xdr:rowOff>
    </xdr:from>
    <xdr:ext cx="762000" cy="259045"/>
    <xdr:sp macro="" textlink="">
      <xdr:nvSpPr>
        <xdr:cNvPr id="220" name="テキスト ボックス 219"/>
        <xdr:cNvSpPr txBox="1"/>
      </xdr:nvSpPr>
      <xdr:spPr>
        <a:xfrm>
          <a:off x="2844800" y="143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9271</xdr:rowOff>
    </xdr:from>
    <xdr:to>
      <xdr:col>11</xdr:col>
      <xdr:colOff>82550</xdr:colOff>
      <xdr:row>83</xdr:row>
      <xdr:rowOff>110871</xdr:rowOff>
    </xdr:to>
    <xdr:sp macro="" textlink="">
      <xdr:nvSpPr>
        <xdr:cNvPr id="221" name="楕円 220"/>
        <xdr:cNvSpPr/>
      </xdr:nvSpPr>
      <xdr:spPr>
        <a:xfrm>
          <a:off x="2286000" y="1423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95648</xdr:rowOff>
    </xdr:from>
    <xdr:ext cx="762000" cy="259045"/>
    <xdr:sp macro="" textlink="">
      <xdr:nvSpPr>
        <xdr:cNvPr id="222" name="テキスト ボックス 221"/>
        <xdr:cNvSpPr txBox="1"/>
      </xdr:nvSpPr>
      <xdr:spPr>
        <a:xfrm>
          <a:off x="1955800" y="1432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110527</xdr:rowOff>
    </xdr:from>
    <xdr:to>
      <xdr:col>7</xdr:col>
      <xdr:colOff>31750</xdr:colOff>
      <xdr:row>83</xdr:row>
      <xdr:rowOff>40677</xdr:rowOff>
    </xdr:to>
    <xdr:sp macro="" textlink="">
      <xdr:nvSpPr>
        <xdr:cNvPr id="223" name="楕円 222"/>
        <xdr:cNvSpPr/>
      </xdr:nvSpPr>
      <xdr:spPr>
        <a:xfrm>
          <a:off x="1397000" y="141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25454</xdr:rowOff>
    </xdr:from>
    <xdr:ext cx="762000" cy="259045"/>
    <xdr:sp macro="" textlink="">
      <xdr:nvSpPr>
        <xdr:cNvPr id="224" name="テキスト ボックス 223"/>
        <xdr:cNvSpPr txBox="1"/>
      </xdr:nvSpPr>
      <xdr:spPr>
        <a:xfrm>
          <a:off x="1066800" y="1425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類似団体と比較すると、やや低い数値となっている。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前年度末に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名の退職者があったのに対して、新規採用職員を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名に抑えたことで前年度よりも職員数は減少し、職員構成に変動が見られた。その結果、ラスパイレス指数が変動したと考える。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43241</xdr:rowOff>
    </xdr:from>
    <xdr:to>
      <xdr:col>81</xdr:col>
      <xdr:colOff>44450</xdr:colOff>
      <xdr:row>85</xdr:row>
      <xdr:rowOff>89202</xdr:rowOff>
    </xdr:to>
    <xdr:cxnSp macro="">
      <xdr:nvCxnSpPr>
        <xdr:cNvPr id="260" name="直線コネクタ 259"/>
        <xdr:cNvCxnSpPr/>
      </xdr:nvCxnSpPr>
      <xdr:spPr>
        <a:xfrm>
          <a:off x="16179800" y="14616491"/>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61" name="給与水準   （国との比較）平均値テキスト"/>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43241</xdr:rowOff>
    </xdr:from>
    <xdr:to>
      <xdr:col>77</xdr:col>
      <xdr:colOff>44450</xdr:colOff>
      <xdr:row>85</xdr:row>
      <xdr:rowOff>77712</xdr:rowOff>
    </xdr:to>
    <xdr:cxnSp macro="">
      <xdr:nvCxnSpPr>
        <xdr:cNvPr id="263" name="直線コネクタ 262"/>
        <xdr:cNvCxnSpPr/>
      </xdr:nvCxnSpPr>
      <xdr:spPr>
        <a:xfrm flipV="1">
          <a:off x="15290800" y="146164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5" name="テキスト ボックス 264"/>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20259</xdr:rowOff>
    </xdr:from>
    <xdr:to>
      <xdr:col>72</xdr:col>
      <xdr:colOff>203200</xdr:colOff>
      <xdr:row>85</xdr:row>
      <xdr:rowOff>77712</xdr:rowOff>
    </xdr:to>
    <xdr:cxnSp macro="">
      <xdr:nvCxnSpPr>
        <xdr:cNvPr id="266" name="直線コネクタ 265"/>
        <xdr:cNvCxnSpPr/>
      </xdr:nvCxnSpPr>
      <xdr:spPr>
        <a:xfrm>
          <a:off x="14401800" y="145935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8" name="テキスト ボックス 267"/>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20259</xdr:rowOff>
    </xdr:from>
    <xdr:to>
      <xdr:col>68</xdr:col>
      <xdr:colOff>152400</xdr:colOff>
      <xdr:row>85</xdr:row>
      <xdr:rowOff>77712</xdr:rowOff>
    </xdr:to>
    <xdr:cxnSp macro="">
      <xdr:nvCxnSpPr>
        <xdr:cNvPr id="269" name="直線コネクタ 268"/>
        <xdr:cNvCxnSpPr/>
      </xdr:nvCxnSpPr>
      <xdr:spPr>
        <a:xfrm flipV="1">
          <a:off x="13512800" y="145935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71" name="テキスト ボックス 270"/>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38402</xdr:rowOff>
    </xdr:from>
    <xdr:to>
      <xdr:col>81</xdr:col>
      <xdr:colOff>95250</xdr:colOff>
      <xdr:row>85</xdr:row>
      <xdr:rowOff>140002</xdr:rowOff>
    </xdr:to>
    <xdr:sp macro="" textlink="">
      <xdr:nvSpPr>
        <xdr:cNvPr id="279" name="楕円 278"/>
        <xdr:cNvSpPr/>
      </xdr:nvSpPr>
      <xdr:spPr>
        <a:xfrm>
          <a:off x="169672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54929</xdr:rowOff>
    </xdr:from>
    <xdr:ext cx="762000" cy="259045"/>
    <xdr:sp macro="" textlink="">
      <xdr:nvSpPr>
        <xdr:cNvPr id="280" name="給与水準   （国との比較）該当値テキスト"/>
        <xdr:cNvSpPr txBox="1"/>
      </xdr:nvSpPr>
      <xdr:spPr>
        <a:xfrm>
          <a:off x="171069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163891</xdr:rowOff>
    </xdr:from>
    <xdr:to>
      <xdr:col>77</xdr:col>
      <xdr:colOff>95250</xdr:colOff>
      <xdr:row>85</xdr:row>
      <xdr:rowOff>94041</xdr:rowOff>
    </xdr:to>
    <xdr:sp macro="" textlink="">
      <xdr:nvSpPr>
        <xdr:cNvPr id="281" name="楕円 280"/>
        <xdr:cNvSpPr/>
      </xdr:nvSpPr>
      <xdr:spPr>
        <a:xfrm>
          <a:off x="16129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104218</xdr:rowOff>
    </xdr:from>
    <xdr:ext cx="736600" cy="259045"/>
    <xdr:sp macro="" textlink="">
      <xdr:nvSpPr>
        <xdr:cNvPr id="282" name="テキスト ボックス 281"/>
        <xdr:cNvSpPr txBox="1"/>
      </xdr:nvSpPr>
      <xdr:spPr>
        <a:xfrm>
          <a:off x="15798800" y="1433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26912</xdr:rowOff>
    </xdr:from>
    <xdr:to>
      <xdr:col>73</xdr:col>
      <xdr:colOff>44450</xdr:colOff>
      <xdr:row>85</xdr:row>
      <xdr:rowOff>128512</xdr:rowOff>
    </xdr:to>
    <xdr:sp macro="" textlink="">
      <xdr:nvSpPr>
        <xdr:cNvPr id="283" name="楕円 282"/>
        <xdr:cNvSpPr/>
      </xdr:nvSpPr>
      <xdr:spPr>
        <a:xfrm>
          <a:off x="15240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84" name="テキスト ボックス 283"/>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140909</xdr:rowOff>
    </xdr:from>
    <xdr:to>
      <xdr:col>68</xdr:col>
      <xdr:colOff>203200</xdr:colOff>
      <xdr:row>85</xdr:row>
      <xdr:rowOff>71059</xdr:rowOff>
    </xdr:to>
    <xdr:sp macro="" textlink="">
      <xdr:nvSpPr>
        <xdr:cNvPr id="285" name="楕円 284"/>
        <xdr:cNvSpPr/>
      </xdr:nvSpPr>
      <xdr:spPr>
        <a:xfrm>
          <a:off x="14351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81236</xdr:rowOff>
    </xdr:from>
    <xdr:ext cx="762000" cy="259045"/>
    <xdr:sp macro="" textlink="">
      <xdr:nvSpPr>
        <xdr:cNvPr id="286" name="テキスト ボックス 285"/>
        <xdr:cNvSpPr txBox="1"/>
      </xdr:nvSpPr>
      <xdr:spPr>
        <a:xfrm>
          <a:off x="14020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87" name="楕円 286"/>
        <xdr:cNvSpPr/>
      </xdr:nvSpPr>
      <xdr:spPr>
        <a:xfrm>
          <a:off x="13462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88" name="テキスト ボックス 287"/>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名の退職者</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に対して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新規採用職員を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名に抑えた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こともあり、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前年度よりも職員数は減少した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。ただ、本町の人口も減少していることから、人口</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1,000</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人当たり職員数は微増となった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endParaRPr lang="ja-JP" altLang="ja-JP" sz="1300">
            <a:effectLst/>
            <a:latin typeface="ＭＳ Ｐゴシック" panose="020B0600070205080204" pitchFamily="50" charset="-128"/>
            <a:ea typeface="ＭＳ Ｐゴシック" panose="020B0600070205080204" pitchFamily="50" charset="-128"/>
          </a:endParaRPr>
        </a:p>
        <a:p>
          <a:pPr rtl="0"/>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職員数推移</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p>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130</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9703</xdr:rowOff>
    </xdr:from>
    <xdr:to>
      <xdr:col>81</xdr:col>
      <xdr:colOff>44450</xdr:colOff>
      <xdr:row>62</xdr:row>
      <xdr:rowOff>18872</xdr:rowOff>
    </xdr:to>
    <xdr:cxnSp macro="">
      <xdr:nvCxnSpPr>
        <xdr:cNvPr id="320" name="直線コネクタ 319"/>
        <xdr:cNvCxnSpPr/>
      </xdr:nvCxnSpPr>
      <xdr:spPr>
        <a:xfrm>
          <a:off x="16179800" y="10639603"/>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89450</xdr:rowOff>
    </xdr:from>
    <xdr:ext cx="762000" cy="259045"/>
    <xdr:sp macro="" textlink="">
      <xdr:nvSpPr>
        <xdr:cNvPr id="321" name="定員管理の状況平均値テキスト"/>
        <xdr:cNvSpPr txBox="1"/>
      </xdr:nvSpPr>
      <xdr:spPr>
        <a:xfrm>
          <a:off x="17106900" y="1037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5842</xdr:rowOff>
    </xdr:from>
    <xdr:to>
      <xdr:col>77</xdr:col>
      <xdr:colOff>44450</xdr:colOff>
      <xdr:row>62</xdr:row>
      <xdr:rowOff>9703</xdr:rowOff>
    </xdr:to>
    <xdr:cxnSp macro="">
      <xdr:nvCxnSpPr>
        <xdr:cNvPr id="323" name="直線コネクタ 322"/>
        <xdr:cNvCxnSpPr/>
      </xdr:nvCxnSpPr>
      <xdr:spPr>
        <a:xfrm>
          <a:off x="15290800" y="10635742"/>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1185</xdr:rowOff>
    </xdr:from>
    <xdr:ext cx="736600" cy="259045"/>
    <xdr:sp macro="" textlink="">
      <xdr:nvSpPr>
        <xdr:cNvPr id="325" name="テキスト ボックス 324"/>
        <xdr:cNvSpPr txBox="1"/>
      </xdr:nvSpPr>
      <xdr:spPr>
        <a:xfrm>
          <a:off x="15798800" y="1028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5842</xdr:rowOff>
    </xdr:from>
    <xdr:to>
      <xdr:col>72</xdr:col>
      <xdr:colOff>203200</xdr:colOff>
      <xdr:row>62</xdr:row>
      <xdr:rowOff>15494</xdr:rowOff>
    </xdr:to>
    <xdr:cxnSp macro="">
      <xdr:nvCxnSpPr>
        <xdr:cNvPr id="326" name="直線コネクタ 325"/>
        <xdr:cNvCxnSpPr/>
      </xdr:nvCxnSpPr>
      <xdr:spPr>
        <a:xfrm flipV="1">
          <a:off x="14401800" y="1063574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159605</xdr:rowOff>
    </xdr:from>
    <xdr:ext cx="762000" cy="259045"/>
    <xdr:sp macro="" textlink="">
      <xdr:nvSpPr>
        <xdr:cNvPr id="328" name="テキスト ボックス 327"/>
        <xdr:cNvSpPr txBox="1"/>
      </xdr:nvSpPr>
      <xdr:spPr>
        <a:xfrm>
          <a:off x="14909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1498</xdr:rowOff>
    </xdr:from>
    <xdr:to>
      <xdr:col>68</xdr:col>
      <xdr:colOff>152400</xdr:colOff>
      <xdr:row>62</xdr:row>
      <xdr:rowOff>15494</xdr:rowOff>
    </xdr:to>
    <xdr:cxnSp macro="">
      <xdr:nvCxnSpPr>
        <xdr:cNvPr id="329" name="直線コネクタ 328"/>
        <xdr:cNvCxnSpPr/>
      </xdr:nvCxnSpPr>
      <xdr:spPr>
        <a:xfrm>
          <a:off x="13512800" y="10631398"/>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155744</xdr:rowOff>
    </xdr:from>
    <xdr:ext cx="762000" cy="259045"/>
    <xdr:sp macro="" textlink="">
      <xdr:nvSpPr>
        <xdr:cNvPr id="331" name="テキスト ボックス 330"/>
        <xdr:cNvSpPr txBox="1"/>
      </xdr:nvSpPr>
      <xdr:spPr>
        <a:xfrm>
          <a:off x="14020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158640</xdr:rowOff>
    </xdr:from>
    <xdr:ext cx="762000" cy="259045"/>
    <xdr:sp macro="" textlink="">
      <xdr:nvSpPr>
        <xdr:cNvPr id="333" name="テキスト ボックス 332"/>
        <xdr:cNvSpPr txBox="1"/>
      </xdr:nvSpPr>
      <xdr:spPr>
        <a:xfrm>
          <a:off x="13131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139522</xdr:rowOff>
    </xdr:from>
    <xdr:to>
      <xdr:col>81</xdr:col>
      <xdr:colOff>95250</xdr:colOff>
      <xdr:row>62</xdr:row>
      <xdr:rowOff>69672</xdr:rowOff>
    </xdr:to>
    <xdr:sp macro="" textlink="">
      <xdr:nvSpPr>
        <xdr:cNvPr id="339" name="楕円 338"/>
        <xdr:cNvSpPr/>
      </xdr:nvSpPr>
      <xdr:spPr>
        <a:xfrm>
          <a:off x="16967200" y="105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111599</xdr:rowOff>
    </xdr:from>
    <xdr:ext cx="762000" cy="259045"/>
    <xdr:sp macro="" textlink="">
      <xdr:nvSpPr>
        <xdr:cNvPr id="340" name="定員管理の状況該当値テキスト"/>
        <xdr:cNvSpPr txBox="1"/>
      </xdr:nvSpPr>
      <xdr:spPr>
        <a:xfrm>
          <a:off x="17106900" y="1057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130353</xdr:rowOff>
    </xdr:from>
    <xdr:to>
      <xdr:col>77</xdr:col>
      <xdr:colOff>95250</xdr:colOff>
      <xdr:row>62</xdr:row>
      <xdr:rowOff>60503</xdr:rowOff>
    </xdr:to>
    <xdr:sp macro="" textlink="">
      <xdr:nvSpPr>
        <xdr:cNvPr id="341" name="楕円 340"/>
        <xdr:cNvSpPr/>
      </xdr:nvSpPr>
      <xdr:spPr>
        <a:xfrm>
          <a:off x="16129000" y="105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45280</xdr:rowOff>
    </xdr:from>
    <xdr:ext cx="736600" cy="259045"/>
    <xdr:sp macro="" textlink="">
      <xdr:nvSpPr>
        <xdr:cNvPr id="342" name="テキスト ボックス 341"/>
        <xdr:cNvSpPr txBox="1"/>
      </xdr:nvSpPr>
      <xdr:spPr>
        <a:xfrm>
          <a:off x="15798800" y="10675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126492</xdr:rowOff>
    </xdr:from>
    <xdr:to>
      <xdr:col>73</xdr:col>
      <xdr:colOff>44450</xdr:colOff>
      <xdr:row>62</xdr:row>
      <xdr:rowOff>56642</xdr:rowOff>
    </xdr:to>
    <xdr:sp macro="" textlink="">
      <xdr:nvSpPr>
        <xdr:cNvPr id="343" name="楕円 342"/>
        <xdr:cNvSpPr/>
      </xdr:nvSpPr>
      <xdr:spPr>
        <a:xfrm>
          <a:off x="15240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41419</xdr:rowOff>
    </xdr:from>
    <xdr:ext cx="762000" cy="259045"/>
    <xdr:sp macro="" textlink="">
      <xdr:nvSpPr>
        <xdr:cNvPr id="344" name="テキスト ボックス 343"/>
        <xdr:cNvSpPr txBox="1"/>
      </xdr:nvSpPr>
      <xdr:spPr>
        <a:xfrm>
          <a:off x="14909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136144</xdr:rowOff>
    </xdr:from>
    <xdr:to>
      <xdr:col>68</xdr:col>
      <xdr:colOff>203200</xdr:colOff>
      <xdr:row>62</xdr:row>
      <xdr:rowOff>66294</xdr:rowOff>
    </xdr:to>
    <xdr:sp macro="" textlink="">
      <xdr:nvSpPr>
        <xdr:cNvPr id="345" name="楕円 344"/>
        <xdr:cNvSpPr/>
      </xdr:nvSpPr>
      <xdr:spPr>
        <a:xfrm>
          <a:off x="14351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51071</xdr:rowOff>
    </xdr:from>
    <xdr:ext cx="762000" cy="259045"/>
    <xdr:sp macro="" textlink="">
      <xdr:nvSpPr>
        <xdr:cNvPr id="346" name="テキスト ボックス 345"/>
        <xdr:cNvSpPr txBox="1"/>
      </xdr:nvSpPr>
      <xdr:spPr>
        <a:xfrm>
          <a:off x="14020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122148</xdr:rowOff>
    </xdr:from>
    <xdr:to>
      <xdr:col>64</xdr:col>
      <xdr:colOff>152400</xdr:colOff>
      <xdr:row>62</xdr:row>
      <xdr:rowOff>52298</xdr:rowOff>
    </xdr:to>
    <xdr:sp macro="" textlink="">
      <xdr:nvSpPr>
        <xdr:cNvPr id="347" name="楕円 346"/>
        <xdr:cNvSpPr/>
      </xdr:nvSpPr>
      <xdr:spPr>
        <a:xfrm>
          <a:off x="13462000" y="1058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37075</xdr:rowOff>
    </xdr:from>
    <xdr:ext cx="762000" cy="259045"/>
    <xdr:sp macro="" textlink="">
      <xdr:nvSpPr>
        <xdr:cNvPr id="348" name="テキスト ボックス 347"/>
        <xdr:cNvSpPr txBox="1"/>
      </xdr:nvSpPr>
      <xdr:spPr>
        <a:xfrm>
          <a:off x="13131800" y="1066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地方債償還期間の終了により地方債元利償還金やそれに係る基準財政需要額算入額が減少したことで算定の分子となる部分が減少し、前年度に比べて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％となった。（単年度</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ただ、地方交付税の減少などにより算定の分母となる標準財政規模も分子と同様に減少したため、比率の減少幅は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ポイントにとどまった。</a:t>
          </a:r>
        </a:p>
        <a:p>
          <a:r>
            <a:rPr kumimoji="1" lang="ja-JP" altLang="en-US" sz="1300">
              <a:latin typeface="ＭＳ Ｐゴシック" panose="020B0600070205080204" pitchFamily="50" charset="-128"/>
              <a:ea typeface="ＭＳ Ｐゴシック" panose="020B0600070205080204" pitchFamily="50" charset="-128"/>
            </a:rPr>
            <a:t>　比率には改善が見られたものの、今後も新規発債の抑制や交付税措置のある有利な地方債の活用のほか、繰上償還等により適正な公債費管理を行う必要がある。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57573</xdr:rowOff>
    </xdr:to>
    <xdr:cxnSp macro="">
      <xdr:nvCxnSpPr>
        <xdr:cNvPr id="381" name="直線コネクタ 380"/>
        <xdr:cNvCxnSpPr/>
      </xdr:nvCxnSpPr>
      <xdr:spPr>
        <a:xfrm flipV="1">
          <a:off x="16179800" y="725043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154533</xdr:rowOff>
    </xdr:from>
    <xdr:ext cx="762000" cy="259045"/>
    <xdr:sp macro="" textlink="">
      <xdr:nvSpPr>
        <xdr:cNvPr id="382" name="公債費負担の状況平均値テキスト"/>
        <xdr:cNvSpPr txBox="1"/>
      </xdr:nvSpPr>
      <xdr:spPr>
        <a:xfrm>
          <a:off x="17106900" y="701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57573</xdr:rowOff>
    </xdr:to>
    <xdr:cxnSp macro="">
      <xdr:nvCxnSpPr>
        <xdr:cNvPr id="384" name="直線コネクタ 383"/>
        <xdr:cNvCxnSpPr/>
      </xdr:nvCxnSpPr>
      <xdr:spPr>
        <a:xfrm>
          <a:off x="15290800" y="72263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70290</xdr:rowOff>
    </xdr:from>
    <xdr:ext cx="736600" cy="259045"/>
    <xdr:sp macro="" textlink="">
      <xdr:nvSpPr>
        <xdr:cNvPr id="386" name="テキスト ボックス 385"/>
        <xdr:cNvSpPr txBox="1"/>
      </xdr:nvSpPr>
      <xdr:spPr>
        <a:xfrm>
          <a:off x="15798800" y="692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105833</xdr:rowOff>
    </xdr:to>
    <xdr:cxnSp macro="">
      <xdr:nvCxnSpPr>
        <xdr:cNvPr id="387" name="直線コネクタ 386"/>
        <xdr:cNvCxnSpPr/>
      </xdr:nvCxnSpPr>
      <xdr:spPr>
        <a:xfrm flipV="1">
          <a:off x="14401800" y="72263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170180</xdr:rowOff>
    </xdr:to>
    <xdr:cxnSp macro="">
      <xdr:nvCxnSpPr>
        <xdr:cNvPr id="390" name="直線コネクタ 389"/>
        <xdr:cNvCxnSpPr/>
      </xdr:nvCxnSpPr>
      <xdr:spPr>
        <a:xfrm flipV="1">
          <a:off x="13512800" y="73067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4" name="テキスト ボックス 393"/>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400" name="楕円 399"/>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401"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6773</xdr:rowOff>
    </xdr:from>
    <xdr:to>
      <xdr:col>77</xdr:col>
      <xdr:colOff>95250</xdr:colOff>
      <xdr:row>42</xdr:row>
      <xdr:rowOff>108373</xdr:rowOff>
    </xdr:to>
    <xdr:sp macro="" textlink="">
      <xdr:nvSpPr>
        <xdr:cNvPr id="402" name="楕円 401"/>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93150</xdr:rowOff>
    </xdr:from>
    <xdr:ext cx="736600" cy="259045"/>
    <xdr:sp macro="" textlink="">
      <xdr:nvSpPr>
        <xdr:cNvPr id="403" name="テキスト ボックス 402"/>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4" name="楕円 403"/>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5" name="テキスト ボックス 404"/>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06" name="楕円 405"/>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07" name="テキスト ボックス 406"/>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08" name="楕円 407"/>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9" name="テキスト ボックス 408"/>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地方債現在高や公営企業債等繰入見込額等をはじめとする将来負担額が減少したことに加え、充当可能財源等となる充当可能基金が増加したことにより、算定の分子となる部分が減少（前年度比△</a:t>
          </a:r>
          <a:r>
            <a:rPr kumimoji="1" lang="en-US" altLang="ja-JP" sz="1300">
              <a:latin typeface="ＭＳ Ｐゴシック" panose="020B0600070205080204" pitchFamily="50" charset="-128"/>
              <a:ea typeface="ＭＳ Ｐゴシック" panose="020B0600070205080204" pitchFamily="50" charset="-128"/>
            </a:rPr>
            <a:t>246,538</a:t>
          </a:r>
          <a:r>
            <a:rPr kumimoji="1" lang="ja-JP" altLang="en-US" sz="1300">
              <a:latin typeface="ＭＳ Ｐゴシック" panose="020B0600070205080204" pitchFamily="50" charset="-128"/>
              <a:ea typeface="ＭＳ Ｐゴシック" panose="020B0600070205080204" pitchFamily="50" charset="-128"/>
            </a:rPr>
            <a:t>千円）した。</a:t>
          </a:r>
        </a:p>
        <a:p>
          <a:r>
            <a:rPr kumimoji="1" lang="ja-JP" altLang="en-US" sz="1300">
              <a:latin typeface="ＭＳ Ｐゴシック" panose="020B0600070205080204" pitchFamily="50" charset="-128"/>
              <a:ea typeface="ＭＳ Ｐゴシック" panose="020B0600070205080204" pitchFamily="50" charset="-128"/>
            </a:rPr>
            <a:t>　また、地方交付税の減少などによる標準財政規模の減少に加え、元利償還金が基準財政需要額に算入される地方債の償還額が減少したため算定の分母である算入公債費等に影響が生じたものの、その影響額は小さく、将来負担率は△</a:t>
          </a:r>
          <a:r>
            <a:rPr kumimoji="1" lang="en-US" altLang="ja-JP" sz="1300">
              <a:latin typeface="ＭＳ Ｐゴシック" panose="020B0600070205080204" pitchFamily="50" charset="-128"/>
              <a:ea typeface="ＭＳ Ｐゴシック" panose="020B0600070205080204" pitchFamily="50" charset="-128"/>
            </a:rPr>
            <a:t>45.4</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ポイント、将来負担比率なし）となり、前年度よりも改善となった。</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1998</xdr:rowOff>
    </xdr:from>
    <xdr:ext cx="762000" cy="259045"/>
    <xdr:sp macro="" textlink="">
      <xdr:nvSpPr>
        <xdr:cNvPr id="441" name="将来負担の状況平均値テキスト"/>
        <xdr:cNvSpPr txBox="1"/>
      </xdr:nvSpPr>
      <xdr:spPr>
        <a:xfrm>
          <a:off x="17106900" y="2402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2" name="フローチャート: 判断 441"/>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3" name="フローチャート: 判断 442"/>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4" name="テキスト ボックス 443"/>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5" name="フローチャート: 判断 444"/>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6" name="テキスト ボックス 445"/>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7" name="フローチャート: 判断 446"/>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8" name="テキスト ボックス 447"/>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49" name="フローチャート: 判断 448"/>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0" name="テキスト ボックス 449"/>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10,861
10,807
139.44
7,596,095
7,308,826
251,711
4,847,565
6,121,192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前年度とほぼ同額の決算額となったが、その要因としては、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前年度末に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名の退職者があったのに対して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名の新規職員を採用する等、若年層を積極的に採用することにより人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件費が抑えられたことが挙げられる。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62992</xdr:rowOff>
    </xdr:from>
    <xdr:to>
      <xdr:col>24</xdr:col>
      <xdr:colOff>25400</xdr:colOff>
      <xdr:row>36</xdr:row>
      <xdr:rowOff>127000</xdr:rowOff>
    </xdr:to>
    <xdr:cxnSp macro="">
      <xdr:nvCxnSpPr>
        <xdr:cNvPr id="64" name="直線コネクタ 63"/>
        <xdr:cNvCxnSpPr/>
      </xdr:nvCxnSpPr>
      <xdr:spPr>
        <a:xfrm flipV="1">
          <a:off x="3987800" y="62351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36</xdr:row>
      <xdr:rowOff>127000</xdr:rowOff>
    </xdr:to>
    <xdr:cxnSp macro="">
      <xdr:nvCxnSpPr>
        <xdr:cNvPr id="67" name="直線コネクタ 66"/>
        <xdr:cNvCxnSpPr/>
      </xdr:nvCxnSpPr>
      <xdr:spPr>
        <a:xfrm>
          <a:off x="3098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117856</xdr:rowOff>
    </xdr:to>
    <xdr:cxnSp macro="">
      <xdr:nvCxnSpPr>
        <xdr:cNvPr id="70" name="直線コネクタ 69"/>
        <xdr:cNvCxnSpPr/>
      </xdr:nvCxnSpPr>
      <xdr:spPr>
        <a:xfrm>
          <a:off x="2209800" y="62306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36</xdr:row>
      <xdr:rowOff>58420</xdr:rowOff>
    </xdr:to>
    <xdr:cxnSp macro="">
      <xdr:nvCxnSpPr>
        <xdr:cNvPr id="73" name="直線コネクタ 72"/>
        <xdr:cNvCxnSpPr/>
      </xdr:nvCxnSpPr>
      <xdr:spPr>
        <a:xfrm>
          <a:off x="1320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xdr:rowOff>
    </xdr:from>
    <xdr:to>
      <xdr:col>24</xdr:col>
      <xdr:colOff>76200</xdr:colOff>
      <xdr:row>36</xdr:row>
      <xdr:rowOff>113792</xdr:rowOff>
    </xdr:to>
    <xdr:sp macro="" textlink="">
      <xdr:nvSpPr>
        <xdr:cNvPr id="83" name="楕円 82"/>
        <xdr:cNvSpPr/>
      </xdr:nvSpPr>
      <xdr:spPr>
        <a:xfrm>
          <a:off x="4775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28719</xdr:rowOff>
    </xdr:from>
    <xdr:ext cx="762000" cy="259045"/>
    <xdr:sp macro="" textlink="">
      <xdr:nvSpPr>
        <xdr:cNvPr id="84" name="人件費該当値テキスト"/>
        <xdr:cNvSpPr txBox="1"/>
      </xdr:nvSpPr>
      <xdr:spPr>
        <a:xfrm>
          <a:off x="4914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6" name="テキスト ボックス 85"/>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67056</xdr:rowOff>
    </xdr:from>
    <xdr:to>
      <xdr:col>15</xdr:col>
      <xdr:colOff>149225</xdr:colOff>
      <xdr:row>36</xdr:row>
      <xdr:rowOff>168656</xdr:rowOff>
    </xdr:to>
    <xdr:sp macro="" textlink="">
      <xdr:nvSpPr>
        <xdr:cNvPr id="87" name="楕円 86"/>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88" name="テキスト ボックス 87"/>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169926</xdr:rowOff>
    </xdr:from>
    <xdr:to>
      <xdr:col>6</xdr:col>
      <xdr:colOff>171450</xdr:colOff>
      <xdr:row>36</xdr:row>
      <xdr:rowOff>100076</xdr:rowOff>
    </xdr:to>
    <xdr:sp macro="" textlink="">
      <xdr:nvSpPr>
        <xdr:cNvPr id="91" name="楕円 90"/>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110253</xdr:rowOff>
    </xdr:from>
    <xdr:ext cx="762000" cy="259045"/>
    <xdr:sp macro="" textlink="">
      <xdr:nvSpPr>
        <xdr:cNvPr id="92" name="テキスト ボックス 91"/>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事業進捗を要因とする地籍調査委託料の減額など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ものの、同じく他性質の決算額も減少したため、決算額全体における割合としては増となった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80736</xdr:rowOff>
    </xdr:from>
    <xdr:to>
      <xdr:col>82</xdr:col>
      <xdr:colOff>107950</xdr:colOff>
      <xdr:row>17</xdr:row>
      <xdr:rowOff>102507</xdr:rowOff>
    </xdr:to>
    <xdr:cxnSp macro="">
      <xdr:nvCxnSpPr>
        <xdr:cNvPr id="127" name="直線コネクタ 126"/>
        <xdr:cNvCxnSpPr/>
      </xdr:nvCxnSpPr>
      <xdr:spPr>
        <a:xfrm>
          <a:off x="15671800" y="29953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28" name="物件費平均値テキスト"/>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15421</xdr:rowOff>
    </xdr:from>
    <xdr:to>
      <xdr:col>78</xdr:col>
      <xdr:colOff>69850</xdr:colOff>
      <xdr:row>17</xdr:row>
      <xdr:rowOff>80736</xdr:rowOff>
    </xdr:to>
    <xdr:cxnSp macro="">
      <xdr:nvCxnSpPr>
        <xdr:cNvPr id="130" name="直線コネクタ 129"/>
        <xdr:cNvCxnSpPr/>
      </xdr:nvCxnSpPr>
      <xdr:spPr>
        <a:xfrm>
          <a:off x="14782800" y="2930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32" name="テキスト ボックス 131"/>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17</xdr:row>
      <xdr:rowOff>15421</xdr:rowOff>
    </xdr:to>
    <xdr:cxnSp macro="">
      <xdr:nvCxnSpPr>
        <xdr:cNvPr id="133" name="直線コネクタ 132"/>
        <xdr:cNvCxnSpPr/>
      </xdr:nvCxnSpPr>
      <xdr:spPr>
        <a:xfrm>
          <a:off x="13893800" y="2745014"/>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35" name="テキスト ボックス 134"/>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140607</xdr:rowOff>
    </xdr:from>
    <xdr:to>
      <xdr:col>69</xdr:col>
      <xdr:colOff>92075</xdr:colOff>
      <xdr:row>16</xdr:row>
      <xdr:rowOff>1814</xdr:rowOff>
    </xdr:to>
    <xdr:cxnSp macro="">
      <xdr:nvCxnSpPr>
        <xdr:cNvPr id="136" name="直線コネクタ 135"/>
        <xdr:cNvCxnSpPr/>
      </xdr:nvCxnSpPr>
      <xdr:spPr>
        <a:xfrm>
          <a:off x="13004800" y="27123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38" name="テキスト ボックス 137"/>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40" name="テキスト ボックス 139"/>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46" name="楕円 145"/>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23784</xdr:rowOff>
    </xdr:from>
    <xdr:ext cx="762000" cy="259045"/>
    <xdr:sp macro="" textlink="">
      <xdr:nvSpPr>
        <xdr:cNvPr id="147" name="物件費該当値テキスト"/>
        <xdr:cNvSpPr txBox="1"/>
      </xdr:nvSpPr>
      <xdr:spPr>
        <a:xfrm>
          <a:off x="165989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29936</xdr:rowOff>
    </xdr:from>
    <xdr:to>
      <xdr:col>78</xdr:col>
      <xdr:colOff>120650</xdr:colOff>
      <xdr:row>17</xdr:row>
      <xdr:rowOff>131536</xdr:rowOff>
    </xdr:to>
    <xdr:sp macro="" textlink="">
      <xdr:nvSpPr>
        <xdr:cNvPr id="148" name="楕円 147"/>
        <xdr:cNvSpPr/>
      </xdr:nvSpPr>
      <xdr:spPr>
        <a:xfrm>
          <a:off x="15621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49" name="テキスト ボックス 148"/>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136071</xdr:rowOff>
    </xdr:from>
    <xdr:to>
      <xdr:col>74</xdr:col>
      <xdr:colOff>31750</xdr:colOff>
      <xdr:row>17</xdr:row>
      <xdr:rowOff>66221</xdr:rowOff>
    </xdr:to>
    <xdr:sp macro="" textlink="">
      <xdr:nvSpPr>
        <xdr:cNvPr id="150" name="楕円 149"/>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51" name="テキスト ボックス 150"/>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122464</xdr:rowOff>
    </xdr:from>
    <xdr:to>
      <xdr:col>69</xdr:col>
      <xdr:colOff>142875</xdr:colOff>
      <xdr:row>16</xdr:row>
      <xdr:rowOff>52614</xdr:rowOff>
    </xdr:to>
    <xdr:sp macro="" textlink="">
      <xdr:nvSpPr>
        <xdr:cNvPr id="152" name="楕円 151"/>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37391</xdr:rowOff>
    </xdr:from>
    <xdr:ext cx="762000" cy="259045"/>
    <xdr:sp macro="" textlink="">
      <xdr:nvSpPr>
        <xdr:cNvPr id="153" name="テキスト ボックス 152"/>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54" name="楕円 153"/>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4734</xdr:rowOff>
    </xdr:from>
    <xdr:ext cx="762000" cy="259045"/>
    <xdr:sp macro="" textlink="">
      <xdr:nvSpPr>
        <xdr:cNvPr id="155" name="テキスト ボックス 154"/>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生活保護対象者の延人数は減少したものの、医療・介護扶助の利用が増加したため増額となった。</a:t>
          </a:r>
          <a:endPar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また児童扶養手当は、支払時期が</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か月毎から</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が月毎に変更となり、調整のため</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か月分を支給したことにより増額となった。</a:t>
          </a:r>
          <a:endPar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158750</xdr:rowOff>
    </xdr:from>
    <xdr:to>
      <xdr:col>24</xdr:col>
      <xdr:colOff>25400</xdr:colOff>
      <xdr:row>58</xdr:row>
      <xdr:rowOff>50800</xdr:rowOff>
    </xdr:to>
    <xdr:cxnSp macro="">
      <xdr:nvCxnSpPr>
        <xdr:cNvPr id="187" name="直線コネクタ 186"/>
        <xdr:cNvCxnSpPr/>
      </xdr:nvCxnSpPr>
      <xdr:spPr>
        <a:xfrm>
          <a:off x="3987800" y="9931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57</xdr:row>
      <xdr:rowOff>158750</xdr:rowOff>
    </xdr:to>
    <xdr:cxnSp macro="">
      <xdr:nvCxnSpPr>
        <xdr:cNvPr id="190" name="直線コネクタ 189"/>
        <xdr:cNvCxnSpPr/>
      </xdr:nvCxnSpPr>
      <xdr:spPr>
        <a:xfrm>
          <a:off x="3098800" y="991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2" name="テキスト ボックス 191"/>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0</xdr:rowOff>
    </xdr:to>
    <xdr:cxnSp macro="">
      <xdr:nvCxnSpPr>
        <xdr:cNvPr id="193" name="直線コネクタ 192"/>
        <xdr:cNvCxnSpPr/>
      </xdr:nvCxnSpPr>
      <xdr:spPr>
        <a:xfrm flipV="1">
          <a:off x="2209800" y="9918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5" name="テキスト ボックス 194"/>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58</xdr:row>
      <xdr:rowOff>0</xdr:rowOff>
    </xdr:to>
    <xdr:cxnSp macro="">
      <xdr:nvCxnSpPr>
        <xdr:cNvPr id="196" name="直線コネクタ 195"/>
        <xdr:cNvCxnSpPr/>
      </xdr:nvCxnSpPr>
      <xdr:spPr>
        <a:xfrm>
          <a:off x="1320800" y="9880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8" name="テキスト ボックス 197"/>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0" name="テキスト ボックス 199"/>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6" name="楕円 205"/>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7"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107950</xdr:rowOff>
    </xdr:from>
    <xdr:to>
      <xdr:col>20</xdr:col>
      <xdr:colOff>38100</xdr:colOff>
      <xdr:row>58</xdr:row>
      <xdr:rowOff>38100</xdr:rowOff>
    </xdr:to>
    <xdr:sp macro="" textlink="">
      <xdr:nvSpPr>
        <xdr:cNvPr id="208" name="楕円 207"/>
        <xdr:cNvSpPr/>
      </xdr:nvSpPr>
      <xdr:spPr>
        <a:xfrm>
          <a:off x="3937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22877</xdr:rowOff>
    </xdr:from>
    <xdr:ext cx="736600" cy="259045"/>
    <xdr:sp macro="" textlink="">
      <xdr:nvSpPr>
        <xdr:cNvPr id="209" name="テキスト ボックス 208"/>
        <xdr:cNvSpPr txBox="1"/>
      </xdr:nvSpPr>
      <xdr:spPr>
        <a:xfrm>
          <a:off x="3606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0" name="楕円 209"/>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1" name="テキスト ボックス 210"/>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120650</xdr:rowOff>
    </xdr:from>
    <xdr:to>
      <xdr:col>11</xdr:col>
      <xdr:colOff>60325</xdr:colOff>
      <xdr:row>58</xdr:row>
      <xdr:rowOff>50800</xdr:rowOff>
    </xdr:to>
    <xdr:sp macro="" textlink="">
      <xdr:nvSpPr>
        <xdr:cNvPr id="212" name="楕円 211"/>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13" name="テキスト ボックス 212"/>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4" name="楕円 213"/>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5" name="テキスト ボックス 214"/>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積立金</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百万円の増となった。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増額となった要因は、新たに森林環境譲与税を原資とする基金積立を行ったことが挙げられる。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12700</xdr:rowOff>
    </xdr:from>
    <xdr:to>
      <xdr:col>82</xdr:col>
      <xdr:colOff>107950</xdr:colOff>
      <xdr:row>59</xdr:row>
      <xdr:rowOff>35560</xdr:rowOff>
    </xdr:to>
    <xdr:cxnSp macro="">
      <xdr:nvCxnSpPr>
        <xdr:cNvPr id="243" name="直線コネクタ 242"/>
        <xdr:cNvCxnSpPr/>
      </xdr:nvCxnSpPr>
      <xdr:spPr>
        <a:xfrm>
          <a:off x="15671800" y="101282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64152</xdr:rowOff>
    </xdr:from>
    <xdr:ext cx="762000" cy="259045"/>
    <xdr:sp macro="" textlink="">
      <xdr:nvSpPr>
        <xdr:cNvPr id="244" name="その他平均値テキスト"/>
        <xdr:cNvSpPr txBox="1"/>
      </xdr:nvSpPr>
      <xdr:spPr>
        <a:xfrm>
          <a:off x="16598900" y="983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12700</xdr:rowOff>
    </xdr:from>
    <xdr:to>
      <xdr:col>78</xdr:col>
      <xdr:colOff>69850</xdr:colOff>
      <xdr:row>59</xdr:row>
      <xdr:rowOff>24130</xdr:rowOff>
    </xdr:to>
    <xdr:cxnSp macro="">
      <xdr:nvCxnSpPr>
        <xdr:cNvPr id="246" name="直線コネクタ 245"/>
        <xdr:cNvCxnSpPr/>
      </xdr:nvCxnSpPr>
      <xdr:spPr>
        <a:xfrm flipV="1">
          <a:off x="14782800" y="10128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170832</xdr:rowOff>
    </xdr:from>
    <xdr:ext cx="736600" cy="259045"/>
    <xdr:sp macro="" textlink="">
      <xdr:nvSpPr>
        <xdr:cNvPr id="248" name="テキスト ボックス 247"/>
        <xdr:cNvSpPr txBox="1"/>
      </xdr:nvSpPr>
      <xdr:spPr>
        <a:xfrm>
          <a:off x="15290800" y="977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18415</xdr:rowOff>
    </xdr:from>
    <xdr:to>
      <xdr:col>73</xdr:col>
      <xdr:colOff>180975</xdr:colOff>
      <xdr:row>59</xdr:row>
      <xdr:rowOff>24130</xdr:rowOff>
    </xdr:to>
    <xdr:cxnSp macro="">
      <xdr:nvCxnSpPr>
        <xdr:cNvPr id="249" name="直線コネクタ 248"/>
        <xdr:cNvCxnSpPr/>
      </xdr:nvCxnSpPr>
      <xdr:spPr>
        <a:xfrm>
          <a:off x="13893800" y="101339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1" name="テキスト ボックス 250"/>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18415</xdr:rowOff>
    </xdr:from>
    <xdr:to>
      <xdr:col>69</xdr:col>
      <xdr:colOff>92075</xdr:colOff>
      <xdr:row>59</xdr:row>
      <xdr:rowOff>35560</xdr:rowOff>
    </xdr:to>
    <xdr:cxnSp macro="">
      <xdr:nvCxnSpPr>
        <xdr:cNvPr id="252" name="直線コネクタ 251"/>
        <xdr:cNvCxnSpPr/>
      </xdr:nvCxnSpPr>
      <xdr:spPr>
        <a:xfrm flipV="1">
          <a:off x="13004800" y="101339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5097</xdr:rowOff>
    </xdr:from>
    <xdr:ext cx="762000" cy="259045"/>
    <xdr:sp macro="" textlink="">
      <xdr:nvSpPr>
        <xdr:cNvPr id="254" name="テキスト ボックス 253"/>
        <xdr:cNvSpPr txBox="1"/>
      </xdr:nvSpPr>
      <xdr:spPr>
        <a:xfrm>
          <a:off x="13512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159402</xdr:rowOff>
    </xdr:from>
    <xdr:ext cx="762000" cy="259045"/>
    <xdr:sp macro="" textlink="">
      <xdr:nvSpPr>
        <xdr:cNvPr id="256" name="テキスト ボックス 255"/>
        <xdr:cNvSpPr txBox="1"/>
      </xdr:nvSpPr>
      <xdr:spPr>
        <a:xfrm>
          <a:off x="12623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156210</xdr:rowOff>
    </xdr:from>
    <xdr:to>
      <xdr:col>82</xdr:col>
      <xdr:colOff>158750</xdr:colOff>
      <xdr:row>59</xdr:row>
      <xdr:rowOff>86360</xdr:rowOff>
    </xdr:to>
    <xdr:sp macro="" textlink="">
      <xdr:nvSpPr>
        <xdr:cNvPr id="262" name="楕円 261"/>
        <xdr:cNvSpPr/>
      </xdr:nvSpPr>
      <xdr:spPr>
        <a:xfrm>
          <a:off x="164592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128287</xdr:rowOff>
    </xdr:from>
    <xdr:ext cx="762000" cy="259045"/>
    <xdr:sp macro="" textlink="">
      <xdr:nvSpPr>
        <xdr:cNvPr id="263" name="その他該当値テキスト"/>
        <xdr:cNvSpPr txBox="1"/>
      </xdr:nvSpPr>
      <xdr:spPr>
        <a:xfrm>
          <a:off x="16598900" y="100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133350</xdr:rowOff>
    </xdr:from>
    <xdr:to>
      <xdr:col>78</xdr:col>
      <xdr:colOff>120650</xdr:colOff>
      <xdr:row>59</xdr:row>
      <xdr:rowOff>63500</xdr:rowOff>
    </xdr:to>
    <xdr:sp macro="" textlink="">
      <xdr:nvSpPr>
        <xdr:cNvPr id="264" name="楕円 263"/>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65" name="テキスト ボックス 264"/>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144780</xdr:rowOff>
    </xdr:from>
    <xdr:to>
      <xdr:col>74</xdr:col>
      <xdr:colOff>31750</xdr:colOff>
      <xdr:row>59</xdr:row>
      <xdr:rowOff>74930</xdr:rowOff>
    </xdr:to>
    <xdr:sp macro="" textlink="">
      <xdr:nvSpPr>
        <xdr:cNvPr id="266" name="楕円 265"/>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59707</xdr:rowOff>
    </xdr:from>
    <xdr:ext cx="762000" cy="259045"/>
    <xdr:sp macro="" textlink="">
      <xdr:nvSpPr>
        <xdr:cNvPr id="267" name="テキスト ボックス 266"/>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139065</xdr:rowOff>
    </xdr:from>
    <xdr:to>
      <xdr:col>69</xdr:col>
      <xdr:colOff>142875</xdr:colOff>
      <xdr:row>59</xdr:row>
      <xdr:rowOff>69215</xdr:rowOff>
    </xdr:to>
    <xdr:sp macro="" textlink="">
      <xdr:nvSpPr>
        <xdr:cNvPr id="268" name="楕円 267"/>
        <xdr:cNvSpPr/>
      </xdr:nvSpPr>
      <xdr:spPr>
        <a:xfrm>
          <a:off x="138430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53992</xdr:rowOff>
    </xdr:from>
    <xdr:ext cx="762000" cy="259045"/>
    <xdr:sp macro="" textlink="">
      <xdr:nvSpPr>
        <xdr:cNvPr id="269" name="テキスト ボックス 268"/>
        <xdr:cNvSpPr txBox="1"/>
      </xdr:nvSpPr>
      <xdr:spPr>
        <a:xfrm>
          <a:off x="13512800" y="1016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156210</xdr:rowOff>
    </xdr:from>
    <xdr:to>
      <xdr:col>65</xdr:col>
      <xdr:colOff>53975</xdr:colOff>
      <xdr:row>59</xdr:row>
      <xdr:rowOff>86360</xdr:rowOff>
    </xdr:to>
    <xdr:sp macro="" textlink="">
      <xdr:nvSpPr>
        <xdr:cNvPr id="270" name="楕円 269"/>
        <xdr:cNvSpPr/>
      </xdr:nvSpPr>
      <xdr:spPr>
        <a:xfrm>
          <a:off x="129540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71137</xdr:rowOff>
    </xdr:from>
    <xdr:ext cx="762000" cy="259045"/>
    <xdr:sp macro="" textlink="">
      <xdr:nvSpPr>
        <xdr:cNvPr id="271" name="テキスト ボックス 270"/>
        <xdr:cNvSpPr txBox="1"/>
      </xdr:nvSpPr>
      <xdr:spPr>
        <a:xfrm>
          <a:off x="12623800" y="1018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補助費等は、補助金見直し等により類似団体に比べて比率は低い状況にあるが、前年度と比べると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226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百万円の増額となった。</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主な要因として、施設基幹改良に係る南部町・伯耆町清掃施設管理組合負担金の増額が挙げられる。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36</xdr:row>
      <xdr:rowOff>26416</xdr:rowOff>
    </xdr:to>
    <xdr:cxnSp macro="">
      <xdr:nvCxnSpPr>
        <xdr:cNvPr id="301" name="直線コネクタ 300"/>
        <xdr:cNvCxnSpPr/>
      </xdr:nvCxnSpPr>
      <xdr:spPr>
        <a:xfrm>
          <a:off x="15671800" y="5979160"/>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2" name="補助費等平均値テキスト"/>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36</xdr:row>
      <xdr:rowOff>26416</xdr:rowOff>
    </xdr:to>
    <xdr:cxnSp macro="">
      <xdr:nvCxnSpPr>
        <xdr:cNvPr id="304" name="直線コネクタ 303"/>
        <xdr:cNvCxnSpPr/>
      </xdr:nvCxnSpPr>
      <xdr:spPr>
        <a:xfrm flipV="1">
          <a:off x="14782800" y="5979160"/>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06" name="テキスト ボックス 305"/>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58420</xdr:rowOff>
    </xdr:to>
    <xdr:cxnSp macro="">
      <xdr:nvCxnSpPr>
        <xdr:cNvPr id="307" name="直線コネクタ 306"/>
        <xdr:cNvCxnSpPr/>
      </xdr:nvCxnSpPr>
      <xdr:spPr>
        <a:xfrm flipV="1">
          <a:off x="13893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9" name="テキスト ボックス 308"/>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58420</xdr:rowOff>
    </xdr:to>
    <xdr:cxnSp macro="">
      <xdr:nvCxnSpPr>
        <xdr:cNvPr id="310" name="直線コネクタ 309"/>
        <xdr:cNvCxnSpPr/>
      </xdr:nvCxnSpPr>
      <xdr:spPr>
        <a:xfrm>
          <a:off x="13004800" y="623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12" name="テキスト ボックス 311"/>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14" name="テキスト ボックス 313"/>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0" name="楕円 319"/>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1"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22" name="楕円 321"/>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23" name="テキスト ボックス 322"/>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24" name="楕円 323"/>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25" name="テキスト ボックス 324"/>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26" name="楕円 325"/>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7" name="テキスト ボックス 326"/>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8" name="楕円 327"/>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9" name="テキスト ボックス 328"/>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借入金額が高額であった</a:t>
          </a:r>
          <a:r>
            <a:rPr kumimoji="1" lang="en-US" altLang="ja-JP" sz="1300">
              <a:latin typeface="ＭＳ Ｐゴシック" panose="020B0600070205080204" pitchFamily="50" charset="-128"/>
              <a:ea typeface="ＭＳ Ｐゴシック" panose="020B0600070205080204" pitchFamily="50" charset="-128"/>
            </a:rPr>
            <a:t>H20</a:t>
          </a:r>
          <a:r>
            <a:rPr kumimoji="1" lang="ja-JP" altLang="en-US" sz="1300">
              <a:latin typeface="ＭＳ Ｐゴシック" panose="020B0600070205080204" pitchFamily="50" charset="-128"/>
              <a:ea typeface="ＭＳ Ｐゴシック" panose="020B0600070205080204" pitchFamily="50" charset="-128"/>
            </a:rPr>
            <a:t>年度分臨時財政対策債、合併特例事業債（地域振興基金積立）等の償還が完了したことによる元金償還金の減少と、繰上償還を実施しなかったこと等により公債費が減少した。</a:t>
          </a: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117856</xdr:rowOff>
    </xdr:from>
    <xdr:to>
      <xdr:col>24</xdr:col>
      <xdr:colOff>25400</xdr:colOff>
      <xdr:row>79</xdr:row>
      <xdr:rowOff>19558</xdr:rowOff>
    </xdr:to>
    <xdr:cxnSp macro="">
      <xdr:nvCxnSpPr>
        <xdr:cNvPr id="359" name="直線コネクタ 358"/>
        <xdr:cNvCxnSpPr/>
      </xdr:nvCxnSpPr>
      <xdr:spPr>
        <a:xfrm flipV="1">
          <a:off x="3987800" y="134909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31005</xdr:rowOff>
    </xdr:from>
    <xdr:ext cx="762000" cy="259045"/>
    <xdr:sp macro="" textlink="">
      <xdr:nvSpPr>
        <xdr:cNvPr id="360" name="公債費平均値テキスト"/>
        <xdr:cNvSpPr txBox="1"/>
      </xdr:nvSpPr>
      <xdr:spPr>
        <a:xfrm>
          <a:off x="4914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131572</xdr:rowOff>
    </xdr:from>
    <xdr:to>
      <xdr:col>19</xdr:col>
      <xdr:colOff>187325</xdr:colOff>
      <xdr:row>79</xdr:row>
      <xdr:rowOff>19558</xdr:rowOff>
    </xdr:to>
    <xdr:cxnSp macro="">
      <xdr:nvCxnSpPr>
        <xdr:cNvPr id="362" name="直線コネクタ 361"/>
        <xdr:cNvCxnSpPr/>
      </xdr:nvCxnSpPr>
      <xdr:spPr>
        <a:xfrm>
          <a:off x="3098800" y="135046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64" name="テキスト ボックス 363"/>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131572</xdr:rowOff>
    </xdr:from>
    <xdr:to>
      <xdr:col>15</xdr:col>
      <xdr:colOff>98425</xdr:colOff>
      <xdr:row>79</xdr:row>
      <xdr:rowOff>33274</xdr:rowOff>
    </xdr:to>
    <xdr:cxnSp macro="">
      <xdr:nvCxnSpPr>
        <xdr:cNvPr id="365" name="直線コネクタ 364"/>
        <xdr:cNvCxnSpPr/>
      </xdr:nvCxnSpPr>
      <xdr:spPr>
        <a:xfrm flipV="1">
          <a:off x="2209800" y="135046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67" name="テキスト ボックス 366"/>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159004</xdr:rowOff>
    </xdr:from>
    <xdr:to>
      <xdr:col>11</xdr:col>
      <xdr:colOff>9525</xdr:colOff>
      <xdr:row>79</xdr:row>
      <xdr:rowOff>33274</xdr:rowOff>
    </xdr:to>
    <xdr:cxnSp macro="">
      <xdr:nvCxnSpPr>
        <xdr:cNvPr id="368" name="直線コネクタ 367"/>
        <xdr:cNvCxnSpPr/>
      </xdr:nvCxnSpPr>
      <xdr:spPr>
        <a:xfrm>
          <a:off x="1320800" y="135321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70" name="テキスト ボックス 369"/>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72" name="テキスト ボックス 371"/>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67056</xdr:rowOff>
    </xdr:from>
    <xdr:to>
      <xdr:col>24</xdr:col>
      <xdr:colOff>76200</xdr:colOff>
      <xdr:row>78</xdr:row>
      <xdr:rowOff>168656</xdr:rowOff>
    </xdr:to>
    <xdr:sp macro="" textlink="">
      <xdr:nvSpPr>
        <xdr:cNvPr id="378" name="楕円 377"/>
        <xdr:cNvSpPr/>
      </xdr:nvSpPr>
      <xdr:spPr>
        <a:xfrm>
          <a:off x="4775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39133</xdr:rowOff>
    </xdr:from>
    <xdr:ext cx="762000" cy="259045"/>
    <xdr:sp macro="" textlink="">
      <xdr:nvSpPr>
        <xdr:cNvPr id="379" name="公債費該当値テキスト"/>
        <xdr:cNvSpPr txBox="1"/>
      </xdr:nvSpPr>
      <xdr:spPr>
        <a:xfrm>
          <a:off x="4914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140208</xdr:rowOff>
    </xdr:from>
    <xdr:to>
      <xdr:col>20</xdr:col>
      <xdr:colOff>38100</xdr:colOff>
      <xdr:row>79</xdr:row>
      <xdr:rowOff>70358</xdr:rowOff>
    </xdr:to>
    <xdr:sp macro="" textlink="">
      <xdr:nvSpPr>
        <xdr:cNvPr id="380" name="楕円 379"/>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55135</xdr:rowOff>
    </xdr:from>
    <xdr:ext cx="736600" cy="259045"/>
    <xdr:sp macro="" textlink="">
      <xdr:nvSpPr>
        <xdr:cNvPr id="381" name="テキスト ボックス 380"/>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80772</xdr:rowOff>
    </xdr:from>
    <xdr:to>
      <xdr:col>15</xdr:col>
      <xdr:colOff>149225</xdr:colOff>
      <xdr:row>79</xdr:row>
      <xdr:rowOff>10922</xdr:rowOff>
    </xdr:to>
    <xdr:sp macro="" textlink="">
      <xdr:nvSpPr>
        <xdr:cNvPr id="382" name="楕円 381"/>
        <xdr:cNvSpPr/>
      </xdr:nvSpPr>
      <xdr:spPr>
        <a:xfrm>
          <a:off x="3048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167149</xdr:rowOff>
    </xdr:from>
    <xdr:ext cx="762000" cy="259045"/>
    <xdr:sp macro="" textlink="">
      <xdr:nvSpPr>
        <xdr:cNvPr id="383" name="テキスト ボックス 382"/>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153924</xdr:rowOff>
    </xdr:from>
    <xdr:to>
      <xdr:col>11</xdr:col>
      <xdr:colOff>60325</xdr:colOff>
      <xdr:row>79</xdr:row>
      <xdr:rowOff>84074</xdr:rowOff>
    </xdr:to>
    <xdr:sp macro="" textlink="">
      <xdr:nvSpPr>
        <xdr:cNvPr id="384" name="楕円 383"/>
        <xdr:cNvSpPr/>
      </xdr:nvSpPr>
      <xdr:spPr>
        <a:xfrm>
          <a:off x="2159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68851</xdr:rowOff>
    </xdr:from>
    <xdr:ext cx="762000" cy="259045"/>
    <xdr:sp macro="" textlink="">
      <xdr:nvSpPr>
        <xdr:cNvPr id="385" name="テキスト ボックス 384"/>
        <xdr:cNvSpPr txBox="1"/>
      </xdr:nvSpPr>
      <xdr:spPr>
        <a:xfrm>
          <a:off x="1828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108204</xdr:rowOff>
    </xdr:from>
    <xdr:to>
      <xdr:col>6</xdr:col>
      <xdr:colOff>171450</xdr:colOff>
      <xdr:row>79</xdr:row>
      <xdr:rowOff>38354</xdr:rowOff>
    </xdr:to>
    <xdr:sp macro="" textlink="">
      <xdr:nvSpPr>
        <xdr:cNvPr id="386" name="楕円 385"/>
        <xdr:cNvSpPr/>
      </xdr:nvSpPr>
      <xdr:spPr>
        <a:xfrm>
          <a:off x="1270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23131</xdr:rowOff>
    </xdr:from>
    <xdr:ext cx="762000" cy="259045"/>
    <xdr:sp macro="" textlink="">
      <xdr:nvSpPr>
        <xdr:cNvPr id="387" name="テキスト ボックス 386"/>
        <xdr:cNvSpPr txBox="1"/>
      </xdr:nvSpPr>
      <xdr:spPr>
        <a:xfrm>
          <a:off x="939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公債費以外においては、前年度と比べて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であった。</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の主な要因は、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新規採用者数を前年度末退職者数よりも抑えたことによる人件</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費の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事業進捗を要因とする地籍調査委託料の減額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をはじめとする物件費の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が挙げられる。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14986</xdr:rowOff>
    </xdr:from>
    <xdr:to>
      <xdr:col>82</xdr:col>
      <xdr:colOff>107950</xdr:colOff>
      <xdr:row>76</xdr:row>
      <xdr:rowOff>49276</xdr:rowOff>
    </xdr:to>
    <xdr:cxnSp macro="">
      <xdr:nvCxnSpPr>
        <xdr:cNvPr id="418" name="直線コネクタ 417"/>
        <xdr:cNvCxnSpPr/>
      </xdr:nvCxnSpPr>
      <xdr:spPr>
        <a:xfrm>
          <a:off x="15671800" y="12873736"/>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19"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14986</xdr:rowOff>
    </xdr:from>
    <xdr:to>
      <xdr:col>78</xdr:col>
      <xdr:colOff>69850</xdr:colOff>
      <xdr:row>76</xdr:row>
      <xdr:rowOff>30987</xdr:rowOff>
    </xdr:to>
    <xdr:cxnSp macro="">
      <xdr:nvCxnSpPr>
        <xdr:cNvPr id="421" name="直線コネクタ 420"/>
        <xdr:cNvCxnSpPr/>
      </xdr:nvCxnSpPr>
      <xdr:spPr>
        <a:xfrm flipV="1">
          <a:off x="14782800" y="12873736"/>
          <a:ext cx="889000" cy="18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23" name="テキスト ボックス 422"/>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101854</xdr:rowOff>
    </xdr:from>
    <xdr:to>
      <xdr:col>73</xdr:col>
      <xdr:colOff>180975</xdr:colOff>
      <xdr:row>76</xdr:row>
      <xdr:rowOff>30987</xdr:rowOff>
    </xdr:to>
    <xdr:cxnSp macro="">
      <xdr:nvCxnSpPr>
        <xdr:cNvPr id="424" name="直線コネクタ 423"/>
        <xdr:cNvCxnSpPr/>
      </xdr:nvCxnSpPr>
      <xdr:spPr>
        <a:xfrm>
          <a:off x="13893800" y="12960604"/>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26" name="テキスト ボックス 425"/>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75</xdr:row>
      <xdr:rowOff>101854</xdr:rowOff>
    </xdr:to>
    <xdr:cxnSp macro="">
      <xdr:nvCxnSpPr>
        <xdr:cNvPr id="427" name="直線コネクタ 426"/>
        <xdr:cNvCxnSpPr/>
      </xdr:nvCxnSpPr>
      <xdr:spPr>
        <a:xfrm>
          <a:off x="13004800" y="129286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29" name="テキスト ボックス 428"/>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31" name="テキスト ボックス 430"/>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7" name="楕円 436"/>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15003</xdr:rowOff>
    </xdr:from>
    <xdr:ext cx="762000" cy="259045"/>
    <xdr:sp macro="" textlink="">
      <xdr:nvSpPr>
        <xdr:cNvPr id="438" name="公債費以外該当値テキスト"/>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135636</xdr:rowOff>
    </xdr:from>
    <xdr:to>
      <xdr:col>78</xdr:col>
      <xdr:colOff>120650</xdr:colOff>
      <xdr:row>75</xdr:row>
      <xdr:rowOff>65786</xdr:rowOff>
    </xdr:to>
    <xdr:sp macro="" textlink="">
      <xdr:nvSpPr>
        <xdr:cNvPr id="439" name="楕円 438"/>
        <xdr:cNvSpPr/>
      </xdr:nvSpPr>
      <xdr:spPr>
        <a:xfrm>
          <a:off x="15621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75963</xdr:rowOff>
    </xdr:from>
    <xdr:ext cx="736600" cy="259045"/>
    <xdr:sp macro="" textlink="">
      <xdr:nvSpPr>
        <xdr:cNvPr id="440" name="テキスト ボックス 439"/>
        <xdr:cNvSpPr txBox="1"/>
      </xdr:nvSpPr>
      <xdr:spPr>
        <a:xfrm>
          <a:off x="15290800" y="1259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151637</xdr:rowOff>
    </xdr:from>
    <xdr:to>
      <xdr:col>74</xdr:col>
      <xdr:colOff>31750</xdr:colOff>
      <xdr:row>76</xdr:row>
      <xdr:rowOff>81787</xdr:rowOff>
    </xdr:to>
    <xdr:sp macro="" textlink="">
      <xdr:nvSpPr>
        <xdr:cNvPr id="441" name="楕円 440"/>
        <xdr:cNvSpPr/>
      </xdr:nvSpPr>
      <xdr:spPr>
        <a:xfrm>
          <a:off x="14732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42" name="テキスト ボックス 441"/>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51054</xdr:rowOff>
    </xdr:from>
    <xdr:to>
      <xdr:col>69</xdr:col>
      <xdr:colOff>142875</xdr:colOff>
      <xdr:row>75</xdr:row>
      <xdr:rowOff>152654</xdr:rowOff>
    </xdr:to>
    <xdr:sp macro="" textlink="">
      <xdr:nvSpPr>
        <xdr:cNvPr id="443" name="楕円 442"/>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162831</xdr:rowOff>
    </xdr:from>
    <xdr:ext cx="762000" cy="259045"/>
    <xdr:sp macro="" textlink="">
      <xdr:nvSpPr>
        <xdr:cNvPr id="444" name="テキスト ボックス 443"/>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45" name="楕円 444"/>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46" name="テキスト ボックス 445"/>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145174</xdr:rowOff>
    </xdr:from>
    <xdr:to>
      <xdr:col>29</xdr:col>
      <xdr:colOff>127000</xdr:colOff>
      <xdr:row>16</xdr:row>
      <xdr:rowOff>145326</xdr:rowOff>
    </xdr:to>
    <xdr:cxnSp macro="">
      <xdr:nvCxnSpPr>
        <xdr:cNvPr id="50" name="直線コネクタ 49"/>
        <xdr:cNvCxnSpPr/>
      </xdr:nvCxnSpPr>
      <xdr:spPr bwMode="auto">
        <a:xfrm>
          <a:off x="5003800" y="2935999"/>
          <a:ext cx="647700" cy="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16585</xdr:rowOff>
    </xdr:from>
    <xdr:ext cx="762000" cy="259045"/>
    <xdr:sp macro="" textlink="">
      <xdr:nvSpPr>
        <xdr:cNvPr id="51" name="人口1人当たり決算額の推移平均値テキスト130"/>
        <xdr:cNvSpPr txBox="1"/>
      </xdr:nvSpPr>
      <xdr:spPr>
        <a:xfrm>
          <a:off x="5740400" y="2978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145174</xdr:rowOff>
    </xdr:from>
    <xdr:to>
      <xdr:col>26</xdr:col>
      <xdr:colOff>50800</xdr:colOff>
      <xdr:row>16</xdr:row>
      <xdr:rowOff>163088</xdr:rowOff>
    </xdr:to>
    <xdr:cxnSp macro="">
      <xdr:nvCxnSpPr>
        <xdr:cNvPr id="53" name="直線コネクタ 52"/>
        <xdr:cNvCxnSpPr/>
      </xdr:nvCxnSpPr>
      <xdr:spPr bwMode="auto">
        <a:xfrm flipV="1">
          <a:off x="4305300" y="2935999"/>
          <a:ext cx="698500" cy="17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153601</xdr:rowOff>
    </xdr:from>
    <xdr:ext cx="736600" cy="259045"/>
    <xdr:sp macro="" textlink="">
      <xdr:nvSpPr>
        <xdr:cNvPr id="55" name="テキスト ボックス 54"/>
        <xdr:cNvSpPr txBox="1"/>
      </xdr:nvSpPr>
      <xdr:spPr>
        <a:xfrm>
          <a:off x="4622800" y="3115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163088</xdr:rowOff>
    </xdr:from>
    <xdr:to>
      <xdr:col>22</xdr:col>
      <xdr:colOff>114300</xdr:colOff>
      <xdr:row>16</xdr:row>
      <xdr:rowOff>168773</xdr:rowOff>
    </xdr:to>
    <xdr:cxnSp macro="">
      <xdr:nvCxnSpPr>
        <xdr:cNvPr id="56" name="直線コネクタ 55"/>
        <xdr:cNvCxnSpPr/>
      </xdr:nvCxnSpPr>
      <xdr:spPr bwMode="auto">
        <a:xfrm flipV="1">
          <a:off x="3606800" y="2953913"/>
          <a:ext cx="698500" cy="5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11975</xdr:rowOff>
    </xdr:from>
    <xdr:ext cx="762000" cy="259045"/>
    <xdr:sp macro="" textlink="">
      <xdr:nvSpPr>
        <xdr:cNvPr id="58" name="テキスト ボックス 57"/>
        <xdr:cNvSpPr txBox="1"/>
      </xdr:nvSpPr>
      <xdr:spPr>
        <a:xfrm>
          <a:off x="39243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163005</xdr:rowOff>
    </xdr:from>
    <xdr:to>
      <xdr:col>18</xdr:col>
      <xdr:colOff>177800</xdr:colOff>
      <xdr:row>16</xdr:row>
      <xdr:rowOff>168773</xdr:rowOff>
    </xdr:to>
    <xdr:cxnSp macro="">
      <xdr:nvCxnSpPr>
        <xdr:cNvPr id="59" name="直線コネクタ 58"/>
        <xdr:cNvCxnSpPr/>
      </xdr:nvCxnSpPr>
      <xdr:spPr bwMode="auto">
        <a:xfrm>
          <a:off x="2908300" y="2953830"/>
          <a:ext cx="698500" cy="5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25806</xdr:rowOff>
    </xdr:from>
    <xdr:ext cx="762000" cy="259045"/>
    <xdr:sp macro="" textlink="">
      <xdr:nvSpPr>
        <xdr:cNvPr id="61" name="テキスト ボックス 60"/>
        <xdr:cNvSpPr txBox="1"/>
      </xdr:nvSpPr>
      <xdr:spPr>
        <a:xfrm>
          <a:off x="32258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13202</xdr:rowOff>
    </xdr:from>
    <xdr:ext cx="762000" cy="259045"/>
    <xdr:sp macro="" textlink="">
      <xdr:nvSpPr>
        <xdr:cNvPr id="63" name="テキスト ボックス 62"/>
        <xdr:cNvSpPr txBox="1"/>
      </xdr:nvSpPr>
      <xdr:spPr>
        <a:xfrm>
          <a:off x="2527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94526</xdr:rowOff>
    </xdr:from>
    <xdr:to>
      <xdr:col>29</xdr:col>
      <xdr:colOff>177800</xdr:colOff>
      <xdr:row>17</xdr:row>
      <xdr:rowOff>24676</xdr:rowOff>
    </xdr:to>
    <xdr:sp macro="" textlink="">
      <xdr:nvSpPr>
        <xdr:cNvPr id="69" name="楕円 68"/>
        <xdr:cNvSpPr/>
      </xdr:nvSpPr>
      <xdr:spPr bwMode="auto">
        <a:xfrm>
          <a:off x="5600700" y="288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111053</xdr:rowOff>
    </xdr:from>
    <xdr:ext cx="762000" cy="259045"/>
    <xdr:sp macro="" textlink="">
      <xdr:nvSpPr>
        <xdr:cNvPr id="70" name="人口1人当たり決算額の推移該当値テキスト130"/>
        <xdr:cNvSpPr txBox="1"/>
      </xdr:nvSpPr>
      <xdr:spPr>
        <a:xfrm>
          <a:off x="5740400" y="273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94374</xdr:rowOff>
    </xdr:from>
    <xdr:to>
      <xdr:col>26</xdr:col>
      <xdr:colOff>101600</xdr:colOff>
      <xdr:row>17</xdr:row>
      <xdr:rowOff>24524</xdr:rowOff>
    </xdr:to>
    <xdr:sp macro="" textlink="">
      <xdr:nvSpPr>
        <xdr:cNvPr id="71" name="楕円 70"/>
        <xdr:cNvSpPr/>
      </xdr:nvSpPr>
      <xdr:spPr bwMode="auto">
        <a:xfrm>
          <a:off x="4953000" y="2885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34701</xdr:rowOff>
    </xdr:from>
    <xdr:ext cx="736600" cy="259045"/>
    <xdr:sp macro="" textlink="">
      <xdr:nvSpPr>
        <xdr:cNvPr id="72" name="テキスト ボックス 71"/>
        <xdr:cNvSpPr txBox="1"/>
      </xdr:nvSpPr>
      <xdr:spPr>
        <a:xfrm>
          <a:off x="4622800" y="2654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112288</xdr:rowOff>
    </xdr:from>
    <xdr:to>
      <xdr:col>22</xdr:col>
      <xdr:colOff>165100</xdr:colOff>
      <xdr:row>17</xdr:row>
      <xdr:rowOff>42438</xdr:rowOff>
    </xdr:to>
    <xdr:sp macro="" textlink="">
      <xdr:nvSpPr>
        <xdr:cNvPr id="73" name="楕円 72"/>
        <xdr:cNvSpPr/>
      </xdr:nvSpPr>
      <xdr:spPr bwMode="auto">
        <a:xfrm>
          <a:off x="4254500" y="2903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52615</xdr:rowOff>
    </xdr:from>
    <xdr:ext cx="762000" cy="259045"/>
    <xdr:sp macro="" textlink="">
      <xdr:nvSpPr>
        <xdr:cNvPr id="74" name="テキスト ボックス 73"/>
        <xdr:cNvSpPr txBox="1"/>
      </xdr:nvSpPr>
      <xdr:spPr>
        <a:xfrm>
          <a:off x="3924300" y="267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117973</xdr:rowOff>
    </xdr:from>
    <xdr:to>
      <xdr:col>19</xdr:col>
      <xdr:colOff>38100</xdr:colOff>
      <xdr:row>17</xdr:row>
      <xdr:rowOff>48123</xdr:rowOff>
    </xdr:to>
    <xdr:sp macro="" textlink="">
      <xdr:nvSpPr>
        <xdr:cNvPr id="75" name="楕円 74"/>
        <xdr:cNvSpPr/>
      </xdr:nvSpPr>
      <xdr:spPr bwMode="auto">
        <a:xfrm>
          <a:off x="3556000" y="2908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58300</xdr:rowOff>
    </xdr:from>
    <xdr:ext cx="762000" cy="259045"/>
    <xdr:sp macro="" textlink="">
      <xdr:nvSpPr>
        <xdr:cNvPr id="76" name="テキスト ボックス 75"/>
        <xdr:cNvSpPr txBox="1"/>
      </xdr:nvSpPr>
      <xdr:spPr>
        <a:xfrm>
          <a:off x="3225800" y="267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112205</xdr:rowOff>
    </xdr:from>
    <xdr:to>
      <xdr:col>15</xdr:col>
      <xdr:colOff>101600</xdr:colOff>
      <xdr:row>17</xdr:row>
      <xdr:rowOff>42355</xdr:rowOff>
    </xdr:to>
    <xdr:sp macro="" textlink="">
      <xdr:nvSpPr>
        <xdr:cNvPr id="77" name="楕円 76"/>
        <xdr:cNvSpPr/>
      </xdr:nvSpPr>
      <xdr:spPr bwMode="auto">
        <a:xfrm>
          <a:off x="2857500" y="2903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52532</xdr:rowOff>
    </xdr:from>
    <xdr:ext cx="762000" cy="259045"/>
    <xdr:sp macro="" textlink="">
      <xdr:nvSpPr>
        <xdr:cNvPr id="78" name="テキスト ボックス 77"/>
        <xdr:cNvSpPr txBox="1"/>
      </xdr:nvSpPr>
      <xdr:spPr>
        <a:xfrm>
          <a:off x="2527300" y="267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316471</xdr:rowOff>
    </xdr:from>
    <xdr:to>
      <xdr:col>29</xdr:col>
      <xdr:colOff>127000</xdr:colOff>
      <xdr:row>35</xdr:row>
      <xdr:rowOff>33007</xdr:rowOff>
    </xdr:to>
    <xdr:cxnSp macro="">
      <xdr:nvCxnSpPr>
        <xdr:cNvPr id="111" name="直線コネクタ 110"/>
        <xdr:cNvCxnSpPr/>
      </xdr:nvCxnSpPr>
      <xdr:spPr bwMode="auto">
        <a:xfrm>
          <a:off x="5003800" y="6583921"/>
          <a:ext cx="647700" cy="59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63498</xdr:rowOff>
    </xdr:from>
    <xdr:ext cx="762000" cy="259045"/>
    <xdr:sp macro="" textlink="">
      <xdr:nvSpPr>
        <xdr:cNvPr id="112" name="人口1人当たり決算額の推移平均値テキスト445"/>
        <xdr:cNvSpPr txBox="1"/>
      </xdr:nvSpPr>
      <xdr:spPr>
        <a:xfrm>
          <a:off x="5740400" y="6673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316471</xdr:rowOff>
    </xdr:from>
    <xdr:to>
      <xdr:col>26</xdr:col>
      <xdr:colOff>50800</xdr:colOff>
      <xdr:row>35</xdr:row>
      <xdr:rowOff>10243</xdr:rowOff>
    </xdr:to>
    <xdr:cxnSp macro="">
      <xdr:nvCxnSpPr>
        <xdr:cNvPr id="114" name="直線コネクタ 113"/>
        <xdr:cNvCxnSpPr/>
      </xdr:nvCxnSpPr>
      <xdr:spPr bwMode="auto">
        <a:xfrm flipV="1">
          <a:off x="4305300" y="6583921"/>
          <a:ext cx="698500" cy="36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196638</xdr:rowOff>
    </xdr:from>
    <xdr:ext cx="736600" cy="259045"/>
    <xdr:sp macro="" textlink="">
      <xdr:nvSpPr>
        <xdr:cNvPr id="116" name="テキスト ボックス 115"/>
        <xdr:cNvSpPr txBox="1"/>
      </xdr:nvSpPr>
      <xdr:spPr>
        <a:xfrm>
          <a:off x="4622800" y="6806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10243</xdr:rowOff>
    </xdr:from>
    <xdr:to>
      <xdr:col>22</xdr:col>
      <xdr:colOff>114300</xdr:colOff>
      <xdr:row>35</xdr:row>
      <xdr:rowOff>36932</xdr:rowOff>
    </xdr:to>
    <xdr:cxnSp macro="">
      <xdr:nvCxnSpPr>
        <xdr:cNvPr id="117" name="直線コネクタ 116"/>
        <xdr:cNvCxnSpPr/>
      </xdr:nvCxnSpPr>
      <xdr:spPr bwMode="auto">
        <a:xfrm flipV="1">
          <a:off x="3606800" y="6620593"/>
          <a:ext cx="698500" cy="26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189590</xdr:rowOff>
    </xdr:from>
    <xdr:ext cx="762000" cy="259045"/>
    <xdr:sp macro="" textlink="">
      <xdr:nvSpPr>
        <xdr:cNvPr id="119" name="テキスト ボックス 118"/>
        <xdr:cNvSpPr txBox="1"/>
      </xdr:nvSpPr>
      <xdr:spPr>
        <a:xfrm>
          <a:off x="39243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36932</xdr:rowOff>
    </xdr:from>
    <xdr:to>
      <xdr:col>18</xdr:col>
      <xdr:colOff>177800</xdr:colOff>
      <xdr:row>35</xdr:row>
      <xdr:rowOff>44952</xdr:rowOff>
    </xdr:to>
    <xdr:cxnSp macro="">
      <xdr:nvCxnSpPr>
        <xdr:cNvPr id="120" name="直線コネクタ 119"/>
        <xdr:cNvCxnSpPr/>
      </xdr:nvCxnSpPr>
      <xdr:spPr bwMode="auto">
        <a:xfrm flipV="1">
          <a:off x="2908300" y="6647282"/>
          <a:ext cx="698500" cy="8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193438</xdr:rowOff>
    </xdr:from>
    <xdr:ext cx="762000" cy="259045"/>
    <xdr:sp macro="" textlink="">
      <xdr:nvSpPr>
        <xdr:cNvPr id="122" name="テキスト ボックス 121"/>
        <xdr:cNvSpPr txBox="1"/>
      </xdr:nvSpPr>
      <xdr:spPr>
        <a:xfrm>
          <a:off x="32258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168959</xdr:rowOff>
    </xdr:from>
    <xdr:ext cx="762000" cy="259045"/>
    <xdr:sp macro="" textlink="">
      <xdr:nvSpPr>
        <xdr:cNvPr id="124" name="テキスト ボックス 123"/>
        <xdr:cNvSpPr txBox="1"/>
      </xdr:nvSpPr>
      <xdr:spPr>
        <a:xfrm>
          <a:off x="2527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325107</xdr:rowOff>
    </xdr:from>
    <xdr:to>
      <xdr:col>29</xdr:col>
      <xdr:colOff>177800</xdr:colOff>
      <xdr:row>35</xdr:row>
      <xdr:rowOff>83807</xdr:rowOff>
    </xdr:to>
    <xdr:sp macro="" textlink="">
      <xdr:nvSpPr>
        <xdr:cNvPr id="130" name="楕円 129"/>
        <xdr:cNvSpPr/>
      </xdr:nvSpPr>
      <xdr:spPr bwMode="auto">
        <a:xfrm>
          <a:off x="5600700" y="6592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170184</xdr:rowOff>
    </xdr:from>
    <xdr:ext cx="762000" cy="259045"/>
    <xdr:sp macro="" textlink="">
      <xdr:nvSpPr>
        <xdr:cNvPr id="131" name="人口1人当たり決算額の推移該当値テキスト445"/>
        <xdr:cNvSpPr txBox="1"/>
      </xdr:nvSpPr>
      <xdr:spPr>
        <a:xfrm>
          <a:off x="5740400" y="643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265671</xdr:rowOff>
    </xdr:from>
    <xdr:to>
      <xdr:col>26</xdr:col>
      <xdr:colOff>101600</xdr:colOff>
      <xdr:row>35</xdr:row>
      <xdr:rowOff>24371</xdr:rowOff>
    </xdr:to>
    <xdr:sp macro="" textlink="">
      <xdr:nvSpPr>
        <xdr:cNvPr id="132" name="楕円 131"/>
        <xdr:cNvSpPr/>
      </xdr:nvSpPr>
      <xdr:spPr bwMode="auto">
        <a:xfrm>
          <a:off x="4953000" y="6533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34548</xdr:rowOff>
    </xdr:from>
    <xdr:ext cx="736600" cy="259045"/>
    <xdr:sp macro="" textlink="">
      <xdr:nvSpPr>
        <xdr:cNvPr id="133" name="テキスト ボックス 132"/>
        <xdr:cNvSpPr txBox="1"/>
      </xdr:nvSpPr>
      <xdr:spPr>
        <a:xfrm>
          <a:off x="4622800" y="6301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302343</xdr:rowOff>
    </xdr:from>
    <xdr:to>
      <xdr:col>22</xdr:col>
      <xdr:colOff>165100</xdr:colOff>
      <xdr:row>35</xdr:row>
      <xdr:rowOff>61043</xdr:rowOff>
    </xdr:to>
    <xdr:sp macro="" textlink="">
      <xdr:nvSpPr>
        <xdr:cNvPr id="134" name="楕円 133"/>
        <xdr:cNvSpPr/>
      </xdr:nvSpPr>
      <xdr:spPr bwMode="auto">
        <a:xfrm>
          <a:off x="4254500" y="6569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71219</xdr:rowOff>
    </xdr:from>
    <xdr:ext cx="762000" cy="259045"/>
    <xdr:sp macro="" textlink="">
      <xdr:nvSpPr>
        <xdr:cNvPr id="135" name="テキスト ボックス 134"/>
        <xdr:cNvSpPr txBox="1"/>
      </xdr:nvSpPr>
      <xdr:spPr>
        <a:xfrm>
          <a:off x="3924300" y="633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329032</xdr:rowOff>
    </xdr:from>
    <xdr:to>
      <xdr:col>19</xdr:col>
      <xdr:colOff>38100</xdr:colOff>
      <xdr:row>35</xdr:row>
      <xdr:rowOff>87732</xdr:rowOff>
    </xdr:to>
    <xdr:sp macro="" textlink="">
      <xdr:nvSpPr>
        <xdr:cNvPr id="136" name="楕円 135"/>
        <xdr:cNvSpPr/>
      </xdr:nvSpPr>
      <xdr:spPr bwMode="auto">
        <a:xfrm>
          <a:off x="3556000" y="6596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97908</xdr:rowOff>
    </xdr:from>
    <xdr:ext cx="762000" cy="259045"/>
    <xdr:sp macro="" textlink="">
      <xdr:nvSpPr>
        <xdr:cNvPr id="137" name="テキスト ボックス 136"/>
        <xdr:cNvSpPr txBox="1"/>
      </xdr:nvSpPr>
      <xdr:spPr>
        <a:xfrm>
          <a:off x="3225800" y="63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337052</xdr:rowOff>
    </xdr:from>
    <xdr:to>
      <xdr:col>15</xdr:col>
      <xdr:colOff>101600</xdr:colOff>
      <xdr:row>35</xdr:row>
      <xdr:rowOff>95752</xdr:rowOff>
    </xdr:to>
    <xdr:sp macro="" textlink="">
      <xdr:nvSpPr>
        <xdr:cNvPr id="138" name="楕円 137"/>
        <xdr:cNvSpPr/>
      </xdr:nvSpPr>
      <xdr:spPr bwMode="auto">
        <a:xfrm>
          <a:off x="2857500" y="6604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105929</xdr:rowOff>
    </xdr:from>
    <xdr:ext cx="762000" cy="259045"/>
    <xdr:sp macro="" textlink="">
      <xdr:nvSpPr>
        <xdr:cNvPr id="139" name="テキスト ボックス 138"/>
        <xdr:cNvSpPr txBox="1"/>
      </xdr:nvSpPr>
      <xdr:spPr>
        <a:xfrm>
          <a:off x="2527300" y="63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10,861
10,807
139.44
7,596,095
7,308,826
251,711
4,847,565
6,121,192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127226</xdr:rowOff>
    </xdr:from>
    <xdr:to>
      <xdr:col>24</xdr:col>
      <xdr:colOff>63500</xdr:colOff>
      <xdr:row>36</xdr:row>
      <xdr:rowOff>161699</xdr:rowOff>
    </xdr:to>
    <xdr:cxnSp macro="">
      <xdr:nvCxnSpPr>
        <xdr:cNvPr id="61" name="直線コネクタ 60"/>
        <xdr:cNvCxnSpPr/>
      </xdr:nvCxnSpPr>
      <xdr:spPr>
        <a:xfrm>
          <a:off x="3797300" y="6299426"/>
          <a:ext cx="8382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164101</xdr:rowOff>
    </xdr:from>
    <xdr:ext cx="534377" cy="259045"/>
    <xdr:sp macro="" textlink="">
      <xdr:nvSpPr>
        <xdr:cNvPr id="62" name="人件費平均値テキスト"/>
        <xdr:cNvSpPr txBox="1"/>
      </xdr:nvSpPr>
      <xdr:spPr>
        <a:xfrm>
          <a:off x="4686300" y="6336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127226</xdr:rowOff>
    </xdr:from>
    <xdr:to>
      <xdr:col>19</xdr:col>
      <xdr:colOff>177800</xdr:colOff>
      <xdr:row>36</xdr:row>
      <xdr:rowOff>138290</xdr:rowOff>
    </xdr:to>
    <xdr:cxnSp macro="">
      <xdr:nvCxnSpPr>
        <xdr:cNvPr id="64" name="直線コネクタ 63"/>
        <xdr:cNvCxnSpPr/>
      </xdr:nvCxnSpPr>
      <xdr:spPr>
        <a:xfrm flipV="1">
          <a:off x="2908300" y="6299426"/>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124820</xdr:rowOff>
    </xdr:from>
    <xdr:ext cx="534377" cy="259045"/>
    <xdr:sp macro="" textlink="">
      <xdr:nvSpPr>
        <xdr:cNvPr id="66" name="テキスト ボックス 65"/>
        <xdr:cNvSpPr txBox="1"/>
      </xdr:nvSpPr>
      <xdr:spPr>
        <a:xfrm>
          <a:off x="3530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138290</xdr:rowOff>
    </xdr:from>
    <xdr:to>
      <xdr:col>15</xdr:col>
      <xdr:colOff>50800</xdr:colOff>
      <xdr:row>36</xdr:row>
      <xdr:rowOff>168565</xdr:rowOff>
    </xdr:to>
    <xdr:cxnSp macro="">
      <xdr:nvCxnSpPr>
        <xdr:cNvPr id="67" name="直線コネクタ 66"/>
        <xdr:cNvCxnSpPr/>
      </xdr:nvCxnSpPr>
      <xdr:spPr>
        <a:xfrm flipV="1">
          <a:off x="2019300" y="6310490"/>
          <a:ext cx="889000" cy="3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146788</xdr:rowOff>
    </xdr:from>
    <xdr:ext cx="534377" cy="259045"/>
    <xdr:sp macro="" textlink="">
      <xdr:nvSpPr>
        <xdr:cNvPr id="69" name="テキスト ボックス 68"/>
        <xdr:cNvSpPr txBox="1"/>
      </xdr:nvSpPr>
      <xdr:spPr>
        <a:xfrm>
          <a:off x="2641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157409</xdr:rowOff>
    </xdr:from>
    <xdr:to>
      <xdr:col>10</xdr:col>
      <xdr:colOff>114300</xdr:colOff>
      <xdr:row>36</xdr:row>
      <xdr:rowOff>168565</xdr:rowOff>
    </xdr:to>
    <xdr:cxnSp macro="">
      <xdr:nvCxnSpPr>
        <xdr:cNvPr id="70" name="直線コネクタ 69"/>
        <xdr:cNvCxnSpPr/>
      </xdr:nvCxnSpPr>
      <xdr:spPr>
        <a:xfrm>
          <a:off x="1130300" y="6329609"/>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157342</xdr:rowOff>
    </xdr:from>
    <xdr:ext cx="534377" cy="259045"/>
    <xdr:sp macro="" textlink="">
      <xdr:nvSpPr>
        <xdr:cNvPr id="72" name="テキスト ボックス 71"/>
        <xdr:cNvSpPr txBox="1"/>
      </xdr:nvSpPr>
      <xdr:spPr>
        <a:xfrm>
          <a:off x="1752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135008</xdr:rowOff>
    </xdr:from>
    <xdr:ext cx="534377" cy="259045"/>
    <xdr:sp macro="" textlink="">
      <xdr:nvSpPr>
        <xdr:cNvPr id="74" name="テキスト ボックス 73"/>
        <xdr:cNvSpPr txBox="1"/>
      </xdr:nvSpPr>
      <xdr:spPr>
        <a:xfrm>
          <a:off x="863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110899</xdr:rowOff>
    </xdr:from>
    <xdr:to>
      <xdr:col>24</xdr:col>
      <xdr:colOff>114300</xdr:colOff>
      <xdr:row>37</xdr:row>
      <xdr:rowOff>41049</xdr:rowOff>
    </xdr:to>
    <xdr:sp macro="" textlink="">
      <xdr:nvSpPr>
        <xdr:cNvPr id="80" name="楕円 79"/>
        <xdr:cNvSpPr/>
      </xdr:nvSpPr>
      <xdr:spPr>
        <a:xfrm>
          <a:off x="4584700" y="628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133776</xdr:rowOff>
    </xdr:from>
    <xdr:ext cx="599010" cy="259045"/>
    <xdr:sp macro="" textlink="">
      <xdr:nvSpPr>
        <xdr:cNvPr id="81" name="人件費該当値テキスト"/>
        <xdr:cNvSpPr txBox="1"/>
      </xdr:nvSpPr>
      <xdr:spPr>
        <a:xfrm>
          <a:off x="4686300" y="613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76426</xdr:rowOff>
    </xdr:from>
    <xdr:to>
      <xdr:col>20</xdr:col>
      <xdr:colOff>38100</xdr:colOff>
      <xdr:row>37</xdr:row>
      <xdr:rowOff>6576</xdr:rowOff>
    </xdr:to>
    <xdr:sp macro="" textlink="">
      <xdr:nvSpPr>
        <xdr:cNvPr id="82" name="楕円 81"/>
        <xdr:cNvSpPr/>
      </xdr:nvSpPr>
      <xdr:spPr>
        <a:xfrm>
          <a:off x="3746500" y="624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23103</xdr:rowOff>
    </xdr:from>
    <xdr:ext cx="599010" cy="259045"/>
    <xdr:sp macro="" textlink="">
      <xdr:nvSpPr>
        <xdr:cNvPr id="83" name="テキスト ボックス 82"/>
        <xdr:cNvSpPr txBox="1"/>
      </xdr:nvSpPr>
      <xdr:spPr>
        <a:xfrm>
          <a:off x="3497795" y="602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87490</xdr:rowOff>
    </xdr:from>
    <xdr:to>
      <xdr:col>15</xdr:col>
      <xdr:colOff>101600</xdr:colOff>
      <xdr:row>37</xdr:row>
      <xdr:rowOff>17640</xdr:rowOff>
    </xdr:to>
    <xdr:sp macro="" textlink="">
      <xdr:nvSpPr>
        <xdr:cNvPr id="84" name="楕円 83"/>
        <xdr:cNvSpPr/>
      </xdr:nvSpPr>
      <xdr:spPr>
        <a:xfrm>
          <a:off x="2857500" y="62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34167</xdr:rowOff>
    </xdr:from>
    <xdr:ext cx="599010" cy="259045"/>
    <xdr:sp macro="" textlink="">
      <xdr:nvSpPr>
        <xdr:cNvPr id="85" name="テキスト ボックス 84"/>
        <xdr:cNvSpPr txBox="1"/>
      </xdr:nvSpPr>
      <xdr:spPr>
        <a:xfrm>
          <a:off x="2608795" y="603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117765</xdr:rowOff>
    </xdr:from>
    <xdr:to>
      <xdr:col>10</xdr:col>
      <xdr:colOff>165100</xdr:colOff>
      <xdr:row>37</xdr:row>
      <xdr:rowOff>47915</xdr:rowOff>
    </xdr:to>
    <xdr:sp macro="" textlink="">
      <xdr:nvSpPr>
        <xdr:cNvPr id="86" name="楕円 85"/>
        <xdr:cNvSpPr/>
      </xdr:nvSpPr>
      <xdr:spPr>
        <a:xfrm>
          <a:off x="1968500" y="62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64442</xdr:rowOff>
    </xdr:from>
    <xdr:ext cx="599010" cy="259045"/>
    <xdr:sp macro="" textlink="">
      <xdr:nvSpPr>
        <xdr:cNvPr id="87" name="テキスト ボックス 86"/>
        <xdr:cNvSpPr txBox="1"/>
      </xdr:nvSpPr>
      <xdr:spPr>
        <a:xfrm>
          <a:off x="1719795" y="606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106609</xdr:rowOff>
    </xdr:from>
    <xdr:to>
      <xdr:col>6</xdr:col>
      <xdr:colOff>38100</xdr:colOff>
      <xdr:row>37</xdr:row>
      <xdr:rowOff>36759</xdr:rowOff>
    </xdr:to>
    <xdr:sp macro="" textlink="">
      <xdr:nvSpPr>
        <xdr:cNvPr id="88" name="楕円 87"/>
        <xdr:cNvSpPr/>
      </xdr:nvSpPr>
      <xdr:spPr>
        <a:xfrm>
          <a:off x="1079500" y="627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53286</xdr:rowOff>
    </xdr:from>
    <xdr:ext cx="599010" cy="259045"/>
    <xdr:sp macro="" textlink="">
      <xdr:nvSpPr>
        <xdr:cNvPr id="89" name="テキスト ボックス 88"/>
        <xdr:cNvSpPr txBox="1"/>
      </xdr:nvSpPr>
      <xdr:spPr>
        <a:xfrm>
          <a:off x="830795" y="605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74183</xdr:rowOff>
    </xdr:from>
    <xdr:to>
      <xdr:col>24</xdr:col>
      <xdr:colOff>63500</xdr:colOff>
      <xdr:row>55</xdr:row>
      <xdr:rowOff>80378</xdr:rowOff>
    </xdr:to>
    <xdr:cxnSp macro="">
      <xdr:nvCxnSpPr>
        <xdr:cNvPr id="116" name="直線コネクタ 115"/>
        <xdr:cNvCxnSpPr/>
      </xdr:nvCxnSpPr>
      <xdr:spPr>
        <a:xfrm>
          <a:off x="3797300" y="9503933"/>
          <a:ext cx="8382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140410</xdr:rowOff>
    </xdr:from>
    <xdr:ext cx="534377" cy="259045"/>
    <xdr:sp macro="" textlink="">
      <xdr:nvSpPr>
        <xdr:cNvPr id="117" name="物件費平均値テキスト"/>
        <xdr:cNvSpPr txBox="1"/>
      </xdr:nvSpPr>
      <xdr:spPr>
        <a:xfrm>
          <a:off x="4686300" y="957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74183</xdr:rowOff>
    </xdr:from>
    <xdr:to>
      <xdr:col>19</xdr:col>
      <xdr:colOff>177800</xdr:colOff>
      <xdr:row>55</xdr:row>
      <xdr:rowOff>108396</xdr:rowOff>
    </xdr:to>
    <xdr:cxnSp macro="">
      <xdr:nvCxnSpPr>
        <xdr:cNvPr id="119" name="直線コネクタ 118"/>
        <xdr:cNvCxnSpPr/>
      </xdr:nvCxnSpPr>
      <xdr:spPr>
        <a:xfrm flipV="1">
          <a:off x="2908300" y="9503933"/>
          <a:ext cx="8890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108013</xdr:rowOff>
    </xdr:from>
    <xdr:ext cx="534377" cy="259045"/>
    <xdr:sp macro="" textlink="">
      <xdr:nvSpPr>
        <xdr:cNvPr id="121" name="テキスト ボックス 120"/>
        <xdr:cNvSpPr txBox="1"/>
      </xdr:nvSpPr>
      <xdr:spPr>
        <a:xfrm>
          <a:off x="3530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100202</xdr:rowOff>
    </xdr:from>
    <xdr:to>
      <xdr:col>15</xdr:col>
      <xdr:colOff>50800</xdr:colOff>
      <xdr:row>55</xdr:row>
      <xdr:rowOff>108396</xdr:rowOff>
    </xdr:to>
    <xdr:cxnSp macro="">
      <xdr:nvCxnSpPr>
        <xdr:cNvPr id="122" name="直線コネクタ 121"/>
        <xdr:cNvCxnSpPr/>
      </xdr:nvCxnSpPr>
      <xdr:spPr>
        <a:xfrm>
          <a:off x="2019300" y="9529952"/>
          <a:ext cx="889000" cy="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127540</xdr:rowOff>
    </xdr:from>
    <xdr:ext cx="534377" cy="259045"/>
    <xdr:sp macro="" textlink="">
      <xdr:nvSpPr>
        <xdr:cNvPr id="124" name="テキスト ボックス 123"/>
        <xdr:cNvSpPr txBox="1"/>
      </xdr:nvSpPr>
      <xdr:spPr>
        <a:xfrm>
          <a:off x="2641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100202</xdr:rowOff>
    </xdr:from>
    <xdr:to>
      <xdr:col>10</xdr:col>
      <xdr:colOff>114300</xdr:colOff>
      <xdr:row>55</xdr:row>
      <xdr:rowOff>154349</xdr:rowOff>
    </xdr:to>
    <xdr:cxnSp macro="">
      <xdr:nvCxnSpPr>
        <xdr:cNvPr id="125" name="直線コネクタ 124"/>
        <xdr:cNvCxnSpPr/>
      </xdr:nvCxnSpPr>
      <xdr:spPr>
        <a:xfrm flipV="1">
          <a:off x="1130300" y="9529952"/>
          <a:ext cx="889000" cy="5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150826</xdr:rowOff>
    </xdr:from>
    <xdr:ext cx="534377" cy="259045"/>
    <xdr:sp macro="" textlink="">
      <xdr:nvSpPr>
        <xdr:cNvPr id="127" name="テキスト ボックス 126"/>
        <xdr:cNvSpPr txBox="1"/>
      </xdr:nvSpPr>
      <xdr:spPr>
        <a:xfrm>
          <a:off x="1752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160614</xdr:rowOff>
    </xdr:from>
    <xdr:ext cx="534377" cy="259045"/>
    <xdr:sp macro="" textlink="">
      <xdr:nvSpPr>
        <xdr:cNvPr id="129" name="テキスト ボックス 128"/>
        <xdr:cNvSpPr txBox="1"/>
      </xdr:nvSpPr>
      <xdr:spPr>
        <a:xfrm>
          <a:off x="863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29578</xdr:rowOff>
    </xdr:from>
    <xdr:to>
      <xdr:col>24</xdr:col>
      <xdr:colOff>114300</xdr:colOff>
      <xdr:row>55</xdr:row>
      <xdr:rowOff>131178</xdr:rowOff>
    </xdr:to>
    <xdr:sp macro="" textlink="">
      <xdr:nvSpPr>
        <xdr:cNvPr id="135" name="楕円 134"/>
        <xdr:cNvSpPr/>
      </xdr:nvSpPr>
      <xdr:spPr>
        <a:xfrm>
          <a:off x="4584700" y="945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52455</xdr:rowOff>
    </xdr:from>
    <xdr:ext cx="599010" cy="259045"/>
    <xdr:sp macro="" textlink="">
      <xdr:nvSpPr>
        <xdr:cNvPr id="136" name="物件費該当値テキスト"/>
        <xdr:cNvSpPr txBox="1"/>
      </xdr:nvSpPr>
      <xdr:spPr>
        <a:xfrm>
          <a:off x="4686300" y="931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23383</xdr:rowOff>
    </xdr:from>
    <xdr:to>
      <xdr:col>20</xdr:col>
      <xdr:colOff>38100</xdr:colOff>
      <xdr:row>55</xdr:row>
      <xdr:rowOff>124983</xdr:rowOff>
    </xdr:to>
    <xdr:sp macro="" textlink="">
      <xdr:nvSpPr>
        <xdr:cNvPr id="137" name="楕円 136"/>
        <xdr:cNvSpPr/>
      </xdr:nvSpPr>
      <xdr:spPr>
        <a:xfrm>
          <a:off x="3746500" y="945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141510</xdr:rowOff>
    </xdr:from>
    <xdr:ext cx="599010" cy="259045"/>
    <xdr:sp macro="" textlink="">
      <xdr:nvSpPr>
        <xdr:cNvPr id="138" name="テキスト ボックス 137"/>
        <xdr:cNvSpPr txBox="1"/>
      </xdr:nvSpPr>
      <xdr:spPr>
        <a:xfrm>
          <a:off x="3497795" y="92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57596</xdr:rowOff>
    </xdr:from>
    <xdr:to>
      <xdr:col>15</xdr:col>
      <xdr:colOff>101600</xdr:colOff>
      <xdr:row>55</xdr:row>
      <xdr:rowOff>159196</xdr:rowOff>
    </xdr:to>
    <xdr:sp macro="" textlink="">
      <xdr:nvSpPr>
        <xdr:cNvPr id="139" name="楕円 138"/>
        <xdr:cNvSpPr/>
      </xdr:nvSpPr>
      <xdr:spPr>
        <a:xfrm>
          <a:off x="2857500" y="948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4273</xdr:rowOff>
    </xdr:from>
    <xdr:ext cx="599010" cy="259045"/>
    <xdr:sp macro="" textlink="">
      <xdr:nvSpPr>
        <xdr:cNvPr id="140" name="テキスト ボックス 139"/>
        <xdr:cNvSpPr txBox="1"/>
      </xdr:nvSpPr>
      <xdr:spPr>
        <a:xfrm>
          <a:off x="2608795" y="926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49402</xdr:rowOff>
    </xdr:from>
    <xdr:to>
      <xdr:col>10</xdr:col>
      <xdr:colOff>165100</xdr:colOff>
      <xdr:row>55</xdr:row>
      <xdr:rowOff>151002</xdr:rowOff>
    </xdr:to>
    <xdr:sp macro="" textlink="">
      <xdr:nvSpPr>
        <xdr:cNvPr id="141" name="楕円 140"/>
        <xdr:cNvSpPr/>
      </xdr:nvSpPr>
      <xdr:spPr>
        <a:xfrm>
          <a:off x="1968500" y="94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167529</xdr:rowOff>
    </xdr:from>
    <xdr:ext cx="599010" cy="259045"/>
    <xdr:sp macro="" textlink="">
      <xdr:nvSpPr>
        <xdr:cNvPr id="142" name="テキスト ボックス 141"/>
        <xdr:cNvSpPr txBox="1"/>
      </xdr:nvSpPr>
      <xdr:spPr>
        <a:xfrm>
          <a:off x="1719795" y="925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103549</xdr:rowOff>
    </xdr:from>
    <xdr:to>
      <xdr:col>6</xdr:col>
      <xdr:colOff>38100</xdr:colOff>
      <xdr:row>56</xdr:row>
      <xdr:rowOff>33699</xdr:rowOff>
    </xdr:to>
    <xdr:sp macro="" textlink="">
      <xdr:nvSpPr>
        <xdr:cNvPr id="143" name="楕円 142"/>
        <xdr:cNvSpPr/>
      </xdr:nvSpPr>
      <xdr:spPr>
        <a:xfrm>
          <a:off x="1079500" y="95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50226</xdr:rowOff>
    </xdr:from>
    <xdr:ext cx="599010" cy="259045"/>
    <xdr:sp macro="" textlink="">
      <xdr:nvSpPr>
        <xdr:cNvPr id="144" name="テキスト ボックス 143"/>
        <xdr:cNvSpPr txBox="1"/>
      </xdr:nvSpPr>
      <xdr:spPr>
        <a:xfrm>
          <a:off x="830795" y="930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124194</xdr:rowOff>
    </xdr:from>
    <xdr:to>
      <xdr:col>24</xdr:col>
      <xdr:colOff>63500</xdr:colOff>
      <xdr:row>78</xdr:row>
      <xdr:rowOff>125831</xdr:rowOff>
    </xdr:to>
    <xdr:cxnSp macro="">
      <xdr:nvCxnSpPr>
        <xdr:cNvPr id="173" name="直線コネクタ 172"/>
        <xdr:cNvCxnSpPr/>
      </xdr:nvCxnSpPr>
      <xdr:spPr>
        <a:xfrm>
          <a:off x="3797300" y="13497294"/>
          <a:ext cx="8382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43459</xdr:rowOff>
    </xdr:from>
    <xdr:to>
      <xdr:col>19</xdr:col>
      <xdr:colOff>177800</xdr:colOff>
      <xdr:row>78</xdr:row>
      <xdr:rowOff>124194</xdr:rowOff>
    </xdr:to>
    <xdr:cxnSp macro="">
      <xdr:nvCxnSpPr>
        <xdr:cNvPr id="176" name="直線コネクタ 175"/>
        <xdr:cNvCxnSpPr/>
      </xdr:nvCxnSpPr>
      <xdr:spPr>
        <a:xfrm>
          <a:off x="2908300" y="13416559"/>
          <a:ext cx="889000" cy="8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111582</xdr:rowOff>
    </xdr:from>
    <xdr:to>
      <xdr:col>15</xdr:col>
      <xdr:colOff>50800</xdr:colOff>
      <xdr:row>78</xdr:row>
      <xdr:rowOff>43459</xdr:rowOff>
    </xdr:to>
    <xdr:cxnSp macro="">
      <xdr:nvCxnSpPr>
        <xdr:cNvPr id="179" name="直線コネクタ 178"/>
        <xdr:cNvCxnSpPr/>
      </xdr:nvCxnSpPr>
      <xdr:spPr>
        <a:xfrm>
          <a:off x="2019300" y="13313232"/>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111582</xdr:rowOff>
    </xdr:from>
    <xdr:to>
      <xdr:col>10</xdr:col>
      <xdr:colOff>114300</xdr:colOff>
      <xdr:row>78</xdr:row>
      <xdr:rowOff>113716</xdr:rowOff>
    </xdr:to>
    <xdr:cxnSp macro="">
      <xdr:nvCxnSpPr>
        <xdr:cNvPr id="182" name="直線コネクタ 181"/>
        <xdr:cNvCxnSpPr/>
      </xdr:nvCxnSpPr>
      <xdr:spPr>
        <a:xfrm flipV="1">
          <a:off x="1130300" y="13313232"/>
          <a:ext cx="889000" cy="17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81042</xdr:rowOff>
    </xdr:from>
    <xdr:ext cx="469744" cy="259045"/>
    <xdr:sp macro="" textlink="">
      <xdr:nvSpPr>
        <xdr:cNvPr id="184" name="テキスト ボックス 183"/>
        <xdr:cNvSpPr txBox="1"/>
      </xdr:nvSpPr>
      <xdr:spPr>
        <a:xfrm>
          <a:off x="1784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100689</xdr:rowOff>
    </xdr:from>
    <xdr:ext cx="469744" cy="259045"/>
    <xdr:sp macro="" textlink="">
      <xdr:nvSpPr>
        <xdr:cNvPr id="186" name="テキスト ボックス 185"/>
        <xdr:cNvSpPr txBox="1"/>
      </xdr:nvSpPr>
      <xdr:spPr>
        <a:xfrm>
          <a:off x="895428" y="13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75031</xdr:rowOff>
    </xdr:from>
    <xdr:to>
      <xdr:col>24</xdr:col>
      <xdr:colOff>114300</xdr:colOff>
      <xdr:row>79</xdr:row>
      <xdr:rowOff>5181</xdr:rowOff>
    </xdr:to>
    <xdr:sp macro="" textlink="">
      <xdr:nvSpPr>
        <xdr:cNvPr id="192" name="楕円 191"/>
        <xdr:cNvSpPr/>
      </xdr:nvSpPr>
      <xdr:spPr>
        <a:xfrm>
          <a:off x="4584700" y="134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161408</xdr:rowOff>
    </xdr:from>
    <xdr:ext cx="469744" cy="259045"/>
    <xdr:sp macro="" textlink="">
      <xdr:nvSpPr>
        <xdr:cNvPr id="193" name="維持補修費該当値テキスト"/>
        <xdr:cNvSpPr txBox="1"/>
      </xdr:nvSpPr>
      <xdr:spPr>
        <a:xfrm>
          <a:off x="4686300" y="1336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73394</xdr:rowOff>
    </xdr:from>
    <xdr:to>
      <xdr:col>20</xdr:col>
      <xdr:colOff>38100</xdr:colOff>
      <xdr:row>79</xdr:row>
      <xdr:rowOff>3544</xdr:rowOff>
    </xdr:to>
    <xdr:sp macro="" textlink="">
      <xdr:nvSpPr>
        <xdr:cNvPr id="194" name="楕円 193"/>
        <xdr:cNvSpPr/>
      </xdr:nvSpPr>
      <xdr:spPr>
        <a:xfrm>
          <a:off x="3746500" y="134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166121</xdr:rowOff>
    </xdr:from>
    <xdr:ext cx="469744" cy="259045"/>
    <xdr:sp macro="" textlink="">
      <xdr:nvSpPr>
        <xdr:cNvPr id="195" name="テキスト ボックス 194"/>
        <xdr:cNvSpPr txBox="1"/>
      </xdr:nvSpPr>
      <xdr:spPr>
        <a:xfrm>
          <a:off x="3562428" y="1353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164109</xdr:rowOff>
    </xdr:from>
    <xdr:to>
      <xdr:col>15</xdr:col>
      <xdr:colOff>101600</xdr:colOff>
      <xdr:row>78</xdr:row>
      <xdr:rowOff>94259</xdr:rowOff>
    </xdr:to>
    <xdr:sp macro="" textlink="">
      <xdr:nvSpPr>
        <xdr:cNvPr id="196" name="楕円 195"/>
        <xdr:cNvSpPr/>
      </xdr:nvSpPr>
      <xdr:spPr>
        <a:xfrm>
          <a:off x="2857500" y="1336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85386</xdr:rowOff>
    </xdr:from>
    <xdr:ext cx="469744" cy="259045"/>
    <xdr:sp macro="" textlink="">
      <xdr:nvSpPr>
        <xdr:cNvPr id="197" name="テキスト ボックス 196"/>
        <xdr:cNvSpPr txBox="1"/>
      </xdr:nvSpPr>
      <xdr:spPr>
        <a:xfrm>
          <a:off x="2673428" y="1345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60782</xdr:rowOff>
    </xdr:from>
    <xdr:to>
      <xdr:col>10</xdr:col>
      <xdr:colOff>165100</xdr:colOff>
      <xdr:row>77</xdr:row>
      <xdr:rowOff>162382</xdr:rowOff>
    </xdr:to>
    <xdr:sp macro="" textlink="">
      <xdr:nvSpPr>
        <xdr:cNvPr id="198" name="楕円 197"/>
        <xdr:cNvSpPr/>
      </xdr:nvSpPr>
      <xdr:spPr>
        <a:xfrm>
          <a:off x="1968500" y="132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7459</xdr:rowOff>
    </xdr:from>
    <xdr:ext cx="469744" cy="259045"/>
    <xdr:sp macro="" textlink="">
      <xdr:nvSpPr>
        <xdr:cNvPr id="199" name="テキスト ボックス 198"/>
        <xdr:cNvSpPr txBox="1"/>
      </xdr:nvSpPr>
      <xdr:spPr>
        <a:xfrm>
          <a:off x="1784428" y="1303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62916</xdr:rowOff>
    </xdr:from>
    <xdr:to>
      <xdr:col>6</xdr:col>
      <xdr:colOff>38100</xdr:colOff>
      <xdr:row>78</xdr:row>
      <xdr:rowOff>164516</xdr:rowOff>
    </xdr:to>
    <xdr:sp macro="" textlink="">
      <xdr:nvSpPr>
        <xdr:cNvPr id="200" name="楕円 199"/>
        <xdr:cNvSpPr/>
      </xdr:nvSpPr>
      <xdr:spPr>
        <a:xfrm>
          <a:off x="1079500" y="1343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155643</xdr:rowOff>
    </xdr:from>
    <xdr:ext cx="469744" cy="259045"/>
    <xdr:sp macro="" textlink="">
      <xdr:nvSpPr>
        <xdr:cNvPr id="201" name="テキスト ボックス 200"/>
        <xdr:cNvSpPr txBox="1"/>
      </xdr:nvSpPr>
      <xdr:spPr>
        <a:xfrm>
          <a:off x="895428" y="1352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166078</xdr:rowOff>
    </xdr:from>
    <xdr:to>
      <xdr:col>24</xdr:col>
      <xdr:colOff>63500</xdr:colOff>
      <xdr:row>96</xdr:row>
      <xdr:rowOff>46292</xdr:rowOff>
    </xdr:to>
    <xdr:cxnSp macro="">
      <xdr:nvCxnSpPr>
        <xdr:cNvPr id="231" name="直線コネクタ 230"/>
        <xdr:cNvCxnSpPr/>
      </xdr:nvCxnSpPr>
      <xdr:spPr>
        <a:xfrm flipV="1">
          <a:off x="3797300" y="16453828"/>
          <a:ext cx="8382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134408</xdr:rowOff>
    </xdr:from>
    <xdr:ext cx="534377" cy="259045"/>
    <xdr:sp macro="" textlink="">
      <xdr:nvSpPr>
        <xdr:cNvPr id="232" name="扶助費平均値テキスト"/>
        <xdr:cNvSpPr txBox="1"/>
      </xdr:nvSpPr>
      <xdr:spPr>
        <a:xfrm>
          <a:off x="4686300" y="162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9564</xdr:rowOff>
    </xdr:from>
    <xdr:to>
      <xdr:col>19</xdr:col>
      <xdr:colOff>177800</xdr:colOff>
      <xdr:row>96</xdr:row>
      <xdr:rowOff>46292</xdr:rowOff>
    </xdr:to>
    <xdr:cxnSp macro="">
      <xdr:nvCxnSpPr>
        <xdr:cNvPr id="234" name="直線コネクタ 233"/>
        <xdr:cNvCxnSpPr/>
      </xdr:nvCxnSpPr>
      <xdr:spPr>
        <a:xfrm>
          <a:off x="2908300" y="16468764"/>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105312</xdr:rowOff>
    </xdr:from>
    <xdr:ext cx="534377" cy="259045"/>
    <xdr:sp macro="" textlink="">
      <xdr:nvSpPr>
        <xdr:cNvPr id="236" name="テキスト ボックス 235"/>
        <xdr:cNvSpPr txBox="1"/>
      </xdr:nvSpPr>
      <xdr:spPr>
        <a:xfrm>
          <a:off x="3530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164212</xdr:rowOff>
    </xdr:from>
    <xdr:to>
      <xdr:col>15</xdr:col>
      <xdr:colOff>50800</xdr:colOff>
      <xdr:row>96</xdr:row>
      <xdr:rowOff>9564</xdr:rowOff>
    </xdr:to>
    <xdr:cxnSp macro="">
      <xdr:nvCxnSpPr>
        <xdr:cNvPr id="237" name="直線コネクタ 236"/>
        <xdr:cNvCxnSpPr/>
      </xdr:nvCxnSpPr>
      <xdr:spPr>
        <a:xfrm>
          <a:off x="2019300" y="16451962"/>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74020</xdr:rowOff>
    </xdr:from>
    <xdr:ext cx="534377" cy="259045"/>
    <xdr:sp macro="" textlink="">
      <xdr:nvSpPr>
        <xdr:cNvPr id="239" name="テキスト ボックス 238"/>
        <xdr:cNvSpPr txBox="1"/>
      </xdr:nvSpPr>
      <xdr:spPr>
        <a:xfrm>
          <a:off x="2641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164212</xdr:rowOff>
    </xdr:from>
    <xdr:to>
      <xdr:col>10</xdr:col>
      <xdr:colOff>114300</xdr:colOff>
      <xdr:row>96</xdr:row>
      <xdr:rowOff>72200</xdr:rowOff>
    </xdr:to>
    <xdr:cxnSp macro="">
      <xdr:nvCxnSpPr>
        <xdr:cNvPr id="240" name="直線コネクタ 239"/>
        <xdr:cNvCxnSpPr/>
      </xdr:nvCxnSpPr>
      <xdr:spPr>
        <a:xfrm flipV="1">
          <a:off x="1130300" y="16451962"/>
          <a:ext cx="8890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97654</xdr:rowOff>
    </xdr:from>
    <xdr:ext cx="534377" cy="259045"/>
    <xdr:sp macro="" textlink="">
      <xdr:nvSpPr>
        <xdr:cNvPr id="242" name="テキスト ボックス 241"/>
        <xdr:cNvSpPr txBox="1"/>
      </xdr:nvSpPr>
      <xdr:spPr>
        <a:xfrm>
          <a:off x="1752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154945</xdr:rowOff>
    </xdr:from>
    <xdr:ext cx="534377" cy="259045"/>
    <xdr:sp macro="" textlink="">
      <xdr:nvSpPr>
        <xdr:cNvPr id="244" name="テキスト ボックス 243"/>
        <xdr:cNvSpPr txBox="1"/>
      </xdr:nvSpPr>
      <xdr:spPr>
        <a:xfrm>
          <a:off x="863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115278</xdr:rowOff>
    </xdr:from>
    <xdr:to>
      <xdr:col>24</xdr:col>
      <xdr:colOff>114300</xdr:colOff>
      <xdr:row>96</xdr:row>
      <xdr:rowOff>45428</xdr:rowOff>
    </xdr:to>
    <xdr:sp macro="" textlink="">
      <xdr:nvSpPr>
        <xdr:cNvPr id="250" name="楕円 249"/>
        <xdr:cNvSpPr/>
      </xdr:nvSpPr>
      <xdr:spPr>
        <a:xfrm>
          <a:off x="4584700" y="164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93705</xdr:rowOff>
    </xdr:from>
    <xdr:ext cx="534377" cy="259045"/>
    <xdr:sp macro="" textlink="">
      <xdr:nvSpPr>
        <xdr:cNvPr id="251" name="扶助費該当値テキスト"/>
        <xdr:cNvSpPr txBox="1"/>
      </xdr:nvSpPr>
      <xdr:spPr>
        <a:xfrm>
          <a:off x="4686300" y="1638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166942</xdr:rowOff>
    </xdr:from>
    <xdr:to>
      <xdr:col>20</xdr:col>
      <xdr:colOff>38100</xdr:colOff>
      <xdr:row>96</xdr:row>
      <xdr:rowOff>97092</xdr:rowOff>
    </xdr:to>
    <xdr:sp macro="" textlink="">
      <xdr:nvSpPr>
        <xdr:cNvPr id="252" name="楕円 251"/>
        <xdr:cNvSpPr/>
      </xdr:nvSpPr>
      <xdr:spPr>
        <a:xfrm>
          <a:off x="3746500" y="1645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88219</xdr:rowOff>
    </xdr:from>
    <xdr:ext cx="534377" cy="259045"/>
    <xdr:sp macro="" textlink="">
      <xdr:nvSpPr>
        <xdr:cNvPr id="253" name="テキスト ボックス 252"/>
        <xdr:cNvSpPr txBox="1"/>
      </xdr:nvSpPr>
      <xdr:spPr>
        <a:xfrm>
          <a:off x="3530111" y="1654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130214</xdr:rowOff>
    </xdr:from>
    <xdr:to>
      <xdr:col>15</xdr:col>
      <xdr:colOff>101600</xdr:colOff>
      <xdr:row>96</xdr:row>
      <xdr:rowOff>60364</xdr:rowOff>
    </xdr:to>
    <xdr:sp macro="" textlink="">
      <xdr:nvSpPr>
        <xdr:cNvPr id="254" name="楕円 253"/>
        <xdr:cNvSpPr/>
      </xdr:nvSpPr>
      <xdr:spPr>
        <a:xfrm>
          <a:off x="2857500" y="164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76891</xdr:rowOff>
    </xdr:from>
    <xdr:ext cx="534377" cy="259045"/>
    <xdr:sp macro="" textlink="">
      <xdr:nvSpPr>
        <xdr:cNvPr id="255" name="テキスト ボックス 254"/>
        <xdr:cNvSpPr txBox="1"/>
      </xdr:nvSpPr>
      <xdr:spPr>
        <a:xfrm>
          <a:off x="2641111" y="1619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113412</xdr:rowOff>
    </xdr:from>
    <xdr:to>
      <xdr:col>10</xdr:col>
      <xdr:colOff>165100</xdr:colOff>
      <xdr:row>96</xdr:row>
      <xdr:rowOff>43562</xdr:rowOff>
    </xdr:to>
    <xdr:sp macro="" textlink="">
      <xdr:nvSpPr>
        <xdr:cNvPr id="256" name="楕円 255"/>
        <xdr:cNvSpPr/>
      </xdr:nvSpPr>
      <xdr:spPr>
        <a:xfrm>
          <a:off x="1968500" y="1640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60089</xdr:rowOff>
    </xdr:from>
    <xdr:ext cx="534377" cy="259045"/>
    <xdr:sp macro="" textlink="">
      <xdr:nvSpPr>
        <xdr:cNvPr id="257" name="テキスト ボックス 256"/>
        <xdr:cNvSpPr txBox="1"/>
      </xdr:nvSpPr>
      <xdr:spPr>
        <a:xfrm>
          <a:off x="1752111" y="1617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21400</xdr:rowOff>
    </xdr:from>
    <xdr:to>
      <xdr:col>6</xdr:col>
      <xdr:colOff>38100</xdr:colOff>
      <xdr:row>96</xdr:row>
      <xdr:rowOff>123000</xdr:rowOff>
    </xdr:to>
    <xdr:sp macro="" textlink="">
      <xdr:nvSpPr>
        <xdr:cNvPr id="258" name="楕円 257"/>
        <xdr:cNvSpPr/>
      </xdr:nvSpPr>
      <xdr:spPr>
        <a:xfrm>
          <a:off x="1079500" y="164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139527</xdr:rowOff>
    </xdr:from>
    <xdr:ext cx="534377" cy="259045"/>
    <xdr:sp macro="" textlink="">
      <xdr:nvSpPr>
        <xdr:cNvPr id="259" name="テキスト ボックス 258"/>
        <xdr:cNvSpPr txBox="1"/>
      </xdr:nvSpPr>
      <xdr:spPr>
        <a:xfrm>
          <a:off x="863111" y="1625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76771</xdr:rowOff>
    </xdr:from>
    <xdr:to>
      <xdr:col>55</xdr:col>
      <xdr:colOff>0</xdr:colOff>
      <xdr:row>35</xdr:row>
      <xdr:rowOff>167082</xdr:rowOff>
    </xdr:to>
    <xdr:cxnSp macro="">
      <xdr:nvCxnSpPr>
        <xdr:cNvPr id="286" name="直線コネクタ 285"/>
        <xdr:cNvCxnSpPr/>
      </xdr:nvCxnSpPr>
      <xdr:spPr>
        <a:xfrm>
          <a:off x="9639300" y="6077521"/>
          <a:ext cx="838200" cy="9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7027</xdr:rowOff>
    </xdr:from>
    <xdr:ext cx="534377" cy="259045"/>
    <xdr:sp macro="" textlink="">
      <xdr:nvSpPr>
        <xdr:cNvPr id="287" name="補助費等平均値テキスト"/>
        <xdr:cNvSpPr txBox="1"/>
      </xdr:nvSpPr>
      <xdr:spPr>
        <a:xfrm>
          <a:off x="10528300" y="617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76771</xdr:rowOff>
    </xdr:from>
    <xdr:to>
      <xdr:col>50</xdr:col>
      <xdr:colOff>114300</xdr:colOff>
      <xdr:row>35</xdr:row>
      <xdr:rowOff>169971</xdr:rowOff>
    </xdr:to>
    <xdr:cxnSp macro="">
      <xdr:nvCxnSpPr>
        <xdr:cNvPr id="289" name="直線コネクタ 288"/>
        <xdr:cNvCxnSpPr/>
      </xdr:nvCxnSpPr>
      <xdr:spPr>
        <a:xfrm flipV="1">
          <a:off x="8750300" y="6077521"/>
          <a:ext cx="889000" cy="9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127933</xdr:rowOff>
    </xdr:from>
    <xdr:ext cx="534377" cy="259045"/>
    <xdr:sp macro="" textlink="">
      <xdr:nvSpPr>
        <xdr:cNvPr id="291" name="テキスト ボックス 290"/>
        <xdr:cNvSpPr txBox="1"/>
      </xdr:nvSpPr>
      <xdr:spPr>
        <a:xfrm>
          <a:off x="9372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169971</xdr:rowOff>
    </xdr:from>
    <xdr:to>
      <xdr:col>45</xdr:col>
      <xdr:colOff>177800</xdr:colOff>
      <xdr:row>36</xdr:row>
      <xdr:rowOff>39852</xdr:rowOff>
    </xdr:to>
    <xdr:cxnSp macro="">
      <xdr:nvCxnSpPr>
        <xdr:cNvPr id="292" name="直線コネクタ 291"/>
        <xdr:cNvCxnSpPr/>
      </xdr:nvCxnSpPr>
      <xdr:spPr>
        <a:xfrm flipV="1">
          <a:off x="7861300" y="6170721"/>
          <a:ext cx="8890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153559</xdr:rowOff>
    </xdr:from>
    <xdr:ext cx="534377" cy="259045"/>
    <xdr:sp macro="" textlink="">
      <xdr:nvSpPr>
        <xdr:cNvPr id="294" name="テキスト ボックス 293"/>
        <xdr:cNvSpPr txBox="1"/>
      </xdr:nvSpPr>
      <xdr:spPr>
        <a:xfrm>
          <a:off x="8483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39852</xdr:rowOff>
    </xdr:from>
    <xdr:to>
      <xdr:col>41</xdr:col>
      <xdr:colOff>50800</xdr:colOff>
      <xdr:row>36</xdr:row>
      <xdr:rowOff>104267</xdr:rowOff>
    </xdr:to>
    <xdr:cxnSp macro="">
      <xdr:nvCxnSpPr>
        <xdr:cNvPr id="295" name="直線コネクタ 294"/>
        <xdr:cNvCxnSpPr/>
      </xdr:nvCxnSpPr>
      <xdr:spPr>
        <a:xfrm flipV="1">
          <a:off x="6972300" y="6212052"/>
          <a:ext cx="889000" cy="6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165611</xdr:rowOff>
    </xdr:from>
    <xdr:ext cx="534377" cy="259045"/>
    <xdr:sp macro="" textlink="">
      <xdr:nvSpPr>
        <xdr:cNvPr id="297" name="テキスト ボックス 296"/>
        <xdr:cNvSpPr txBox="1"/>
      </xdr:nvSpPr>
      <xdr:spPr>
        <a:xfrm>
          <a:off x="7594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168725</xdr:rowOff>
    </xdr:from>
    <xdr:ext cx="534377" cy="259045"/>
    <xdr:sp macro="" textlink="">
      <xdr:nvSpPr>
        <xdr:cNvPr id="299" name="テキスト ボックス 298"/>
        <xdr:cNvSpPr txBox="1"/>
      </xdr:nvSpPr>
      <xdr:spPr>
        <a:xfrm>
          <a:off x="6705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116282</xdr:rowOff>
    </xdr:from>
    <xdr:to>
      <xdr:col>55</xdr:col>
      <xdr:colOff>50800</xdr:colOff>
      <xdr:row>36</xdr:row>
      <xdr:rowOff>46432</xdr:rowOff>
    </xdr:to>
    <xdr:sp macro="" textlink="">
      <xdr:nvSpPr>
        <xdr:cNvPr id="305" name="楕円 304"/>
        <xdr:cNvSpPr/>
      </xdr:nvSpPr>
      <xdr:spPr>
        <a:xfrm>
          <a:off x="10426700" y="61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139159</xdr:rowOff>
    </xdr:from>
    <xdr:ext cx="599010" cy="259045"/>
    <xdr:sp macro="" textlink="">
      <xdr:nvSpPr>
        <xdr:cNvPr id="306" name="補助費等該当値テキスト"/>
        <xdr:cNvSpPr txBox="1"/>
      </xdr:nvSpPr>
      <xdr:spPr>
        <a:xfrm>
          <a:off x="10528300" y="596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25971</xdr:rowOff>
    </xdr:from>
    <xdr:to>
      <xdr:col>50</xdr:col>
      <xdr:colOff>165100</xdr:colOff>
      <xdr:row>35</xdr:row>
      <xdr:rowOff>127571</xdr:rowOff>
    </xdr:to>
    <xdr:sp macro="" textlink="">
      <xdr:nvSpPr>
        <xdr:cNvPr id="307" name="楕円 306"/>
        <xdr:cNvSpPr/>
      </xdr:nvSpPr>
      <xdr:spPr>
        <a:xfrm>
          <a:off x="9588500" y="60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144098</xdr:rowOff>
    </xdr:from>
    <xdr:ext cx="599010" cy="259045"/>
    <xdr:sp macro="" textlink="">
      <xdr:nvSpPr>
        <xdr:cNvPr id="308" name="テキスト ボックス 307"/>
        <xdr:cNvSpPr txBox="1"/>
      </xdr:nvSpPr>
      <xdr:spPr>
        <a:xfrm>
          <a:off x="9339795" y="580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119171</xdr:rowOff>
    </xdr:from>
    <xdr:to>
      <xdr:col>46</xdr:col>
      <xdr:colOff>38100</xdr:colOff>
      <xdr:row>36</xdr:row>
      <xdr:rowOff>49321</xdr:rowOff>
    </xdr:to>
    <xdr:sp macro="" textlink="">
      <xdr:nvSpPr>
        <xdr:cNvPr id="309" name="楕円 308"/>
        <xdr:cNvSpPr/>
      </xdr:nvSpPr>
      <xdr:spPr>
        <a:xfrm>
          <a:off x="8699500" y="611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65848</xdr:rowOff>
    </xdr:from>
    <xdr:ext cx="599010" cy="259045"/>
    <xdr:sp macro="" textlink="">
      <xdr:nvSpPr>
        <xdr:cNvPr id="310" name="テキスト ボックス 309"/>
        <xdr:cNvSpPr txBox="1"/>
      </xdr:nvSpPr>
      <xdr:spPr>
        <a:xfrm>
          <a:off x="8450795" y="589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160502</xdr:rowOff>
    </xdr:from>
    <xdr:to>
      <xdr:col>41</xdr:col>
      <xdr:colOff>101600</xdr:colOff>
      <xdr:row>36</xdr:row>
      <xdr:rowOff>90652</xdr:rowOff>
    </xdr:to>
    <xdr:sp macro="" textlink="">
      <xdr:nvSpPr>
        <xdr:cNvPr id="311" name="楕円 310"/>
        <xdr:cNvSpPr/>
      </xdr:nvSpPr>
      <xdr:spPr>
        <a:xfrm>
          <a:off x="7810500" y="61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107179</xdr:rowOff>
    </xdr:from>
    <xdr:ext cx="534377" cy="259045"/>
    <xdr:sp macro="" textlink="">
      <xdr:nvSpPr>
        <xdr:cNvPr id="312" name="テキスト ボックス 311"/>
        <xdr:cNvSpPr txBox="1"/>
      </xdr:nvSpPr>
      <xdr:spPr>
        <a:xfrm>
          <a:off x="7594111" y="593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53467</xdr:rowOff>
    </xdr:from>
    <xdr:to>
      <xdr:col>36</xdr:col>
      <xdr:colOff>165100</xdr:colOff>
      <xdr:row>36</xdr:row>
      <xdr:rowOff>155067</xdr:rowOff>
    </xdr:to>
    <xdr:sp macro="" textlink="">
      <xdr:nvSpPr>
        <xdr:cNvPr id="313" name="楕円 312"/>
        <xdr:cNvSpPr/>
      </xdr:nvSpPr>
      <xdr:spPr>
        <a:xfrm>
          <a:off x="69215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144</xdr:rowOff>
    </xdr:from>
    <xdr:ext cx="534377" cy="259045"/>
    <xdr:sp macro="" textlink="">
      <xdr:nvSpPr>
        <xdr:cNvPr id="314" name="テキスト ボックス 313"/>
        <xdr:cNvSpPr txBox="1"/>
      </xdr:nvSpPr>
      <xdr:spPr>
        <a:xfrm>
          <a:off x="6705111" y="600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142002</xdr:rowOff>
    </xdr:from>
    <xdr:to>
      <xdr:col>55</xdr:col>
      <xdr:colOff>0</xdr:colOff>
      <xdr:row>57</xdr:row>
      <xdr:rowOff>136846</xdr:rowOff>
    </xdr:to>
    <xdr:cxnSp macro="">
      <xdr:nvCxnSpPr>
        <xdr:cNvPr id="345" name="直線コネクタ 344"/>
        <xdr:cNvCxnSpPr/>
      </xdr:nvCxnSpPr>
      <xdr:spPr>
        <a:xfrm>
          <a:off x="9639300" y="9743202"/>
          <a:ext cx="838200" cy="1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76213</xdr:rowOff>
    </xdr:from>
    <xdr:ext cx="599010" cy="259045"/>
    <xdr:sp macro="" textlink="">
      <xdr:nvSpPr>
        <xdr:cNvPr id="346" name="普通建設事業費平均値テキスト"/>
        <xdr:cNvSpPr txBox="1"/>
      </xdr:nvSpPr>
      <xdr:spPr>
        <a:xfrm>
          <a:off x="10528300" y="967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142002</xdr:rowOff>
    </xdr:from>
    <xdr:to>
      <xdr:col>50</xdr:col>
      <xdr:colOff>114300</xdr:colOff>
      <xdr:row>58</xdr:row>
      <xdr:rowOff>43877</xdr:rowOff>
    </xdr:to>
    <xdr:cxnSp macro="">
      <xdr:nvCxnSpPr>
        <xdr:cNvPr id="348" name="直線コネクタ 347"/>
        <xdr:cNvCxnSpPr/>
      </xdr:nvCxnSpPr>
      <xdr:spPr>
        <a:xfrm flipV="1">
          <a:off x="8750300" y="9743202"/>
          <a:ext cx="889000" cy="24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23802</xdr:rowOff>
    </xdr:from>
    <xdr:ext cx="534377" cy="259045"/>
    <xdr:sp macro="" textlink="">
      <xdr:nvSpPr>
        <xdr:cNvPr id="350" name="テキスト ボックス 349"/>
        <xdr:cNvSpPr txBox="1"/>
      </xdr:nvSpPr>
      <xdr:spPr>
        <a:xfrm>
          <a:off x="9372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134631</xdr:rowOff>
    </xdr:from>
    <xdr:to>
      <xdr:col>45</xdr:col>
      <xdr:colOff>177800</xdr:colOff>
      <xdr:row>58</xdr:row>
      <xdr:rowOff>43877</xdr:rowOff>
    </xdr:to>
    <xdr:cxnSp macro="">
      <xdr:nvCxnSpPr>
        <xdr:cNvPr id="351" name="直線コネクタ 350"/>
        <xdr:cNvCxnSpPr/>
      </xdr:nvCxnSpPr>
      <xdr:spPr>
        <a:xfrm>
          <a:off x="7861300" y="9907281"/>
          <a:ext cx="8890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43506</xdr:rowOff>
    </xdr:from>
    <xdr:ext cx="534377" cy="259045"/>
    <xdr:sp macro="" textlink="">
      <xdr:nvSpPr>
        <xdr:cNvPr id="353" name="テキスト ボックス 352"/>
        <xdr:cNvSpPr txBox="1"/>
      </xdr:nvSpPr>
      <xdr:spPr>
        <a:xfrm>
          <a:off x="8483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134631</xdr:rowOff>
    </xdr:from>
    <xdr:to>
      <xdr:col>41</xdr:col>
      <xdr:colOff>50800</xdr:colOff>
      <xdr:row>58</xdr:row>
      <xdr:rowOff>87184</xdr:rowOff>
    </xdr:to>
    <xdr:cxnSp macro="">
      <xdr:nvCxnSpPr>
        <xdr:cNvPr id="354" name="直線コネクタ 353"/>
        <xdr:cNvCxnSpPr/>
      </xdr:nvCxnSpPr>
      <xdr:spPr>
        <a:xfrm flipV="1">
          <a:off x="6972300" y="9907281"/>
          <a:ext cx="889000" cy="1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52743</xdr:rowOff>
    </xdr:from>
    <xdr:ext cx="534377" cy="259045"/>
    <xdr:sp macro="" textlink="">
      <xdr:nvSpPr>
        <xdr:cNvPr id="356" name="テキスト ボックス 355"/>
        <xdr:cNvSpPr txBox="1"/>
      </xdr:nvSpPr>
      <xdr:spPr>
        <a:xfrm>
          <a:off x="7594111" y="999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89553</xdr:rowOff>
    </xdr:from>
    <xdr:ext cx="534377" cy="259045"/>
    <xdr:sp macro="" textlink="">
      <xdr:nvSpPr>
        <xdr:cNvPr id="358" name="テキスト ボックス 357"/>
        <xdr:cNvSpPr txBox="1"/>
      </xdr:nvSpPr>
      <xdr:spPr>
        <a:xfrm>
          <a:off x="6705111" y="96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86046</xdr:rowOff>
    </xdr:from>
    <xdr:to>
      <xdr:col>55</xdr:col>
      <xdr:colOff>50800</xdr:colOff>
      <xdr:row>58</xdr:row>
      <xdr:rowOff>16196</xdr:rowOff>
    </xdr:to>
    <xdr:sp macro="" textlink="">
      <xdr:nvSpPr>
        <xdr:cNvPr id="364" name="楕円 363"/>
        <xdr:cNvSpPr/>
      </xdr:nvSpPr>
      <xdr:spPr>
        <a:xfrm>
          <a:off x="10426700" y="985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64473</xdr:rowOff>
    </xdr:from>
    <xdr:ext cx="534377" cy="259045"/>
    <xdr:sp macro="" textlink="">
      <xdr:nvSpPr>
        <xdr:cNvPr id="365" name="普通建設事業費該当値テキスト"/>
        <xdr:cNvSpPr txBox="1"/>
      </xdr:nvSpPr>
      <xdr:spPr>
        <a:xfrm>
          <a:off x="10528300" y="983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91202</xdr:rowOff>
    </xdr:from>
    <xdr:to>
      <xdr:col>50</xdr:col>
      <xdr:colOff>165100</xdr:colOff>
      <xdr:row>57</xdr:row>
      <xdr:rowOff>21352</xdr:rowOff>
    </xdr:to>
    <xdr:sp macro="" textlink="">
      <xdr:nvSpPr>
        <xdr:cNvPr id="366" name="楕円 365"/>
        <xdr:cNvSpPr/>
      </xdr:nvSpPr>
      <xdr:spPr>
        <a:xfrm>
          <a:off x="9588500" y="969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37879</xdr:rowOff>
    </xdr:from>
    <xdr:ext cx="599010" cy="259045"/>
    <xdr:sp macro="" textlink="">
      <xdr:nvSpPr>
        <xdr:cNvPr id="367" name="テキスト ボックス 366"/>
        <xdr:cNvSpPr txBox="1"/>
      </xdr:nvSpPr>
      <xdr:spPr>
        <a:xfrm>
          <a:off x="9339795" y="946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164527</xdr:rowOff>
    </xdr:from>
    <xdr:to>
      <xdr:col>46</xdr:col>
      <xdr:colOff>38100</xdr:colOff>
      <xdr:row>58</xdr:row>
      <xdr:rowOff>94677</xdr:rowOff>
    </xdr:to>
    <xdr:sp macro="" textlink="">
      <xdr:nvSpPr>
        <xdr:cNvPr id="368" name="楕円 367"/>
        <xdr:cNvSpPr/>
      </xdr:nvSpPr>
      <xdr:spPr>
        <a:xfrm>
          <a:off x="8699500" y="993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85804</xdr:rowOff>
    </xdr:from>
    <xdr:ext cx="534377" cy="259045"/>
    <xdr:sp macro="" textlink="">
      <xdr:nvSpPr>
        <xdr:cNvPr id="369" name="テキスト ボックス 368"/>
        <xdr:cNvSpPr txBox="1"/>
      </xdr:nvSpPr>
      <xdr:spPr>
        <a:xfrm>
          <a:off x="8483111" y="1002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83831</xdr:rowOff>
    </xdr:from>
    <xdr:to>
      <xdr:col>41</xdr:col>
      <xdr:colOff>101600</xdr:colOff>
      <xdr:row>58</xdr:row>
      <xdr:rowOff>13981</xdr:rowOff>
    </xdr:to>
    <xdr:sp macro="" textlink="">
      <xdr:nvSpPr>
        <xdr:cNvPr id="370" name="楕円 369"/>
        <xdr:cNvSpPr/>
      </xdr:nvSpPr>
      <xdr:spPr>
        <a:xfrm>
          <a:off x="7810500" y="985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30508</xdr:rowOff>
    </xdr:from>
    <xdr:ext cx="534377" cy="259045"/>
    <xdr:sp macro="" textlink="">
      <xdr:nvSpPr>
        <xdr:cNvPr id="371" name="テキスト ボックス 370"/>
        <xdr:cNvSpPr txBox="1"/>
      </xdr:nvSpPr>
      <xdr:spPr>
        <a:xfrm>
          <a:off x="7594111" y="963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36384</xdr:rowOff>
    </xdr:from>
    <xdr:to>
      <xdr:col>36</xdr:col>
      <xdr:colOff>165100</xdr:colOff>
      <xdr:row>58</xdr:row>
      <xdr:rowOff>137984</xdr:rowOff>
    </xdr:to>
    <xdr:sp macro="" textlink="">
      <xdr:nvSpPr>
        <xdr:cNvPr id="372" name="楕円 371"/>
        <xdr:cNvSpPr/>
      </xdr:nvSpPr>
      <xdr:spPr>
        <a:xfrm>
          <a:off x="6921500" y="998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129111</xdr:rowOff>
    </xdr:from>
    <xdr:ext cx="534377" cy="259045"/>
    <xdr:sp macro="" textlink="">
      <xdr:nvSpPr>
        <xdr:cNvPr id="373" name="テキスト ボックス 372"/>
        <xdr:cNvSpPr txBox="1"/>
      </xdr:nvSpPr>
      <xdr:spPr>
        <a:xfrm>
          <a:off x="6705111" y="100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63230</xdr:rowOff>
    </xdr:from>
    <xdr:to>
      <xdr:col>55</xdr:col>
      <xdr:colOff>0</xdr:colOff>
      <xdr:row>79</xdr:row>
      <xdr:rowOff>89987</xdr:rowOff>
    </xdr:to>
    <xdr:cxnSp macro="">
      <xdr:nvCxnSpPr>
        <xdr:cNvPr id="404" name="直線コネクタ 403"/>
        <xdr:cNvCxnSpPr/>
      </xdr:nvCxnSpPr>
      <xdr:spPr>
        <a:xfrm>
          <a:off x="9639300" y="13607780"/>
          <a:ext cx="838200" cy="2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119425</xdr:rowOff>
    </xdr:from>
    <xdr:ext cx="534377" cy="259045"/>
    <xdr:sp macro="" textlink="">
      <xdr:nvSpPr>
        <xdr:cNvPr id="405" name="普通建設事業費 （ うち新規整備　）平均値テキスト"/>
        <xdr:cNvSpPr txBox="1"/>
      </xdr:nvSpPr>
      <xdr:spPr>
        <a:xfrm>
          <a:off x="10528300" y="13321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63230</xdr:rowOff>
    </xdr:from>
    <xdr:to>
      <xdr:col>50</xdr:col>
      <xdr:colOff>114300</xdr:colOff>
      <xdr:row>79</xdr:row>
      <xdr:rowOff>86207</xdr:rowOff>
    </xdr:to>
    <xdr:cxnSp macro="">
      <xdr:nvCxnSpPr>
        <xdr:cNvPr id="407" name="直線コネクタ 406"/>
        <xdr:cNvCxnSpPr/>
      </xdr:nvCxnSpPr>
      <xdr:spPr>
        <a:xfrm flipV="1">
          <a:off x="8750300" y="13607780"/>
          <a:ext cx="889000" cy="2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43194</xdr:rowOff>
    </xdr:from>
    <xdr:to>
      <xdr:col>45</xdr:col>
      <xdr:colOff>177800</xdr:colOff>
      <xdr:row>79</xdr:row>
      <xdr:rowOff>86207</xdr:rowOff>
    </xdr:to>
    <xdr:cxnSp macro="">
      <xdr:nvCxnSpPr>
        <xdr:cNvPr id="410" name="直線コネクタ 409"/>
        <xdr:cNvCxnSpPr/>
      </xdr:nvCxnSpPr>
      <xdr:spPr>
        <a:xfrm>
          <a:off x="7861300" y="13587744"/>
          <a:ext cx="889000" cy="4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2" name="テキスト ボックス 411"/>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43194</xdr:rowOff>
    </xdr:from>
    <xdr:to>
      <xdr:col>41</xdr:col>
      <xdr:colOff>50800</xdr:colOff>
      <xdr:row>79</xdr:row>
      <xdr:rowOff>88993</xdr:rowOff>
    </xdr:to>
    <xdr:cxnSp macro="">
      <xdr:nvCxnSpPr>
        <xdr:cNvPr id="413" name="直線コネクタ 412"/>
        <xdr:cNvCxnSpPr/>
      </xdr:nvCxnSpPr>
      <xdr:spPr>
        <a:xfrm flipV="1">
          <a:off x="6972300" y="13587744"/>
          <a:ext cx="889000" cy="4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73136</xdr:rowOff>
    </xdr:from>
    <xdr:ext cx="534377" cy="259045"/>
    <xdr:sp macro="" textlink="">
      <xdr:nvSpPr>
        <xdr:cNvPr id="417" name="テキスト ボックス 416"/>
        <xdr:cNvSpPr txBox="1"/>
      </xdr:nvSpPr>
      <xdr:spPr>
        <a:xfrm>
          <a:off x="6705111" y="132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39187</xdr:rowOff>
    </xdr:from>
    <xdr:to>
      <xdr:col>55</xdr:col>
      <xdr:colOff>50800</xdr:colOff>
      <xdr:row>79</xdr:row>
      <xdr:rowOff>140787</xdr:rowOff>
    </xdr:to>
    <xdr:sp macro="" textlink="">
      <xdr:nvSpPr>
        <xdr:cNvPr id="423" name="楕円 422"/>
        <xdr:cNvSpPr/>
      </xdr:nvSpPr>
      <xdr:spPr>
        <a:xfrm>
          <a:off x="10426700" y="1358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125564</xdr:rowOff>
    </xdr:from>
    <xdr:ext cx="469744" cy="259045"/>
    <xdr:sp macro="" textlink="">
      <xdr:nvSpPr>
        <xdr:cNvPr id="424" name="普通建設事業費 （ うち新規整備　）該当値テキスト"/>
        <xdr:cNvSpPr txBox="1"/>
      </xdr:nvSpPr>
      <xdr:spPr>
        <a:xfrm>
          <a:off x="10528300" y="134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12430</xdr:rowOff>
    </xdr:from>
    <xdr:to>
      <xdr:col>50</xdr:col>
      <xdr:colOff>165100</xdr:colOff>
      <xdr:row>79</xdr:row>
      <xdr:rowOff>114030</xdr:rowOff>
    </xdr:to>
    <xdr:sp macro="" textlink="">
      <xdr:nvSpPr>
        <xdr:cNvPr id="425" name="楕円 424"/>
        <xdr:cNvSpPr/>
      </xdr:nvSpPr>
      <xdr:spPr>
        <a:xfrm>
          <a:off x="9588500" y="1355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105157</xdr:rowOff>
    </xdr:from>
    <xdr:ext cx="534377" cy="259045"/>
    <xdr:sp macro="" textlink="">
      <xdr:nvSpPr>
        <xdr:cNvPr id="426" name="テキスト ボックス 425"/>
        <xdr:cNvSpPr txBox="1"/>
      </xdr:nvSpPr>
      <xdr:spPr>
        <a:xfrm>
          <a:off x="9372111" y="136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35407</xdr:rowOff>
    </xdr:from>
    <xdr:to>
      <xdr:col>46</xdr:col>
      <xdr:colOff>38100</xdr:colOff>
      <xdr:row>79</xdr:row>
      <xdr:rowOff>137007</xdr:rowOff>
    </xdr:to>
    <xdr:sp macro="" textlink="">
      <xdr:nvSpPr>
        <xdr:cNvPr id="427" name="楕円 426"/>
        <xdr:cNvSpPr/>
      </xdr:nvSpPr>
      <xdr:spPr>
        <a:xfrm>
          <a:off x="8699500" y="1357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128134</xdr:rowOff>
    </xdr:from>
    <xdr:ext cx="469744" cy="259045"/>
    <xdr:sp macro="" textlink="">
      <xdr:nvSpPr>
        <xdr:cNvPr id="428" name="テキスト ボックス 427"/>
        <xdr:cNvSpPr txBox="1"/>
      </xdr:nvSpPr>
      <xdr:spPr>
        <a:xfrm>
          <a:off x="8515428" y="136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163844</xdr:rowOff>
    </xdr:from>
    <xdr:to>
      <xdr:col>41</xdr:col>
      <xdr:colOff>101600</xdr:colOff>
      <xdr:row>79</xdr:row>
      <xdr:rowOff>93994</xdr:rowOff>
    </xdr:to>
    <xdr:sp macro="" textlink="">
      <xdr:nvSpPr>
        <xdr:cNvPr id="429" name="楕円 428"/>
        <xdr:cNvSpPr/>
      </xdr:nvSpPr>
      <xdr:spPr>
        <a:xfrm>
          <a:off x="7810500" y="135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85121</xdr:rowOff>
    </xdr:from>
    <xdr:ext cx="534377" cy="259045"/>
    <xdr:sp macro="" textlink="">
      <xdr:nvSpPr>
        <xdr:cNvPr id="430" name="テキスト ボックス 429"/>
        <xdr:cNvSpPr txBox="1"/>
      </xdr:nvSpPr>
      <xdr:spPr>
        <a:xfrm>
          <a:off x="7594111" y="136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38193</xdr:rowOff>
    </xdr:from>
    <xdr:to>
      <xdr:col>36</xdr:col>
      <xdr:colOff>165100</xdr:colOff>
      <xdr:row>79</xdr:row>
      <xdr:rowOff>139793</xdr:rowOff>
    </xdr:to>
    <xdr:sp macro="" textlink="">
      <xdr:nvSpPr>
        <xdr:cNvPr id="431" name="楕円 430"/>
        <xdr:cNvSpPr/>
      </xdr:nvSpPr>
      <xdr:spPr>
        <a:xfrm>
          <a:off x="6921500" y="1358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130920</xdr:rowOff>
    </xdr:from>
    <xdr:ext cx="469744" cy="259045"/>
    <xdr:sp macro="" textlink="">
      <xdr:nvSpPr>
        <xdr:cNvPr id="432" name="テキスト ボックス 431"/>
        <xdr:cNvSpPr txBox="1"/>
      </xdr:nvSpPr>
      <xdr:spPr>
        <a:xfrm>
          <a:off x="6737428" y="1367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82883</xdr:rowOff>
    </xdr:from>
    <xdr:to>
      <xdr:col>55</xdr:col>
      <xdr:colOff>0</xdr:colOff>
      <xdr:row>96</xdr:row>
      <xdr:rowOff>104958</xdr:rowOff>
    </xdr:to>
    <xdr:cxnSp macro="">
      <xdr:nvCxnSpPr>
        <xdr:cNvPr id="459" name="直線コネクタ 458"/>
        <xdr:cNvCxnSpPr/>
      </xdr:nvCxnSpPr>
      <xdr:spPr>
        <a:xfrm>
          <a:off x="9639300" y="16370633"/>
          <a:ext cx="838200" cy="19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157263</xdr:rowOff>
    </xdr:from>
    <xdr:ext cx="534377" cy="259045"/>
    <xdr:sp macro="" textlink="">
      <xdr:nvSpPr>
        <xdr:cNvPr id="460" name="普通建設事業費 （ うち更新整備　）平均値テキスト"/>
        <xdr:cNvSpPr txBox="1"/>
      </xdr:nvSpPr>
      <xdr:spPr>
        <a:xfrm>
          <a:off x="10528300" y="1661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82883</xdr:rowOff>
    </xdr:from>
    <xdr:to>
      <xdr:col>50</xdr:col>
      <xdr:colOff>114300</xdr:colOff>
      <xdr:row>97</xdr:row>
      <xdr:rowOff>44210</xdr:rowOff>
    </xdr:to>
    <xdr:cxnSp macro="">
      <xdr:nvCxnSpPr>
        <xdr:cNvPr id="462" name="直線コネクタ 461"/>
        <xdr:cNvCxnSpPr/>
      </xdr:nvCxnSpPr>
      <xdr:spPr>
        <a:xfrm flipV="1">
          <a:off x="8750300" y="16370633"/>
          <a:ext cx="889000" cy="30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125967</xdr:rowOff>
    </xdr:from>
    <xdr:ext cx="534377" cy="259045"/>
    <xdr:sp macro="" textlink="">
      <xdr:nvSpPr>
        <xdr:cNvPr id="464" name="テキスト ボックス 463"/>
        <xdr:cNvSpPr txBox="1"/>
      </xdr:nvSpPr>
      <xdr:spPr>
        <a:xfrm>
          <a:off x="9372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19360</xdr:rowOff>
    </xdr:from>
    <xdr:to>
      <xdr:col>45</xdr:col>
      <xdr:colOff>177800</xdr:colOff>
      <xdr:row>97</xdr:row>
      <xdr:rowOff>44210</xdr:rowOff>
    </xdr:to>
    <xdr:cxnSp macro="">
      <xdr:nvCxnSpPr>
        <xdr:cNvPr id="465" name="直線コネクタ 464"/>
        <xdr:cNvCxnSpPr/>
      </xdr:nvCxnSpPr>
      <xdr:spPr>
        <a:xfrm>
          <a:off x="7861300" y="16650010"/>
          <a:ext cx="889000" cy="2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120316</xdr:rowOff>
    </xdr:from>
    <xdr:ext cx="534377" cy="259045"/>
    <xdr:sp macro="" textlink="">
      <xdr:nvSpPr>
        <xdr:cNvPr id="467" name="テキスト ボックス 466"/>
        <xdr:cNvSpPr txBox="1"/>
      </xdr:nvSpPr>
      <xdr:spPr>
        <a:xfrm>
          <a:off x="8483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19360</xdr:rowOff>
    </xdr:from>
    <xdr:to>
      <xdr:col>41</xdr:col>
      <xdr:colOff>50800</xdr:colOff>
      <xdr:row>97</xdr:row>
      <xdr:rowOff>120142</xdr:rowOff>
    </xdr:to>
    <xdr:cxnSp macro="">
      <xdr:nvCxnSpPr>
        <xdr:cNvPr id="468" name="直線コネクタ 467"/>
        <xdr:cNvCxnSpPr/>
      </xdr:nvCxnSpPr>
      <xdr:spPr>
        <a:xfrm flipV="1">
          <a:off x="6972300" y="16650010"/>
          <a:ext cx="889000" cy="10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146564</xdr:rowOff>
    </xdr:from>
    <xdr:ext cx="534377" cy="259045"/>
    <xdr:sp macro="" textlink="">
      <xdr:nvSpPr>
        <xdr:cNvPr id="470" name="テキスト ボックス 469"/>
        <xdr:cNvSpPr txBox="1"/>
      </xdr:nvSpPr>
      <xdr:spPr>
        <a:xfrm>
          <a:off x="7594111" y="167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17099</xdr:rowOff>
    </xdr:from>
    <xdr:ext cx="534377" cy="259045"/>
    <xdr:sp macro="" textlink="">
      <xdr:nvSpPr>
        <xdr:cNvPr id="472" name="テキスト ボックス 471"/>
        <xdr:cNvSpPr txBox="1"/>
      </xdr:nvSpPr>
      <xdr:spPr>
        <a:xfrm>
          <a:off x="6705111" y="1681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54158</xdr:rowOff>
    </xdr:from>
    <xdr:to>
      <xdr:col>55</xdr:col>
      <xdr:colOff>50800</xdr:colOff>
      <xdr:row>96</xdr:row>
      <xdr:rowOff>155758</xdr:rowOff>
    </xdr:to>
    <xdr:sp macro="" textlink="">
      <xdr:nvSpPr>
        <xdr:cNvPr id="478" name="楕円 477"/>
        <xdr:cNvSpPr/>
      </xdr:nvSpPr>
      <xdr:spPr>
        <a:xfrm>
          <a:off x="10426700" y="1651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77035</xdr:rowOff>
    </xdr:from>
    <xdr:ext cx="534377" cy="259045"/>
    <xdr:sp macro="" textlink="">
      <xdr:nvSpPr>
        <xdr:cNvPr id="479" name="普通建設事業費 （ うち更新整備　）該当値テキスト"/>
        <xdr:cNvSpPr txBox="1"/>
      </xdr:nvSpPr>
      <xdr:spPr>
        <a:xfrm>
          <a:off x="10528300" y="1636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32083</xdr:rowOff>
    </xdr:from>
    <xdr:to>
      <xdr:col>50</xdr:col>
      <xdr:colOff>165100</xdr:colOff>
      <xdr:row>95</xdr:row>
      <xdr:rowOff>133683</xdr:rowOff>
    </xdr:to>
    <xdr:sp macro="" textlink="">
      <xdr:nvSpPr>
        <xdr:cNvPr id="480" name="楕円 479"/>
        <xdr:cNvSpPr/>
      </xdr:nvSpPr>
      <xdr:spPr>
        <a:xfrm>
          <a:off x="9588500" y="1631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150210</xdr:rowOff>
    </xdr:from>
    <xdr:ext cx="599010" cy="259045"/>
    <xdr:sp macro="" textlink="">
      <xdr:nvSpPr>
        <xdr:cNvPr id="481" name="テキスト ボックス 480"/>
        <xdr:cNvSpPr txBox="1"/>
      </xdr:nvSpPr>
      <xdr:spPr>
        <a:xfrm>
          <a:off x="9339795" y="1609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164860</xdr:rowOff>
    </xdr:from>
    <xdr:to>
      <xdr:col>46</xdr:col>
      <xdr:colOff>38100</xdr:colOff>
      <xdr:row>97</xdr:row>
      <xdr:rowOff>95010</xdr:rowOff>
    </xdr:to>
    <xdr:sp macro="" textlink="">
      <xdr:nvSpPr>
        <xdr:cNvPr id="482" name="楕円 481"/>
        <xdr:cNvSpPr/>
      </xdr:nvSpPr>
      <xdr:spPr>
        <a:xfrm>
          <a:off x="8699500" y="16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111537</xdr:rowOff>
    </xdr:from>
    <xdr:ext cx="534377" cy="259045"/>
    <xdr:sp macro="" textlink="">
      <xdr:nvSpPr>
        <xdr:cNvPr id="483" name="テキスト ボックス 482"/>
        <xdr:cNvSpPr txBox="1"/>
      </xdr:nvSpPr>
      <xdr:spPr>
        <a:xfrm>
          <a:off x="8483111" y="1639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140010</xdr:rowOff>
    </xdr:from>
    <xdr:to>
      <xdr:col>41</xdr:col>
      <xdr:colOff>101600</xdr:colOff>
      <xdr:row>97</xdr:row>
      <xdr:rowOff>70160</xdr:rowOff>
    </xdr:to>
    <xdr:sp macro="" textlink="">
      <xdr:nvSpPr>
        <xdr:cNvPr id="484" name="楕円 483"/>
        <xdr:cNvSpPr/>
      </xdr:nvSpPr>
      <xdr:spPr>
        <a:xfrm>
          <a:off x="7810500" y="1659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86687</xdr:rowOff>
    </xdr:from>
    <xdr:ext cx="534377" cy="259045"/>
    <xdr:sp macro="" textlink="">
      <xdr:nvSpPr>
        <xdr:cNvPr id="485" name="テキスト ボックス 484"/>
        <xdr:cNvSpPr txBox="1"/>
      </xdr:nvSpPr>
      <xdr:spPr>
        <a:xfrm>
          <a:off x="7594111" y="163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69342</xdr:rowOff>
    </xdr:from>
    <xdr:to>
      <xdr:col>36</xdr:col>
      <xdr:colOff>165100</xdr:colOff>
      <xdr:row>97</xdr:row>
      <xdr:rowOff>170942</xdr:rowOff>
    </xdr:to>
    <xdr:sp macro="" textlink="">
      <xdr:nvSpPr>
        <xdr:cNvPr id="486" name="楕円 485"/>
        <xdr:cNvSpPr/>
      </xdr:nvSpPr>
      <xdr:spPr>
        <a:xfrm>
          <a:off x="6921500" y="1669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16019</xdr:rowOff>
    </xdr:from>
    <xdr:ext cx="534377" cy="259045"/>
    <xdr:sp macro="" textlink="">
      <xdr:nvSpPr>
        <xdr:cNvPr id="487" name="テキスト ボックス 486"/>
        <xdr:cNvSpPr txBox="1"/>
      </xdr:nvSpPr>
      <xdr:spPr>
        <a:xfrm>
          <a:off x="6705111" y="1647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10681</xdr:rowOff>
    </xdr:from>
    <xdr:to>
      <xdr:col>85</xdr:col>
      <xdr:colOff>127000</xdr:colOff>
      <xdr:row>39</xdr:row>
      <xdr:rowOff>11265</xdr:rowOff>
    </xdr:to>
    <xdr:cxnSp macro="">
      <xdr:nvCxnSpPr>
        <xdr:cNvPr id="516" name="直線コネクタ 515"/>
        <xdr:cNvCxnSpPr/>
      </xdr:nvCxnSpPr>
      <xdr:spPr>
        <a:xfrm>
          <a:off x="15481300" y="6697231"/>
          <a:ext cx="8382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7" name="災害復旧事業費平均値テキスト"/>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10681</xdr:rowOff>
    </xdr:from>
    <xdr:to>
      <xdr:col>81</xdr:col>
      <xdr:colOff>50800</xdr:colOff>
      <xdr:row>39</xdr:row>
      <xdr:rowOff>21781</xdr:rowOff>
    </xdr:to>
    <xdr:cxnSp macro="">
      <xdr:nvCxnSpPr>
        <xdr:cNvPr id="519" name="直線コネクタ 518"/>
        <xdr:cNvCxnSpPr/>
      </xdr:nvCxnSpPr>
      <xdr:spPr>
        <a:xfrm flipV="1">
          <a:off x="14592300" y="6697231"/>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52189</xdr:rowOff>
    </xdr:from>
    <xdr:ext cx="469744" cy="259045"/>
    <xdr:sp macro="" textlink="">
      <xdr:nvSpPr>
        <xdr:cNvPr id="521" name="テキスト ボックス 520"/>
        <xdr:cNvSpPr txBox="1"/>
      </xdr:nvSpPr>
      <xdr:spPr>
        <a:xfrm>
          <a:off x="15246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21781</xdr:rowOff>
    </xdr:from>
    <xdr:to>
      <xdr:col>76</xdr:col>
      <xdr:colOff>114300</xdr:colOff>
      <xdr:row>39</xdr:row>
      <xdr:rowOff>37821</xdr:rowOff>
    </xdr:to>
    <xdr:cxnSp macro="">
      <xdr:nvCxnSpPr>
        <xdr:cNvPr id="522" name="直線コネクタ 521"/>
        <xdr:cNvCxnSpPr/>
      </xdr:nvCxnSpPr>
      <xdr:spPr>
        <a:xfrm flipV="1">
          <a:off x="13703300" y="6708331"/>
          <a:ext cx="889000" cy="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66819</xdr:rowOff>
    </xdr:from>
    <xdr:ext cx="469744" cy="259045"/>
    <xdr:sp macro="" textlink="">
      <xdr:nvSpPr>
        <xdr:cNvPr id="524" name="テキスト ボックス 523"/>
        <xdr:cNvSpPr txBox="1"/>
      </xdr:nvSpPr>
      <xdr:spPr>
        <a:xfrm>
          <a:off x="14357428" y="675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37821</xdr:rowOff>
    </xdr:from>
    <xdr:to>
      <xdr:col>71</xdr:col>
      <xdr:colOff>177800</xdr:colOff>
      <xdr:row>39</xdr:row>
      <xdr:rowOff>44006</xdr:rowOff>
    </xdr:to>
    <xdr:cxnSp macro="">
      <xdr:nvCxnSpPr>
        <xdr:cNvPr id="525" name="直線コネクタ 524"/>
        <xdr:cNvCxnSpPr/>
      </xdr:nvCxnSpPr>
      <xdr:spPr>
        <a:xfrm flipV="1">
          <a:off x="12814300" y="6724371"/>
          <a:ext cx="889000" cy="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91089</xdr:rowOff>
    </xdr:from>
    <xdr:ext cx="469744" cy="259045"/>
    <xdr:sp macro="" textlink="">
      <xdr:nvSpPr>
        <xdr:cNvPr id="529" name="テキスト ボックス 528"/>
        <xdr:cNvSpPr txBox="1"/>
      </xdr:nvSpPr>
      <xdr:spPr>
        <a:xfrm>
          <a:off x="12579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131915</xdr:rowOff>
    </xdr:from>
    <xdr:to>
      <xdr:col>85</xdr:col>
      <xdr:colOff>177800</xdr:colOff>
      <xdr:row>39</xdr:row>
      <xdr:rowOff>62065</xdr:rowOff>
    </xdr:to>
    <xdr:sp macro="" textlink="">
      <xdr:nvSpPr>
        <xdr:cNvPr id="535" name="楕円 534"/>
        <xdr:cNvSpPr/>
      </xdr:nvSpPr>
      <xdr:spPr>
        <a:xfrm>
          <a:off x="16268700" y="66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60520</xdr:rowOff>
    </xdr:from>
    <xdr:ext cx="469744" cy="259045"/>
    <xdr:sp macro="" textlink="">
      <xdr:nvSpPr>
        <xdr:cNvPr id="536" name="災害復旧事業費該当値テキスト"/>
        <xdr:cNvSpPr txBox="1"/>
      </xdr:nvSpPr>
      <xdr:spPr>
        <a:xfrm>
          <a:off x="16370300" y="657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131331</xdr:rowOff>
    </xdr:from>
    <xdr:to>
      <xdr:col>81</xdr:col>
      <xdr:colOff>101600</xdr:colOff>
      <xdr:row>39</xdr:row>
      <xdr:rowOff>61481</xdr:rowOff>
    </xdr:to>
    <xdr:sp macro="" textlink="">
      <xdr:nvSpPr>
        <xdr:cNvPr id="537" name="楕円 536"/>
        <xdr:cNvSpPr/>
      </xdr:nvSpPr>
      <xdr:spPr>
        <a:xfrm>
          <a:off x="15430500" y="664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52608</xdr:rowOff>
    </xdr:from>
    <xdr:ext cx="469744" cy="259045"/>
    <xdr:sp macro="" textlink="">
      <xdr:nvSpPr>
        <xdr:cNvPr id="538" name="テキスト ボックス 537"/>
        <xdr:cNvSpPr txBox="1"/>
      </xdr:nvSpPr>
      <xdr:spPr>
        <a:xfrm>
          <a:off x="15246428" y="673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142431</xdr:rowOff>
    </xdr:from>
    <xdr:to>
      <xdr:col>76</xdr:col>
      <xdr:colOff>165100</xdr:colOff>
      <xdr:row>39</xdr:row>
      <xdr:rowOff>72581</xdr:rowOff>
    </xdr:to>
    <xdr:sp macro="" textlink="">
      <xdr:nvSpPr>
        <xdr:cNvPr id="539" name="楕円 538"/>
        <xdr:cNvSpPr/>
      </xdr:nvSpPr>
      <xdr:spPr>
        <a:xfrm>
          <a:off x="14541500" y="66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89107</xdr:rowOff>
    </xdr:from>
    <xdr:ext cx="469744" cy="259045"/>
    <xdr:sp macro="" textlink="">
      <xdr:nvSpPr>
        <xdr:cNvPr id="540" name="テキスト ボックス 539"/>
        <xdr:cNvSpPr txBox="1"/>
      </xdr:nvSpPr>
      <xdr:spPr>
        <a:xfrm>
          <a:off x="14357428" y="643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158471</xdr:rowOff>
    </xdr:from>
    <xdr:to>
      <xdr:col>72</xdr:col>
      <xdr:colOff>38100</xdr:colOff>
      <xdr:row>39</xdr:row>
      <xdr:rowOff>88621</xdr:rowOff>
    </xdr:to>
    <xdr:sp macro="" textlink="">
      <xdr:nvSpPr>
        <xdr:cNvPr id="541" name="楕円 540"/>
        <xdr:cNvSpPr/>
      </xdr:nvSpPr>
      <xdr:spPr>
        <a:xfrm>
          <a:off x="13652500" y="66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79748</xdr:rowOff>
    </xdr:from>
    <xdr:ext cx="378565" cy="259045"/>
    <xdr:sp macro="" textlink="">
      <xdr:nvSpPr>
        <xdr:cNvPr id="542" name="テキスト ボックス 541"/>
        <xdr:cNvSpPr txBox="1"/>
      </xdr:nvSpPr>
      <xdr:spPr>
        <a:xfrm>
          <a:off x="13514017" y="676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164656</xdr:rowOff>
    </xdr:from>
    <xdr:to>
      <xdr:col>67</xdr:col>
      <xdr:colOff>101600</xdr:colOff>
      <xdr:row>39</xdr:row>
      <xdr:rowOff>94806</xdr:rowOff>
    </xdr:to>
    <xdr:sp macro="" textlink="">
      <xdr:nvSpPr>
        <xdr:cNvPr id="543" name="楕円 542"/>
        <xdr:cNvSpPr/>
      </xdr:nvSpPr>
      <xdr:spPr>
        <a:xfrm>
          <a:off x="12763500" y="66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85933</xdr:rowOff>
    </xdr:from>
    <xdr:ext cx="313932" cy="259045"/>
    <xdr:sp macro="" textlink="">
      <xdr:nvSpPr>
        <xdr:cNvPr id="544" name="テキスト ボックス 543"/>
        <xdr:cNvSpPr txBox="1"/>
      </xdr:nvSpPr>
      <xdr:spPr>
        <a:xfrm>
          <a:off x="12657333" y="6772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155794</xdr:rowOff>
    </xdr:from>
    <xdr:to>
      <xdr:col>85</xdr:col>
      <xdr:colOff>127000</xdr:colOff>
      <xdr:row>75</xdr:row>
      <xdr:rowOff>62654</xdr:rowOff>
    </xdr:to>
    <xdr:cxnSp macro="">
      <xdr:nvCxnSpPr>
        <xdr:cNvPr id="622" name="直線コネクタ 621"/>
        <xdr:cNvCxnSpPr/>
      </xdr:nvCxnSpPr>
      <xdr:spPr>
        <a:xfrm>
          <a:off x="15481300" y="12843094"/>
          <a:ext cx="838200" cy="7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74528</xdr:rowOff>
    </xdr:from>
    <xdr:ext cx="534377" cy="259045"/>
    <xdr:sp macro="" textlink="">
      <xdr:nvSpPr>
        <xdr:cNvPr id="623" name="公債費平均値テキスト"/>
        <xdr:cNvSpPr txBox="1"/>
      </xdr:nvSpPr>
      <xdr:spPr>
        <a:xfrm>
          <a:off x="16370300" y="13104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155794</xdr:rowOff>
    </xdr:from>
    <xdr:to>
      <xdr:col>81</xdr:col>
      <xdr:colOff>50800</xdr:colOff>
      <xdr:row>75</xdr:row>
      <xdr:rowOff>46949</xdr:rowOff>
    </xdr:to>
    <xdr:cxnSp macro="">
      <xdr:nvCxnSpPr>
        <xdr:cNvPr id="625" name="直線コネクタ 624"/>
        <xdr:cNvCxnSpPr/>
      </xdr:nvCxnSpPr>
      <xdr:spPr>
        <a:xfrm flipV="1">
          <a:off x="14592300" y="12843094"/>
          <a:ext cx="889000" cy="6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30325</xdr:rowOff>
    </xdr:from>
    <xdr:ext cx="534377" cy="259045"/>
    <xdr:sp macro="" textlink="">
      <xdr:nvSpPr>
        <xdr:cNvPr id="627" name="テキスト ボックス 626"/>
        <xdr:cNvSpPr txBox="1"/>
      </xdr:nvSpPr>
      <xdr:spPr>
        <a:xfrm>
          <a:off x="15214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82786</xdr:rowOff>
    </xdr:from>
    <xdr:to>
      <xdr:col>76</xdr:col>
      <xdr:colOff>114300</xdr:colOff>
      <xdr:row>75</xdr:row>
      <xdr:rowOff>46949</xdr:rowOff>
    </xdr:to>
    <xdr:cxnSp macro="">
      <xdr:nvCxnSpPr>
        <xdr:cNvPr id="628" name="直線コネクタ 627"/>
        <xdr:cNvCxnSpPr/>
      </xdr:nvCxnSpPr>
      <xdr:spPr>
        <a:xfrm>
          <a:off x="13703300" y="12770086"/>
          <a:ext cx="889000" cy="13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31802</xdr:rowOff>
    </xdr:from>
    <xdr:ext cx="534377" cy="259045"/>
    <xdr:sp macro="" textlink="">
      <xdr:nvSpPr>
        <xdr:cNvPr id="630" name="テキスト ボックス 629"/>
        <xdr:cNvSpPr txBox="1"/>
      </xdr:nvSpPr>
      <xdr:spPr>
        <a:xfrm>
          <a:off x="14325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81156</xdr:rowOff>
    </xdr:from>
    <xdr:to>
      <xdr:col>71</xdr:col>
      <xdr:colOff>177800</xdr:colOff>
      <xdr:row>74</xdr:row>
      <xdr:rowOff>82786</xdr:rowOff>
    </xdr:to>
    <xdr:cxnSp macro="">
      <xdr:nvCxnSpPr>
        <xdr:cNvPr id="631" name="直線コネクタ 630"/>
        <xdr:cNvCxnSpPr/>
      </xdr:nvCxnSpPr>
      <xdr:spPr>
        <a:xfrm>
          <a:off x="12814300" y="12768456"/>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25516</xdr:rowOff>
    </xdr:from>
    <xdr:ext cx="534377" cy="259045"/>
    <xdr:sp macro="" textlink="">
      <xdr:nvSpPr>
        <xdr:cNvPr id="633" name="テキスト ボックス 632"/>
        <xdr:cNvSpPr txBox="1"/>
      </xdr:nvSpPr>
      <xdr:spPr>
        <a:xfrm>
          <a:off x="13436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149965</xdr:rowOff>
    </xdr:from>
    <xdr:ext cx="534377" cy="259045"/>
    <xdr:sp macro="" textlink="">
      <xdr:nvSpPr>
        <xdr:cNvPr id="635" name="テキスト ボックス 634"/>
        <xdr:cNvSpPr txBox="1"/>
      </xdr:nvSpPr>
      <xdr:spPr>
        <a:xfrm>
          <a:off x="12547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11854</xdr:rowOff>
    </xdr:from>
    <xdr:to>
      <xdr:col>85</xdr:col>
      <xdr:colOff>177800</xdr:colOff>
      <xdr:row>75</xdr:row>
      <xdr:rowOff>113454</xdr:rowOff>
    </xdr:to>
    <xdr:sp macro="" textlink="">
      <xdr:nvSpPr>
        <xdr:cNvPr id="641" name="楕円 640"/>
        <xdr:cNvSpPr/>
      </xdr:nvSpPr>
      <xdr:spPr>
        <a:xfrm>
          <a:off x="16268700" y="128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34731</xdr:rowOff>
    </xdr:from>
    <xdr:ext cx="534377" cy="259045"/>
    <xdr:sp macro="" textlink="">
      <xdr:nvSpPr>
        <xdr:cNvPr id="642" name="公債費該当値テキスト"/>
        <xdr:cNvSpPr txBox="1"/>
      </xdr:nvSpPr>
      <xdr:spPr>
        <a:xfrm>
          <a:off x="16370300" y="1272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104994</xdr:rowOff>
    </xdr:from>
    <xdr:to>
      <xdr:col>81</xdr:col>
      <xdr:colOff>101600</xdr:colOff>
      <xdr:row>75</xdr:row>
      <xdr:rowOff>35144</xdr:rowOff>
    </xdr:to>
    <xdr:sp macro="" textlink="">
      <xdr:nvSpPr>
        <xdr:cNvPr id="643" name="楕円 642"/>
        <xdr:cNvSpPr/>
      </xdr:nvSpPr>
      <xdr:spPr>
        <a:xfrm>
          <a:off x="15430500" y="1279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51671</xdr:rowOff>
    </xdr:from>
    <xdr:ext cx="534377" cy="259045"/>
    <xdr:sp macro="" textlink="">
      <xdr:nvSpPr>
        <xdr:cNvPr id="644" name="テキスト ボックス 643"/>
        <xdr:cNvSpPr txBox="1"/>
      </xdr:nvSpPr>
      <xdr:spPr>
        <a:xfrm>
          <a:off x="15214111" y="1256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167599</xdr:rowOff>
    </xdr:from>
    <xdr:to>
      <xdr:col>76</xdr:col>
      <xdr:colOff>165100</xdr:colOff>
      <xdr:row>75</xdr:row>
      <xdr:rowOff>97749</xdr:rowOff>
    </xdr:to>
    <xdr:sp macro="" textlink="">
      <xdr:nvSpPr>
        <xdr:cNvPr id="645" name="楕円 644"/>
        <xdr:cNvSpPr/>
      </xdr:nvSpPr>
      <xdr:spPr>
        <a:xfrm>
          <a:off x="14541500" y="128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114276</xdr:rowOff>
    </xdr:from>
    <xdr:ext cx="534377" cy="259045"/>
    <xdr:sp macro="" textlink="">
      <xdr:nvSpPr>
        <xdr:cNvPr id="646" name="テキスト ボックス 645"/>
        <xdr:cNvSpPr txBox="1"/>
      </xdr:nvSpPr>
      <xdr:spPr>
        <a:xfrm>
          <a:off x="14325111" y="126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31986</xdr:rowOff>
    </xdr:from>
    <xdr:to>
      <xdr:col>72</xdr:col>
      <xdr:colOff>38100</xdr:colOff>
      <xdr:row>74</xdr:row>
      <xdr:rowOff>133586</xdr:rowOff>
    </xdr:to>
    <xdr:sp macro="" textlink="">
      <xdr:nvSpPr>
        <xdr:cNvPr id="647" name="楕円 646"/>
        <xdr:cNvSpPr/>
      </xdr:nvSpPr>
      <xdr:spPr>
        <a:xfrm>
          <a:off x="13652500" y="1271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150113</xdr:rowOff>
    </xdr:from>
    <xdr:ext cx="599010" cy="259045"/>
    <xdr:sp macro="" textlink="">
      <xdr:nvSpPr>
        <xdr:cNvPr id="648" name="テキスト ボックス 647"/>
        <xdr:cNvSpPr txBox="1"/>
      </xdr:nvSpPr>
      <xdr:spPr>
        <a:xfrm>
          <a:off x="13403795" y="1249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30356</xdr:rowOff>
    </xdr:from>
    <xdr:to>
      <xdr:col>67</xdr:col>
      <xdr:colOff>101600</xdr:colOff>
      <xdr:row>74</xdr:row>
      <xdr:rowOff>131956</xdr:rowOff>
    </xdr:to>
    <xdr:sp macro="" textlink="">
      <xdr:nvSpPr>
        <xdr:cNvPr id="649" name="楕円 648"/>
        <xdr:cNvSpPr/>
      </xdr:nvSpPr>
      <xdr:spPr>
        <a:xfrm>
          <a:off x="12763500" y="1271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148483</xdr:rowOff>
    </xdr:from>
    <xdr:ext cx="599010" cy="259045"/>
    <xdr:sp macro="" textlink="">
      <xdr:nvSpPr>
        <xdr:cNvPr id="650" name="テキスト ボックス 649"/>
        <xdr:cNvSpPr txBox="1"/>
      </xdr:nvSpPr>
      <xdr:spPr>
        <a:xfrm>
          <a:off x="12514795" y="1249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156274</xdr:rowOff>
    </xdr:from>
    <xdr:to>
      <xdr:col>85</xdr:col>
      <xdr:colOff>127000</xdr:colOff>
      <xdr:row>98</xdr:row>
      <xdr:rowOff>158522</xdr:rowOff>
    </xdr:to>
    <xdr:cxnSp macro="">
      <xdr:nvCxnSpPr>
        <xdr:cNvPr id="679" name="直線コネクタ 678"/>
        <xdr:cNvCxnSpPr/>
      </xdr:nvCxnSpPr>
      <xdr:spPr>
        <a:xfrm flipV="1">
          <a:off x="15481300" y="16958374"/>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41539</xdr:rowOff>
    </xdr:from>
    <xdr:ext cx="534377" cy="259045"/>
    <xdr:sp macro="" textlink="">
      <xdr:nvSpPr>
        <xdr:cNvPr id="680" name="積立金平均値テキスト"/>
        <xdr:cNvSpPr txBox="1"/>
      </xdr:nvSpPr>
      <xdr:spPr>
        <a:xfrm>
          <a:off x="16370300" y="16329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157702</xdr:rowOff>
    </xdr:from>
    <xdr:to>
      <xdr:col>81</xdr:col>
      <xdr:colOff>50800</xdr:colOff>
      <xdr:row>98</xdr:row>
      <xdr:rowOff>158522</xdr:rowOff>
    </xdr:to>
    <xdr:cxnSp macro="">
      <xdr:nvCxnSpPr>
        <xdr:cNvPr id="682" name="直線コネクタ 681"/>
        <xdr:cNvCxnSpPr/>
      </xdr:nvCxnSpPr>
      <xdr:spPr>
        <a:xfrm>
          <a:off x="14592300" y="16959802"/>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139876</xdr:rowOff>
    </xdr:from>
    <xdr:ext cx="534377" cy="259045"/>
    <xdr:sp macro="" textlink="">
      <xdr:nvSpPr>
        <xdr:cNvPr id="684" name="テキスト ボックス 683"/>
        <xdr:cNvSpPr txBox="1"/>
      </xdr:nvSpPr>
      <xdr:spPr>
        <a:xfrm>
          <a:off x="15214111" y="162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129394</xdr:rowOff>
    </xdr:from>
    <xdr:to>
      <xdr:col>76</xdr:col>
      <xdr:colOff>114300</xdr:colOff>
      <xdr:row>98</xdr:row>
      <xdr:rowOff>157702</xdr:rowOff>
    </xdr:to>
    <xdr:cxnSp macro="">
      <xdr:nvCxnSpPr>
        <xdr:cNvPr id="685" name="直線コネクタ 684"/>
        <xdr:cNvCxnSpPr/>
      </xdr:nvCxnSpPr>
      <xdr:spPr>
        <a:xfrm>
          <a:off x="13703300" y="16931494"/>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3878</xdr:rowOff>
    </xdr:from>
    <xdr:ext cx="534377" cy="259045"/>
    <xdr:sp macro="" textlink="">
      <xdr:nvSpPr>
        <xdr:cNvPr id="687" name="テキスト ボックス 686"/>
        <xdr:cNvSpPr txBox="1"/>
      </xdr:nvSpPr>
      <xdr:spPr>
        <a:xfrm>
          <a:off x="14325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16732</xdr:rowOff>
    </xdr:from>
    <xdr:to>
      <xdr:col>71</xdr:col>
      <xdr:colOff>177800</xdr:colOff>
      <xdr:row>98</xdr:row>
      <xdr:rowOff>129394</xdr:rowOff>
    </xdr:to>
    <xdr:cxnSp macro="">
      <xdr:nvCxnSpPr>
        <xdr:cNvPr id="688" name="直線コネクタ 687"/>
        <xdr:cNvCxnSpPr/>
      </xdr:nvCxnSpPr>
      <xdr:spPr>
        <a:xfrm>
          <a:off x="12814300" y="16647382"/>
          <a:ext cx="889000" cy="28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29100</xdr:rowOff>
    </xdr:from>
    <xdr:ext cx="534377" cy="259045"/>
    <xdr:sp macro="" textlink="">
      <xdr:nvSpPr>
        <xdr:cNvPr id="690" name="テキスト ボックス 689"/>
        <xdr:cNvSpPr txBox="1"/>
      </xdr:nvSpPr>
      <xdr:spPr>
        <a:xfrm>
          <a:off x="13436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131208</xdr:rowOff>
    </xdr:from>
    <xdr:ext cx="534377" cy="259045"/>
    <xdr:sp macro="" textlink="">
      <xdr:nvSpPr>
        <xdr:cNvPr id="692" name="テキスト ボックス 691"/>
        <xdr:cNvSpPr txBox="1"/>
      </xdr:nvSpPr>
      <xdr:spPr>
        <a:xfrm>
          <a:off x="12547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105474</xdr:rowOff>
    </xdr:from>
    <xdr:to>
      <xdr:col>85</xdr:col>
      <xdr:colOff>177800</xdr:colOff>
      <xdr:row>99</xdr:row>
      <xdr:rowOff>35624</xdr:rowOff>
    </xdr:to>
    <xdr:sp macro="" textlink="">
      <xdr:nvSpPr>
        <xdr:cNvPr id="698" name="楕円 697"/>
        <xdr:cNvSpPr/>
      </xdr:nvSpPr>
      <xdr:spPr>
        <a:xfrm>
          <a:off x="16268700" y="16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20401</xdr:rowOff>
    </xdr:from>
    <xdr:ext cx="469744" cy="259045"/>
    <xdr:sp macro="" textlink="">
      <xdr:nvSpPr>
        <xdr:cNvPr id="699" name="積立金該当値テキスト"/>
        <xdr:cNvSpPr txBox="1"/>
      </xdr:nvSpPr>
      <xdr:spPr>
        <a:xfrm>
          <a:off x="16370300" y="1682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107722</xdr:rowOff>
    </xdr:from>
    <xdr:to>
      <xdr:col>81</xdr:col>
      <xdr:colOff>101600</xdr:colOff>
      <xdr:row>99</xdr:row>
      <xdr:rowOff>37872</xdr:rowOff>
    </xdr:to>
    <xdr:sp macro="" textlink="">
      <xdr:nvSpPr>
        <xdr:cNvPr id="700" name="楕円 699"/>
        <xdr:cNvSpPr/>
      </xdr:nvSpPr>
      <xdr:spPr>
        <a:xfrm>
          <a:off x="15430500" y="1690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28999</xdr:rowOff>
    </xdr:from>
    <xdr:ext cx="469744" cy="259045"/>
    <xdr:sp macro="" textlink="">
      <xdr:nvSpPr>
        <xdr:cNvPr id="701" name="テキスト ボックス 700"/>
        <xdr:cNvSpPr txBox="1"/>
      </xdr:nvSpPr>
      <xdr:spPr>
        <a:xfrm>
          <a:off x="15246428" y="1700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106902</xdr:rowOff>
    </xdr:from>
    <xdr:to>
      <xdr:col>76</xdr:col>
      <xdr:colOff>165100</xdr:colOff>
      <xdr:row>99</xdr:row>
      <xdr:rowOff>37052</xdr:rowOff>
    </xdr:to>
    <xdr:sp macro="" textlink="">
      <xdr:nvSpPr>
        <xdr:cNvPr id="702" name="楕円 701"/>
        <xdr:cNvSpPr/>
      </xdr:nvSpPr>
      <xdr:spPr>
        <a:xfrm>
          <a:off x="14541500" y="1690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28179</xdr:rowOff>
    </xdr:from>
    <xdr:ext cx="469744" cy="259045"/>
    <xdr:sp macro="" textlink="">
      <xdr:nvSpPr>
        <xdr:cNvPr id="703" name="テキスト ボックス 702"/>
        <xdr:cNvSpPr txBox="1"/>
      </xdr:nvSpPr>
      <xdr:spPr>
        <a:xfrm>
          <a:off x="14357428" y="1700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78594</xdr:rowOff>
    </xdr:from>
    <xdr:to>
      <xdr:col>72</xdr:col>
      <xdr:colOff>38100</xdr:colOff>
      <xdr:row>99</xdr:row>
      <xdr:rowOff>8744</xdr:rowOff>
    </xdr:to>
    <xdr:sp macro="" textlink="">
      <xdr:nvSpPr>
        <xdr:cNvPr id="704" name="楕円 703"/>
        <xdr:cNvSpPr/>
      </xdr:nvSpPr>
      <xdr:spPr>
        <a:xfrm>
          <a:off x="13652500" y="1688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171321</xdr:rowOff>
    </xdr:from>
    <xdr:ext cx="469744" cy="259045"/>
    <xdr:sp macro="" textlink="">
      <xdr:nvSpPr>
        <xdr:cNvPr id="705" name="テキスト ボックス 704"/>
        <xdr:cNvSpPr txBox="1"/>
      </xdr:nvSpPr>
      <xdr:spPr>
        <a:xfrm>
          <a:off x="13468428" y="169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137382</xdr:rowOff>
    </xdr:from>
    <xdr:to>
      <xdr:col>67</xdr:col>
      <xdr:colOff>101600</xdr:colOff>
      <xdr:row>97</xdr:row>
      <xdr:rowOff>67532</xdr:rowOff>
    </xdr:to>
    <xdr:sp macro="" textlink="">
      <xdr:nvSpPr>
        <xdr:cNvPr id="706" name="楕円 705"/>
        <xdr:cNvSpPr/>
      </xdr:nvSpPr>
      <xdr:spPr>
        <a:xfrm>
          <a:off x="12763500" y="1659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58659</xdr:rowOff>
    </xdr:from>
    <xdr:ext cx="534377" cy="259045"/>
    <xdr:sp macro="" textlink="">
      <xdr:nvSpPr>
        <xdr:cNvPr id="707" name="テキスト ボックス 706"/>
        <xdr:cNvSpPr txBox="1"/>
      </xdr:nvSpPr>
      <xdr:spPr>
        <a:xfrm>
          <a:off x="12547111" y="166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71581</xdr:rowOff>
    </xdr:from>
    <xdr:ext cx="469744" cy="259045"/>
    <xdr:sp macro="" textlink="">
      <xdr:nvSpPr>
        <xdr:cNvPr id="749" name="テキスト ボックス 748"/>
        <xdr:cNvSpPr txBox="1"/>
      </xdr:nvSpPr>
      <xdr:spPr>
        <a:xfrm>
          <a:off x="18421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41593</xdr:rowOff>
    </xdr:from>
    <xdr:to>
      <xdr:col>116</xdr:col>
      <xdr:colOff>63500</xdr:colOff>
      <xdr:row>59</xdr:row>
      <xdr:rowOff>43612</xdr:rowOff>
    </xdr:to>
    <xdr:cxnSp macro="">
      <xdr:nvCxnSpPr>
        <xdr:cNvPr id="793" name="直線コネクタ 792"/>
        <xdr:cNvCxnSpPr/>
      </xdr:nvCxnSpPr>
      <xdr:spPr>
        <a:xfrm flipV="1">
          <a:off x="21323300" y="10157143"/>
          <a:ext cx="8382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43535</xdr:rowOff>
    </xdr:from>
    <xdr:to>
      <xdr:col>111</xdr:col>
      <xdr:colOff>177800</xdr:colOff>
      <xdr:row>59</xdr:row>
      <xdr:rowOff>43612</xdr:rowOff>
    </xdr:to>
    <xdr:cxnSp macro="">
      <xdr:nvCxnSpPr>
        <xdr:cNvPr id="796" name="直線コネクタ 795"/>
        <xdr:cNvCxnSpPr/>
      </xdr:nvCxnSpPr>
      <xdr:spPr>
        <a:xfrm>
          <a:off x="20434300" y="10159085"/>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43383</xdr:rowOff>
    </xdr:from>
    <xdr:to>
      <xdr:col>107</xdr:col>
      <xdr:colOff>50800</xdr:colOff>
      <xdr:row>59</xdr:row>
      <xdr:rowOff>43535</xdr:rowOff>
    </xdr:to>
    <xdr:cxnSp macro="">
      <xdr:nvCxnSpPr>
        <xdr:cNvPr id="799" name="直線コネクタ 798"/>
        <xdr:cNvCxnSpPr/>
      </xdr:nvCxnSpPr>
      <xdr:spPr>
        <a:xfrm>
          <a:off x="19545300" y="1015893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42773</xdr:rowOff>
    </xdr:from>
    <xdr:to>
      <xdr:col>102</xdr:col>
      <xdr:colOff>114300</xdr:colOff>
      <xdr:row>59</xdr:row>
      <xdr:rowOff>43383</xdr:rowOff>
    </xdr:to>
    <xdr:cxnSp macro="">
      <xdr:nvCxnSpPr>
        <xdr:cNvPr id="802" name="直線コネクタ 801"/>
        <xdr:cNvCxnSpPr/>
      </xdr:nvCxnSpPr>
      <xdr:spPr>
        <a:xfrm>
          <a:off x="18656300" y="10158323"/>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11269</xdr:rowOff>
    </xdr:from>
    <xdr:ext cx="469744" cy="259045"/>
    <xdr:sp macro="" textlink="">
      <xdr:nvSpPr>
        <xdr:cNvPr id="806" name="テキスト ボックス 805"/>
        <xdr:cNvSpPr txBox="1"/>
      </xdr:nvSpPr>
      <xdr:spPr>
        <a:xfrm>
          <a:off x="18421428" y="978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162243</xdr:rowOff>
    </xdr:from>
    <xdr:to>
      <xdr:col>116</xdr:col>
      <xdr:colOff>114300</xdr:colOff>
      <xdr:row>59</xdr:row>
      <xdr:rowOff>92393</xdr:rowOff>
    </xdr:to>
    <xdr:sp macro="" textlink="">
      <xdr:nvSpPr>
        <xdr:cNvPr id="812" name="楕円 811"/>
        <xdr:cNvSpPr/>
      </xdr:nvSpPr>
      <xdr:spPr>
        <a:xfrm>
          <a:off x="22110700" y="101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77170</xdr:rowOff>
    </xdr:from>
    <xdr:ext cx="313932" cy="259045"/>
    <xdr:sp macro="" textlink="">
      <xdr:nvSpPr>
        <xdr:cNvPr id="813" name="貸付金該当値テキスト"/>
        <xdr:cNvSpPr txBox="1"/>
      </xdr:nvSpPr>
      <xdr:spPr>
        <a:xfrm>
          <a:off x="22212300" y="10021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164262</xdr:rowOff>
    </xdr:from>
    <xdr:to>
      <xdr:col>112</xdr:col>
      <xdr:colOff>38100</xdr:colOff>
      <xdr:row>59</xdr:row>
      <xdr:rowOff>94412</xdr:rowOff>
    </xdr:to>
    <xdr:sp macro="" textlink="">
      <xdr:nvSpPr>
        <xdr:cNvPr id="814" name="楕円 813"/>
        <xdr:cNvSpPr/>
      </xdr:nvSpPr>
      <xdr:spPr>
        <a:xfrm>
          <a:off x="21272500" y="101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85539</xdr:rowOff>
    </xdr:from>
    <xdr:ext cx="313932" cy="259045"/>
    <xdr:sp macro="" textlink="">
      <xdr:nvSpPr>
        <xdr:cNvPr id="815" name="テキスト ボックス 814"/>
        <xdr:cNvSpPr txBox="1"/>
      </xdr:nvSpPr>
      <xdr:spPr>
        <a:xfrm>
          <a:off x="21166333" y="10201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164185</xdr:rowOff>
    </xdr:from>
    <xdr:to>
      <xdr:col>107</xdr:col>
      <xdr:colOff>101600</xdr:colOff>
      <xdr:row>59</xdr:row>
      <xdr:rowOff>94335</xdr:rowOff>
    </xdr:to>
    <xdr:sp macro="" textlink="">
      <xdr:nvSpPr>
        <xdr:cNvPr id="816" name="楕円 815"/>
        <xdr:cNvSpPr/>
      </xdr:nvSpPr>
      <xdr:spPr>
        <a:xfrm>
          <a:off x="20383500" y="1010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85462</xdr:rowOff>
    </xdr:from>
    <xdr:ext cx="313932" cy="259045"/>
    <xdr:sp macro="" textlink="">
      <xdr:nvSpPr>
        <xdr:cNvPr id="817" name="テキスト ボックス 816"/>
        <xdr:cNvSpPr txBox="1"/>
      </xdr:nvSpPr>
      <xdr:spPr>
        <a:xfrm>
          <a:off x="20277333" y="1020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164033</xdr:rowOff>
    </xdr:from>
    <xdr:to>
      <xdr:col>102</xdr:col>
      <xdr:colOff>165100</xdr:colOff>
      <xdr:row>59</xdr:row>
      <xdr:rowOff>94183</xdr:rowOff>
    </xdr:to>
    <xdr:sp macro="" textlink="">
      <xdr:nvSpPr>
        <xdr:cNvPr id="818" name="楕円 817"/>
        <xdr:cNvSpPr/>
      </xdr:nvSpPr>
      <xdr:spPr>
        <a:xfrm>
          <a:off x="19494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85310</xdr:rowOff>
    </xdr:from>
    <xdr:ext cx="313932" cy="259045"/>
    <xdr:sp macro="" textlink="">
      <xdr:nvSpPr>
        <xdr:cNvPr id="819" name="テキスト ボックス 818"/>
        <xdr:cNvSpPr txBox="1"/>
      </xdr:nvSpPr>
      <xdr:spPr>
        <a:xfrm>
          <a:off x="19388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163423</xdr:rowOff>
    </xdr:from>
    <xdr:to>
      <xdr:col>98</xdr:col>
      <xdr:colOff>38100</xdr:colOff>
      <xdr:row>59</xdr:row>
      <xdr:rowOff>93573</xdr:rowOff>
    </xdr:to>
    <xdr:sp macro="" textlink="">
      <xdr:nvSpPr>
        <xdr:cNvPr id="820" name="楕円 819"/>
        <xdr:cNvSpPr/>
      </xdr:nvSpPr>
      <xdr:spPr>
        <a:xfrm>
          <a:off x="186055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84700</xdr:rowOff>
    </xdr:from>
    <xdr:ext cx="313932" cy="259045"/>
    <xdr:sp macro="" textlink="">
      <xdr:nvSpPr>
        <xdr:cNvPr id="821" name="テキスト ボックス 820"/>
        <xdr:cNvSpPr txBox="1"/>
      </xdr:nvSpPr>
      <xdr:spPr>
        <a:xfrm>
          <a:off x="18499333" y="102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97486</xdr:rowOff>
    </xdr:from>
    <xdr:to>
      <xdr:col>116</xdr:col>
      <xdr:colOff>63500</xdr:colOff>
      <xdr:row>74</xdr:row>
      <xdr:rowOff>136957</xdr:rowOff>
    </xdr:to>
    <xdr:cxnSp macro="">
      <xdr:nvCxnSpPr>
        <xdr:cNvPr id="852" name="直線コネクタ 851"/>
        <xdr:cNvCxnSpPr/>
      </xdr:nvCxnSpPr>
      <xdr:spPr>
        <a:xfrm>
          <a:off x="21323300" y="12784786"/>
          <a:ext cx="838200" cy="3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82066</xdr:rowOff>
    </xdr:from>
    <xdr:ext cx="534377" cy="259045"/>
    <xdr:sp macro="" textlink="">
      <xdr:nvSpPr>
        <xdr:cNvPr id="853" name="繰出金平均値テキスト"/>
        <xdr:cNvSpPr txBox="1"/>
      </xdr:nvSpPr>
      <xdr:spPr>
        <a:xfrm>
          <a:off x="22212300" y="1294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94317</xdr:rowOff>
    </xdr:from>
    <xdr:to>
      <xdr:col>111</xdr:col>
      <xdr:colOff>177800</xdr:colOff>
      <xdr:row>74</xdr:row>
      <xdr:rowOff>97486</xdr:rowOff>
    </xdr:to>
    <xdr:cxnSp macro="">
      <xdr:nvCxnSpPr>
        <xdr:cNvPr id="855" name="直線コネクタ 854"/>
        <xdr:cNvCxnSpPr/>
      </xdr:nvCxnSpPr>
      <xdr:spPr>
        <a:xfrm>
          <a:off x="20434300" y="12781617"/>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18439</xdr:rowOff>
    </xdr:from>
    <xdr:ext cx="534377" cy="259045"/>
    <xdr:sp macro="" textlink="">
      <xdr:nvSpPr>
        <xdr:cNvPr id="857" name="テキスト ボックス 856"/>
        <xdr:cNvSpPr txBox="1"/>
      </xdr:nvSpPr>
      <xdr:spPr>
        <a:xfrm>
          <a:off x="21056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94317</xdr:rowOff>
    </xdr:from>
    <xdr:to>
      <xdr:col>107</xdr:col>
      <xdr:colOff>50800</xdr:colOff>
      <xdr:row>74</xdr:row>
      <xdr:rowOff>131209</xdr:rowOff>
    </xdr:to>
    <xdr:cxnSp macro="">
      <xdr:nvCxnSpPr>
        <xdr:cNvPr id="858" name="直線コネクタ 857"/>
        <xdr:cNvCxnSpPr/>
      </xdr:nvCxnSpPr>
      <xdr:spPr>
        <a:xfrm flipV="1">
          <a:off x="19545300" y="12781617"/>
          <a:ext cx="889000" cy="3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11777</xdr:rowOff>
    </xdr:from>
    <xdr:ext cx="534377" cy="259045"/>
    <xdr:sp macro="" textlink="">
      <xdr:nvSpPr>
        <xdr:cNvPr id="860" name="テキスト ボックス 859"/>
        <xdr:cNvSpPr txBox="1"/>
      </xdr:nvSpPr>
      <xdr:spPr>
        <a:xfrm>
          <a:off x="20167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43884</xdr:rowOff>
    </xdr:from>
    <xdr:to>
      <xdr:col>102</xdr:col>
      <xdr:colOff>114300</xdr:colOff>
      <xdr:row>74</xdr:row>
      <xdr:rowOff>131209</xdr:rowOff>
    </xdr:to>
    <xdr:cxnSp macro="">
      <xdr:nvCxnSpPr>
        <xdr:cNvPr id="861" name="直線コネクタ 860"/>
        <xdr:cNvCxnSpPr/>
      </xdr:nvCxnSpPr>
      <xdr:spPr>
        <a:xfrm>
          <a:off x="18656300" y="12731184"/>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23882</xdr:rowOff>
    </xdr:from>
    <xdr:ext cx="534377" cy="259045"/>
    <xdr:sp macro="" textlink="">
      <xdr:nvSpPr>
        <xdr:cNvPr id="863" name="テキスト ボックス 862"/>
        <xdr:cNvSpPr txBox="1"/>
      </xdr:nvSpPr>
      <xdr:spPr>
        <a:xfrm>
          <a:off x="19278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164940</xdr:rowOff>
    </xdr:from>
    <xdr:ext cx="534377" cy="259045"/>
    <xdr:sp macro="" textlink="">
      <xdr:nvSpPr>
        <xdr:cNvPr id="865" name="テキスト ボックス 864"/>
        <xdr:cNvSpPr txBox="1"/>
      </xdr:nvSpPr>
      <xdr:spPr>
        <a:xfrm>
          <a:off x="18389111" y="130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86157</xdr:rowOff>
    </xdr:from>
    <xdr:to>
      <xdr:col>116</xdr:col>
      <xdr:colOff>114300</xdr:colOff>
      <xdr:row>75</xdr:row>
      <xdr:rowOff>16307</xdr:rowOff>
    </xdr:to>
    <xdr:sp macro="" textlink="">
      <xdr:nvSpPr>
        <xdr:cNvPr id="871" name="楕円 870"/>
        <xdr:cNvSpPr/>
      </xdr:nvSpPr>
      <xdr:spPr>
        <a:xfrm>
          <a:off x="22110700" y="1277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109034</xdr:rowOff>
    </xdr:from>
    <xdr:ext cx="534377" cy="259045"/>
    <xdr:sp macro="" textlink="">
      <xdr:nvSpPr>
        <xdr:cNvPr id="872" name="繰出金該当値テキスト"/>
        <xdr:cNvSpPr txBox="1"/>
      </xdr:nvSpPr>
      <xdr:spPr>
        <a:xfrm>
          <a:off x="22212300" y="126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46686</xdr:rowOff>
    </xdr:from>
    <xdr:to>
      <xdr:col>112</xdr:col>
      <xdr:colOff>38100</xdr:colOff>
      <xdr:row>74</xdr:row>
      <xdr:rowOff>148286</xdr:rowOff>
    </xdr:to>
    <xdr:sp macro="" textlink="">
      <xdr:nvSpPr>
        <xdr:cNvPr id="873" name="楕円 872"/>
        <xdr:cNvSpPr/>
      </xdr:nvSpPr>
      <xdr:spPr>
        <a:xfrm>
          <a:off x="21272500" y="1273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164813</xdr:rowOff>
    </xdr:from>
    <xdr:ext cx="534377" cy="259045"/>
    <xdr:sp macro="" textlink="">
      <xdr:nvSpPr>
        <xdr:cNvPr id="874" name="テキスト ボックス 873"/>
        <xdr:cNvSpPr txBox="1"/>
      </xdr:nvSpPr>
      <xdr:spPr>
        <a:xfrm>
          <a:off x="21056111" y="125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43517</xdr:rowOff>
    </xdr:from>
    <xdr:to>
      <xdr:col>107</xdr:col>
      <xdr:colOff>101600</xdr:colOff>
      <xdr:row>74</xdr:row>
      <xdr:rowOff>145117</xdr:rowOff>
    </xdr:to>
    <xdr:sp macro="" textlink="">
      <xdr:nvSpPr>
        <xdr:cNvPr id="875" name="楕円 874"/>
        <xdr:cNvSpPr/>
      </xdr:nvSpPr>
      <xdr:spPr>
        <a:xfrm>
          <a:off x="20383500" y="1273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161644</xdr:rowOff>
    </xdr:from>
    <xdr:ext cx="534377" cy="259045"/>
    <xdr:sp macro="" textlink="">
      <xdr:nvSpPr>
        <xdr:cNvPr id="876" name="テキスト ボックス 875"/>
        <xdr:cNvSpPr txBox="1"/>
      </xdr:nvSpPr>
      <xdr:spPr>
        <a:xfrm>
          <a:off x="20167111" y="1250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80409</xdr:rowOff>
    </xdr:from>
    <xdr:to>
      <xdr:col>102</xdr:col>
      <xdr:colOff>165100</xdr:colOff>
      <xdr:row>75</xdr:row>
      <xdr:rowOff>10559</xdr:rowOff>
    </xdr:to>
    <xdr:sp macro="" textlink="">
      <xdr:nvSpPr>
        <xdr:cNvPr id="877" name="楕円 876"/>
        <xdr:cNvSpPr/>
      </xdr:nvSpPr>
      <xdr:spPr>
        <a:xfrm>
          <a:off x="19494500" y="1276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27086</xdr:rowOff>
    </xdr:from>
    <xdr:ext cx="534377" cy="259045"/>
    <xdr:sp macro="" textlink="">
      <xdr:nvSpPr>
        <xdr:cNvPr id="878" name="テキスト ボックス 877"/>
        <xdr:cNvSpPr txBox="1"/>
      </xdr:nvSpPr>
      <xdr:spPr>
        <a:xfrm>
          <a:off x="19278111" y="1254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164534</xdr:rowOff>
    </xdr:from>
    <xdr:to>
      <xdr:col>98</xdr:col>
      <xdr:colOff>38100</xdr:colOff>
      <xdr:row>74</xdr:row>
      <xdr:rowOff>94684</xdr:rowOff>
    </xdr:to>
    <xdr:sp macro="" textlink="">
      <xdr:nvSpPr>
        <xdr:cNvPr id="879" name="楕円 878"/>
        <xdr:cNvSpPr/>
      </xdr:nvSpPr>
      <xdr:spPr>
        <a:xfrm>
          <a:off x="18605500" y="1268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111211</xdr:rowOff>
    </xdr:from>
    <xdr:ext cx="534377" cy="259045"/>
    <xdr:sp macro="" textlink="">
      <xdr:nvSpPr>
        <xdr:cNvPr id="880" name="テキスト ボックス 879"/>
        <xdr:cNvSpPr txBox="1"/>
      </xdr:nvSpPr>
      <xdr:spPr>
        <a:xfrm>
          <a:off x="18389111" y="1245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前年度とほぼ同額の決算額となったが、その要因としては、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前年度末に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名の退職者があったのに対して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名の新規職員を採用する等、若年層を積極的に採用することにより人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件費が抑えられたことが挙げられる。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a:t>
          </a: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前年度と比べると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226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百万円の増額となった。主な要因として、施設基幹改良に係る南部町・伯耆町清掃施設管理組合負担金の増額が挙げられる。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公共施設等の長寿命化を目的とする普通建設事業は前年度にピークを迎えたこともあり、大幅に減少した。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10,861
10,807
139.44
7,596,095
7,308,826
251,711
4,847,565
6,121,192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127127</xdr:rowOff>
    </xdr:from>
    <xdr:to>
      <xdr:col>24</xdr:col>
      <xdr:colOff>63500</xdr:colOff>
      <xdr:row>35</xdr:row>
      <xdr:rowOff>16066</xdr:rowOff>
    </xdr:to>
    <xdr:cxnSp macro="">
      <xdr:nvCxnSpPr>
        <xdr:cNvPr id="61" name="直線コネクタ 60"/>
        <xdr:cNvCxnSpPr/>
      </xdr:nvCxnSpPr>
      <xdr:spPr>
        <a:xfrm>
          <a:off x="3797300" y="5956427"/>
          <a:ext cx="838200" cy="6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59517</xdr:rowOff>
    </xdr:from>
    <xdr:ext cx="469744" cy="259045"/>
    <xdr:sp macro="" textlink="">
      <xdr:nvSpPr>
        <xdr:cNvPr id="62" name="議会費平均値テキスト"/>
        <xdr:cNvSpPr txBox="1"/>
      </xdr:nvSpPr>
      <xdr:spPr>
        <a:xfrm>
          <a:off x="4686300" y="6060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88646</xdr:rowOff>
    </xdr:from>
    <xdr:to>
      <xdr:col>19</xdr:col>
      <xdr:colOff>177800</xdr:colOff>
      <xdr:row>34</xdr:row>
      <xdr:rowOff>127127</xdr:rowOff>
    </xdr:to>
    <xdr:cxnSp macro="">
      <xdr:nvCxnSpPr>
        <xdr:cNvPr id="64" name="直線コネクタ 63"/>
        <xdr:cNvCxnSpPr/>
      </xdr:nvCxnSpPr>
      <xdr:spPr>
        <a:xfrm>
          <a:off x="2908300" y="5917946"/>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37418</xdr:rowOff>
    </xdr:from>
    <xdr:ext cx="469744" cy="259045"/>
    <xdr:sp macro="" textlink="">
      <xdr:nvSpPr>
        <xdr:cNvPr id="66" name="テキスト ボックス 65"/>
        <xdr:cNvSpPr txBox="1"/>
      </xdr:nvSpPr>
      <xdr:spPr>
        <a:xfrm>
          <a:off x="3562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88646</xdr:rowOff>
    </xdr:from>
    <xdr:to>
      <xdr:col>15</xdr:col>
      <xdr:colOff>50800</xdr:colOff>
      <xdr:row>34</xdr:row>
      <xdr:rowOff>127889</xdr:rowOff>
    </xdr:to>
    <xdr:cxnSp macro="">
      <xdr:nvCxnSpPr>
        <xdr:cNvPr id="67" name="直線コネクタ 66"/>
        <xdr:cNvCxnSpPr/>
      </xdr:nvCxnSpPr>
      <xdr:spPr>
        <a:xfrm flipV="1">
          <a:off x="2019300" y="5917946"/>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74947</xdr:rowOff>
    </xdr:from>
    <xdr:ext cx="469744" cy="259045"/>
    <xdr:sp macro="" textlink="">
      <xdr:nvSpPr>
        <xdr:cNvPr id="69" name="テキスト ボックス 68"/>
        <xdr:cNvSpPr txBox="1"/>
      </xdr:nvSpPr>
      <xdr:spPr>
        <a:xfrm>
          <a:off x="2673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149987</xdr:rowOff>
    </xdr:from>
    <xdr:to>
      <xdr:col>10</xdr:col>
      <xdr:colOff>114300</xdr:colOff>
      <xdr:row>34</xdr:row>
      <xdr:rowOff>127889</xdr:rowOff>
    </xdr:to>
    <xdr:cxnSp macro="">
      <xdr:nvCxnSpPr>
        <xdr:cNvPr id="70" name="直線コネクタ 69"/>
        <xdr:cNvCxnSpPr/>
      </xdr:nvCxnSpPr>
      <xdr:spPr>
        <a:xfrm>
          <a:off x="1130300" y="5807837"/>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82567</xdr:rowOff>
    </xdr:from>
    <xdr:ext cx="469744" cy="259045"/>
    <xdr:sp macro="" textlink="">
      <xdr:nvSpPr>
        <xdr:cNvPr id="72" name="テキスト ボックス 71"/>
        <xdr:cNvSpPr txBox="1"/>
      </xdr:nvSpPr>
      <xdr:spPr>
        <a:xfrm>
          <a:off x="1784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137812</xdr:rowOff>
    </xdr:from>
    <xdr:ext cx="469744" cy="259045"/>
    <xdr:sp macro="" textlink="">
      <xdr:nvSpPr>
        <xdr:cNvPr id="74" name="テキスト ボックス 73"/>
        <xdr:cNvSpPr txBox="1"/>
      </xdr:nvSpPr>
      <xdr:spPr>
        <a:xfrm>
          <a:off x="895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136716</xdr:rowOff>
    </xdr:from>
    <xdr:to>
      <xdr:col>24</xdr:col>
      <xdr:colOff>114300</xdr:colOff>
      <xdr:row>35</xdr:row>
      <xdr:rowOff>66866</xdr:rowOff>
    </xdr:to>
    <xdr:sp macro="" textlink="">
      <xdr:nvSpPr>
        <xdr:cNvPr id="80" name="楕円 79"/>
        <xdr:cNvSpPr/>
      </xdr:nvSpPr>
      <xdr:spPr>
        <a:xfrm>
          <a:off x="4584700" y="596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159593</xdr:rowOff>
    </xdr:from>
    <xdr:ext cx="469744" cy="259045"/>
    <xdr:sp macro="" textlink="">
      <xdr:nvSpPr>
        <xdr:cNvPr id="81" name="議会費該当値テキスト"/>
        <xdr:cNvSpPr txBox="1"/>
      </xdr:nvSpPr>
      <xdr:spPr>
        <a:xfrm>
          <a:off x="4686300" y="581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76327</xdr:rowOff>
    </xdr:from>
    <xdr:to>
      <xdr:col>20</xdr:col>
      <xdr:colOff>38100</xdr:colOff>
      <xdr:row>35</xdr:row>
      <xdr:rowOff>6477</xdr:rowOff>
    </xdr:to>
    <xdr:sp macro="" textlink="">
      <xdr:nvSpPr>
        <xdr:cNvPr id="82" name="楕円 81"/>
        <xdr:cNvSpPr/>
      </xdr:nvSpPr>
      <xdr:spPr>
        <a:xfrm>
          <a:off x="3746500" y="59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23004</xdr:rowOff>
    </xdr:from>
    <xdr:ext cx="469744" cy="259045"/>
    <xdr:sp macro="" textlink="">
      <xdr:nvSpPr>
        <xdr:cNvPr id="83" name="テキスト ボックス 82"/>
        <xdr:cNvSpPr txBox="1"/>
      </xdr:nvSpPr>
      <xdr:spPr>
        <a:xfrm>
          <a:off x="3562428" y="568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37846</xdr:rowOff>
    </xdr:from>
    <xdr:to>
      <xdr:col>15</xdr:col>
      <xdr:colOff>101600</xdr:colOff>
      <xdr:row>34</xdr:row>
      <xdr:rowOff>139446</xdr:rowOff>
    </xdr:to>
    <xdr:sp macro="" textlink="">
      <xdr:nvSpPr>
        <xdr:cNvPr id="84" name="楕円 83"/>
        <xdr:cNvSpPr/>
      </xdr:nvSpPr>
      <xdr:spPr>
        <a:xfrm>
          <a:off x="2857500" y="58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155973</xdr:rowOff>
    </xdr:from>
    <xdr:ext cx="469744" cy="259045"/>
    <xdr:sp macro="" textlink="">
      <xdr:nvSpPr>
        <xdr:cNvPr id="85" name="テキスト ボックス 84"/>
        <xdr:cNvSpPr txBox="1"/>
      </xdr:nvSpPr>
      <xdr:spPr>
        <a:xfrm>
          <a:off x="2673428" y="564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77089</xdr:rowOff>
    </xdr:from>
    <xdr:to>
      <xdr:col>10</xdr:col>
      <xdr:colOff>165100</xdr:colOff>
      <xdr:row>35</xdr:row>
      <xdr:rowOff>7239</xdr:rowOff>
    </xdr:to>
    <xdr:sp macro="" textlink="">
      <xdr:nvSpPr>
        <xdr:cNvPr id="86" name="楕円 85"/>
        <xdr:cNvSpPr/>
      </xdr:nvSpPr>
      <xdr:spPr>
        <a:xfrm>
          <a:off x="1968500" y="59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23766</xdr:rowOff>
    </xdr:from>
    <xdr:ext cx="469744" cy="259045"/>
    <xdr:sp macro="" textlink="">
      <xdr:nvSpPr>
        <xdr:cNvPr id="87" name="テキスト ボックス 86"/>
        <xdr:cNvSpPr txBox="1"/>
      </xdr:nvSpPr>
      <xdr:spPr>
        <a:xfrm>
          <a:off x="1784428" y="568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99187</xdr:rowOff>
    </xdr:from>
    <xdr:to>
      <xdr:col>6</xdr:col>
      <xdr:colOff>38100</xdr:colOff>
      <xdr:row>34</xdr:row>
      <xdr:rowOff>29337</xdr:rowOff>
    </xdr:to>
    <xdr:sp macro="" textlink="">
      <xdr:nvSpPr>
        <xdr:cNvPr id="88" name="楕円 87"/>
        <xdr:cNvSpPr/>
      </xdr:nvSpPr>
      <xdr:spPr>
        <a:xfrm>
          <a:off x="1079500" y="57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45864</xdr:rowOff>
    </xdr:from>
    <xdr:ext cx="469744" cy="259045"/>
    <xdr:sp macro="" textlink="">
      <xdr:nvSpPr>
        <xdr:cNvPr id="89" name="テキスト ボックス 88"/>
        <xdr:cNvSpPr txBox="1"/>
      </xdr:nvSpPr>
      <xdr:spPr>
        <a:xfrm>
          <a:off x="895428" y="553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140631</xdr:rowOff>
    </xdr:from>
    <xdr:to>
      <xdr:col>24</xdr:col>
      <xdr:colOff>63500</xdr:colOff>
      <xdr:row>57</xdr:row>
      <xdr:rowOff>3693</xdr:rowOff>
    </xdr:to>
    <xdr:cxnSp macro="">
      <xdr:nvCxnSpPr>
        <xdr:cNvPr id="120" name="直線コネクタ 119"/>
        <xdr:cNvCxnSpPr/>
      </xdr:nvCxnSpPr>
      <xdr:spPr>
        <a:xfrm>
          <a:off x="3797300" y="9741831"/>
          <a:ext cx="838200" cy="3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137997</xdr:rowOff>
    </xdr:from>
    <xdr:ext cx="599010" cy="259045"/>
    <xdr:sp macro="" textlink="">
      <xdr:nvSpPr>
        <xdr:cNvPr id="121" name="総務費平均値テキスト"/>
        <xdr:cNvSpPr txBox="1"/>
      </xdr:nvSpPr>
      <xdr:spPr>
        <a:xfrm>
          <a:off x="4686300" y="9739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140631</xdr:rowOff>
    </xdr:from>
    <xdr:to>
      <xdr:col>19</xdr:col>
      <xdr:colOff>177800</xdr:colOff>
      <xdr:row>57</xdr:row>
      <xdr:rowOff>154902</xdr:rowOff>
    </xdr:to>
    <xdr:cxnSp macro="">
      <xdr:nvCxnSpPr>
        <xdr:cNvPr id="123" name="直線コネクタ 122"/>
        <xdr:cNvCxnSpPr/>
      </xdr:nvCxnSpPr>
      <xdr:spPr>
        <a:xfrm flipV="1">
          <a:off x="2908300" y="9741831"/>
          <a:ext cx="889000" cy="18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113361</xdr:rowOff>
    </xdr:from>
    <xdr:ext cx="599010" cy="259045"/>
    <xdr:sp macro="" textlink="">
      <xdr:nvSpPr>
        <xdr:cNvPr id="125" name="テキスト ボックス 124"/>
        <xdr:cNvSpPr txBox="1"/>
      </xdr:nvSpPr>
      <xdr:spPr>
        <a:xfrm>
          <a:off x="3497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128195</xdr:rowOff>
    </xdr:from>
    <xdr:to>
      <xdr:col>15</xdr:col>
      <xdr:colOff>50800</xdr:colOff>
      <xdr:row>57</xdr:row>
      <xdr:rowOff>154902</xdr:rowOff>
    </xdr:to>
    <xdr:cxnSp macro="">
      <xdr:nvCxnSpPr>
        <xdr:cNvPr id="126" name="直線コネクタ 125"/>
        <xdr:cNvCxnSpPr/>
      </xdr:nvCxnSpPr>
      <xdr:spPr>
        <a:xfrm>
          <a:off x="2019300" y="9900845"/>
          <a:ext cx="889000" cy="2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159975</xdr:rowOff>
    </xdr:from>
    <xdr:ext cx="599010" cy="259045"/>
    <xdr:sp macro="" textlink="">
      <xdr:nvSpPr>
        <xdr:cNvPr id="128" name="テキスト ボックス 127"/>
        <xdr:cNvSpPr txBox="1"/>
      </xdr:nvSpPr>
      <xdr:spPr>
        <a:xfrm>
          <a:off x="2608795" y="95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93111</xdr:rowOff>
    </xdr:from>
    <xdr:to>
      <xdr:col>10</xdr:col>
      <xdr:colOff>114300</xdr:colOff>
      <xdr:row>57</xdr:row>
      <xdr:rowOff>128195</xdr:rowOff>
    </xdr:to>
    <xdr:cxnSp macro="">
      <xdr:nvCxnSpPr>
        <xdr:cNvPr id="129" name="直線コネクタ 128"/>
        <xdr:cNvCxnSpPr/>
      </xdr:nvCxnSpPr>
      <xdr:spPr>
        <a:xfrm>
          <a:off x="1130300" y="9865761"/>
          <a:ext cx="8890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21182</xdr:rowOff>
    </xdr:from>
    <xdr:ext cx="534377" cy="259045"/>
    <xdr:sp macro="" textlink="">
      <xdr:nvSpPr>
        <xdr:cNvPr id="131" name="テキスト ボックス 130"/>
        <xdr:cNvSpPr txBox="1"/>
      </xdr:nvSpPr>
      <xdr:spPr>
        <a:xfrm>
          <a:off x="1752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412</xdr:rowOff>
    </xdr:from>
    <xdr:ext cx="534377" cy="259045"/>
    <xdr:sp macro="" textlink="">
      <xdr:nvSpPr>
        <xdr:cNvPr id="133" name="テキスト ボックス 132"/>
        <xdr:cNvSpPr txBox="1"/>
      </xdr:nvSpPr>
      <xdr:spPr>
        <a:xfrm>
          <a:off x="863111" y="99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124343</xdr:rowOff>
    </xdr:from>
    <xdr:to>
      <xdr:col>24</xdr:col>
      <xdr:colOff>114300</xdr:colOff>
      <xdr:row>57</xdr:row>
      <xdr:rowOff>54493</xdr:rowOff>
    </xdr:to>
    <xdr:sp macro="" textlink="">
      <xdr:nvSpPr>
        <xdr:cNvPr id="139" name="楕円 138"/>
        <xdr:cNvSpPr/>
      </xdr:nvSpPr>
      <xdr:spPr>
        <a:xfrm>
          <a:off x="4584700" y="972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147220</xdr:rowOff>
    </xdr:from>
    <xdr:ext cx="599010" cy="259045"/>
    <xdr:sp macro="" textlink="">
      <xdr:nvSpPr>
        <xdr:cNvPr id="140" name="総務費該当値テキスト"/>
        <xdr:cNvSpPr txBox="1"/>
      </xdr:nvSpPr>
      <xdr:spPr>
        <a:xfrm>
          <a:off x="4686300" y="957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89831</xdr:rowOff>
    </xdr:from>
    <xdr:to>
      <xdr:col>20</xdr:col>
      <xdr:colOff>38100</xdr:colOff>
      <xdr:row>57</xdr:row>
      <xdr:rowOff>19981</xdr:rowOff>
    </xdr:to>
    <xdr:sp macro="" textlink="">
      <xdr:nvSpPr>
        <xdr:cNvPr id="141" name="楕円 140"/>
        <xdr:cNvSpPr/>
      </xdr:nvSpPr>
      <xdr:spPr>
        <a:xfrm>
          <a:off x="3746500" y="969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36508</xdr:rowOff>
    </xdr:from>
    <xdr:ext cx="599010" cy="259045"/>
    <xdr:sp macro="" textlink="">
      <xdr:nvSpPr>
        <xdr:cNvPr id="142" name="テキスト ボックス 141"/>
        <xdr:cNvSpPr txBox="1"/>
      </xdr:nvSpPr>
      <xdr:spPr>
        <a:xfrm>
          <a:off x="3497795" y="9466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104102</xdr:rowOff>
    </xdr:from>
    <xdr:to>
      <xdr:col>15</xdr:col>
      <xdr:colOff>101600</xdr:colOff>
      <xdr:row>58</xdr:row>
      <xdr:rowOff>34252</xdr:rowOff>
    </xdr:to>
    <xdr:sp macro="" textlink="">
      <xdr:nvSpPr>
        <xdr:cNvPr id="143" name="楕円 142"/>
        <xdr:cNvSpPr/>
      </xdr:nvSpPr>
      <xdr:spPr>
        <a:xfrm>
          <a:off x="2857500" y="987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25379</xdr:rowOff>
    </xdr:from>
    <xdr:ext cx="534377" cy="259045"/>
    <xdr:sp macro="" textlink="">
      <xdr:nvSpPr>
        <xdr:cNvPr id="144" name="テキスト ボックス 143"/>
        <xdr:cNvSpPr txBox="1"/>
      </xdr:nvSpPr>
      <xdr:spPr>
        <a:xfrm>
          <a:off x="2641111" y="996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77395</xdr:rowOff>
    </xdr:from>
    <xdr:to>
      <xdr:col>10</xdr:col>
      <xdr:colOff>165100</xdr:colOff>
      <xdr:row>58</xdr:row>
      <xdr:rowOff>7545</xdr:rowOff>
    </xdr:to>
    <xdr:sp macro="" textlink="">
      <xdr:nvSpPr>
        <xdr:cNvPr id="145" name="楕円 144"/>
        <xdr:cNvSpPr/>
      </xdr:nvSpPr>
      <xdr:spPr>
        <a:xfrm>
          <a:off x="1968500" y="985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170122</xdr:rowOff>
    </xdr:from>
    <xdr:ext cx="534377" cy="259045"/>
    <xdr:sp macro="" textlink="">
      <xdr:nvSpPr>
        <xdr:cNvPr id="146" name="テキスト ボックス 145"/>
        <xdr:cNvSpPr txBox="1"/>
      </xdr:nvSpPr>
      <xdr:spPr>
        <a:xfrm>
          <a:off x="1752111" y="99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42311</xdr:rowOff>
    </xdr:from>
    <xdr:to>
      <xdr:col>6</xdr:col>
      <xdr:colOff>38100</xdr:colOff>
      <xdr:row>57</xdr:row>
      <xdr:rowOff>143911</xdr:rowOff>
    </xdr:to>
    <xdr:sp macro="" textlink="">
      <xdr:nvSpPr>
        <xdr:cNvPr id="147" name="楕円 146"/>
        <xdr:cNvSpPr/>
      </xdr:nvSpPr>
      <xdr:spPr>
        <a:xfrm>
          <a:off x="1079500" y="98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160438</xdr:rowOff>
    </xdr:from>
    <xdr:ext cx="599010" cy="259045"/>
    <xdr:sp macro="" textlink="">
      <xdr:nvSpPr>
        <xdr:cNvPr id="148" name="テキスト ボックス 147"/>
        <xdr:cNvSpPr txBox="1"/>
      </xdr:nvSpPr>
      <xdr:spPr>
        <a:xfrm>
          <a:off x="830795" y="9590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19090</xdr:rowOff>
    </xdr:from>
    <xdr:to>
      <xdr:col>24</xdr:col>
      <xdr:colOff>63500</xdr:colOff>
      <xdr:row>75</xdr:row>
      <xdr:rowOff>21506</xdr:rowOff>
    </xdr:to>
    <xdr:cxnSp macro="">
      <xdr:nvCxnSpPr>
        <xdr:cNvPr id="178" name="直線コネクタ 177"/>
        <xdr:cNvCxnSpPr/>
      </xdr:nvCxnSpPr>
      <xdr:spPr>
        <a:xfrm>
          <a:off x="3797300" y="12706390"/>
          <a:ext cx="838200" cy="17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53649</xdr:rowOff>
    </xdr:from>
    <xdr:ext cx="599010" cy="259045"/>
    <xdr:sp macro="" textlink="">
      <xdr:nvSpPr>
        <xdr:cNvPr id="179" name="民生費平均値テキスト"/>
        <xdr:cNvSpPr txBox="1"/>
      </xdr:nvSpPr>
      <xdr:spPr>
        <a:xfrm>
          <a:off x="4686300" y="1308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19090</xdr:rowOff>
    </xdr:from>
    <xdr:to>
      <xdr:col>19</xdr:col>
      <xdr:colOff>177800</xdr:colOff>
      <xdr:row>74</xdr:row>
      <xdr:rowOff>124041</xdr:rowOff>
    </xdr:to>
    <xdr:cxnSp macro="">
      <xdr:nvCxnSpPr>
        <xdr:cNvPr id="181" name="直線コネクタ 180"/>
        <xdr:cNvCxnSpPr/>
      </xdr:nvCxnSpPr>
      <xdr:spPr>
        <a:xfrm flipV="1">
          <a:off x="2908300" y="12706390"/>
          <a:ext cx="889000" cy="10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38326</xdr:rowOff>
    </xdr:from>
    <xdr:ext cx="599010" cy="259045"/>
    <xdr:sp macro="" textlink="">
      <xdr:nvSpPr>
        <xdr:cNvPr id="183" name="テキスト ボックス 182"/>
        <xdr:cNvSpPr txBox="1"/>
      </xdr:nvSpPr>
      <xdr:spPr>
        <a:xfrm>
          <a:off x="3497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124041</xdr:rowOff>
    </xdr:from>
    <xdr:to>
      <xdr:col>15</xdr:col>
      <xdr:colOff>50800</xdr:colOff>
      <xdr:row>75</xdr:row>
      <xdr:rowOff>4224</xdr:rowOff>
    </xdr:to>
    <xdr:cxnSp macro="">
      <xdr:nvCxnSpPr>
        <xdr:cNvPr id="184" name="直線コネクタ 183"/>
        <xdr:cNvCxnSpPr/>
      </xdr:nvCxnSpPr>
      <xdr:spPr>
        <a:xfrm flipV="1">
          <a:off x="2019300" y="12811341"/>
          <a:ext cx="889000" cy="5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41450</xdr:rowOff>
    </xdr:from>
    <xdr:ext cx="599010" cy="259045"/>
    <xdr:sp macro="" textlink="">
      <xdr:nvSpPr>
        <xdr:cNvPr id="186" name="テキスト ボックス 185"/>
        <xdr:cNvSpPr txBox="1"/>
      </xdr:nvSpPr>
      <xdr:spPr>
        <a:xfrm>
          <a:off x="2608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4224</xdr:rowOff>
    </xdr:from>
    <xdr:to>
      <xdr:col>10</xdr:col>
      <xdr:colOff>114300</xdr:colOff>
      <xdr:row>75</xdr:row>
      <xdr:rowOff>154277</xdr:rowOff>
    </xdr:to>
    <xdr:cxnSp macro="">
      <xdr:nvCxnSpPr>
        <xdr:cNvPr id="187" name="直線コネクタ 186"/>
        <xdr:cNvCxnSpPr/>
      </xdr:nvCxnSpPr>
      <xdr:spPr>
        <a:xfrm flipV="1">
          <a:off x="1130300" y="12862974"/>
          <a:ext cx="889000" cy="15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69125</xdr:rowOff>
    </xdr:from>
    <xdr:ext cx="599010" cy="259045"/>
    <xdr:sp macro="" textlink="">
      <xdr:nvSpPr>
        <xdr:cNvPr id="189" name="テキスト ボックス 188"/>
        <xdr:cNvSpPr txBox="1"/>
      </xdr:nvSpPr>
      <xdr:spPr>
        <a:xfrm>
          <a:off x="1719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113009</xdr:rowOff>
    </xdr:from>
    <xdr:ext cx="599010" cy="259045"/>
    <xdr:sp macro="" textlink="">
      <xdr:nvSpPr>
        <xdr:cNvPr id="191" name="テキスト ボックス 190"/>
        <xdr:cNvSpPr txBox="1"/>
      </xdr:nvSpPr>
      <xdr:spPr>
        <a:xfrm>
          <a:off x="830795" y="133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142156</xdr:rowOff>
    </xdr:from>
    <xdr:to>
      <xdr:col>24</xdr:col>
      <xdr:colOff>114300</xdr:colOff>
      <xdr:row>75</xdr:row>
      <xdr:rowOff>72306</xdr:rowOff>
    </xdr:to>
    <xdr:sp macro="" textlink="">
      <xdr:nvSpPr>
        <xdr:cNvPr id="197" name="楕円 196"/>
        <xdr:cNvSpPr/>
      </xdr:nvSpPr>
      <xdr:spPr>
        <a:xfrm>
          <a:off x="4584700" y="128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165033</xdr:rowOff>
    </xdr:from>
    <xdr:ext cx="599010" cy="259045"/>
    <xdr:sp macro="" textlink="">
      <xdr:nvSpPr>
        <xdr:cNvPr id="198" name="民生費該当値テキスト"/>
        <xdr:cNvSpPr txBox="1"/>
      </xdr:nvSpPr>
      <xdr:spPr>
        <a:xfrm>
          <a:off x="4686300" y="126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139740</xdr:rowOff>
    </xdr:from>
    <xdr:to>
      <xdr:col>20</xdr:col>
      <xdr:colOff>38100</xdr:colOff>
      <xdr:row>74</xdr:row>
      <xdr:rowOff>69890</xdr:rowOff>
    </xdr:to>
    <xdr:sp macro="" textlink="">
      <xdr:nvSpPr>
        <xdr:cNvPr id="199" name="楕円 198"/>
        <xdr:cNvSpPr/>
      </xdr:nvSpPr>
      <xdr:spPr>
        <a:xfrm>
          <a:off x="3746500" y="126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86417</xdr:rowOff>
    </xdr:from>
    <xdr:ext cx="599010" cy="259045"/>
    <xdr:sp macro="" textlink="">
      <xdr:nvSpPr>
        <xdr:cNvPr id="200" name="テキスト ボックス 199"/>
        <xdr:cNvSpPr txBox="1"/>
      </xdr:nvSpPr>
      <xdr:spPr>
        <a:xfrm>
          <a:off x="3497795" y="1243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73241</xdr:rowOff>
    </xdr:from>
    <xdr:to>
      <xdr:col>15</xdr:col>
      <xdr:colOff>101600</xdr:colOff>
      <xdr:row>75</xdr:row>
      <xdr:rowOff>3391</xdr:rowOff>
    </xdr:to>
    <xdr:sp macro="" textlink="">
      <xdr:nvSpPr>
        <xdr:cNvPr id="201" name="楕円 200"/>
        <xdr:cNvSpPr/>
      </xdr:nvSpPr>
      <xdr:spPr>
        <a:xfrm>
          <a:off x="2857500" y="127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19918</xdr:rowOff>
    </xdr:from>
    <xdr:ext cx="599010" cy="259045"/>
    <xdr:sp macro="" textlink="">
      <xdr:nvSpPr>
        <xdr:cNvPr id="202" name="テキスト ボックス 201"/>
        <xdr:cNvSpPr txBox="1"/>
      </xdr:nvSpPr>
      <xdr:spPr>
        <a:xfrm>
          <a:off x="2608795" y="125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124874</xdr:rowOff>
    </xdr:from>
    <xdr:to>
      <xdr:col>10</xdr:col>
      <xdr:colOff>165100</xdr:colOff>
      <xdr:row>75</xdr:row>
      <xdr:rowOff>55024</xdr:rowOff>
    </xdr:to>
    <xdr:sp macro="" textlink="">
      <xdr:nvSpPr>
        <xdr:cNvPr id="203" name="楕円 202"/>
        <xdr:cNvSpPr/>
      </xdr:nvSpPr>
      <xdr:spPr>
        <a:xfrm>
          <a:off x="1968500" y="1281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71551</xdr:rowOff>
    </xdr:from>
    <xdr:ext cx="599010" cy="259045"/>
    <xdr:sp macro="" textlink="">
      <xdr:nvSpPr>
        <xdr:cNvPr id="204" name="テキスト ボックス 203"/>
        <xdr:cNvSpPr txBox="1"/>
      </xdr:nvSpPr>
      <xdr:spPr>
        <a:xfrm>
          <a:off x="1719795" y="1258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103477</xdr:rowOff>
    </xdr:from>
    <xdr:to>
      <xdr:col>6</xdr:col>
      <xdr:colOff>38100</xdr:colOff>
      <xdr:row>76</xdr:row>
      <xdr:rowOff>33627</xdr:rowOff>
    </xdr:to>
    <xdr:sp macro="" textlink="">
      <xdr:nvSpPr>
        <xdr:cNvPr id="205" name="楕円 204"/>
        <xdr:cNvSpPr/>
      </xdr:nvSpPr>
      <xdr:spPr>
        <a:xfrm>
          <a:off x="1079500" y="1296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50154</xdr:rowOff>
    </xdr:from>
    <xdr:ext cx="599010" cy="259045"/>
    <xdr:sp macro="" textlink="">
      <xdr:nvSpPr>
        <xdr:cNvPr id="206" name="テキスト ボックス 205"/>
        <xdr:cNvSpPr txBox="1"/>
      </xdr:nvSpPr>
      <xdr:spPr>
        <a:xfrm>
          <a:off x="830795" y="1273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66374</xdr:rowOff>
    </xdr:from>
    <xdr:to>
      <xdr:col>24</xdr:col>
      <xdr:colOff>63500</xdr:colOff>
      <xdr:row>95</xdr:row>
      <xdr:rowOff>117036</xdr:rowOff>
    </xdr:to>
    <xdr:cxnSp macro="">
      <xdr:nvCxnSpPr>
        <xdr:cNvPr id="237" name="直線コネクタ 236"/>
        <xdr:cNvCxnSpPr/>
      </xdr:nvCxnSpPr>
      <xdr:spPr>
        <a:xfrm>
          <a:off x="3797300" y="16182674"/>
          <a:ext cx="838200" cy="22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117694</xdr:rowOff>
    </xdr:from>
    <xdr:ext cx="534377" cy="259045"/>
    <xdr:sp macro="" textlink="">
      <xdr:nvSpPr>
        <xdr:cNvPr id="238" name="衛生費平均値テキスト"/>
        <xdr:cNvSpPr txBox="1"/>
      </xdr:nvSpPr>
      <xdr:spPr>
        <a:xfrm>
          <a:off x="4686300" y="1640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66374</xdr:rowOff>
    </xdr:from>
    <xdr:to>
      <xdr:col>19</xdr:col>
      <xdr:colOff>177800</xdr:colOff>
      <xdr:row>95</xdr:row>
      <xdr:rowOff>106477</xdr:rowOff>
    </xdr:to>
    <xdr:cxnSp macro="">
      <xdr:nvCxnSpPr>
        <xdr:cNvPr id="240" name="直線コネクタ 239"/>
        <xdr:cNvCxnSpPr/>
      </xdr:nvCxnSpPr>
      <xdr:spPr>
        <a:xfrm flipV="1">
          <a:off x="2908300" y="16182674"/>
          <a:ext cx="889000" cy="21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70962</xdr:rowOff>
    </xdr:from>
    <xdr:ext cx="534377" cy="259045"/>
    <xdr:sp macro="" textlink="">
      <xdr:nvSpPr>
        <xdr:cNvPr id="242" name="テキスト ボックス 241"/>
        <xdr:cNvSpPr txBox="1"/>
      </xdr:nvSpPr>
      <xdr:spPr>
        <a:xfrm>
          <a:off x="3530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106477</xdr:rowOff>
    </xdr:from>
    <xdr:to>
      <xdr:col>15</xdr:col>
      <xdr:colOff>50800</xdr:colOff>
      <xdr:row>95</xdr:row>
      <xdr:rowOff>151347</xdr:rowOff>
    </xdr:to>
    <xdr:cxnSp macro="">
      <xdr:nvCxnSpPr>
        <xdr:cNvPr id="243" name="直線コネクタ 242"/>
        <xdr:cNvCxnSpPr/>
      </xdr:nvCxnSpPr>
      <xdr:spPr>
        <a:xfrm flipV="1">
          <a:off x="2019300" y="16394227"/>
          <a:ext cx="889000" cy="4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87151</xdr:rowOff>
    </xdr:from>
    <xdr:ext cx="534377" cy="259045"/>
    <xdr:sp macro="" textlink="">
      <xdr:nvSpPr>
        <xdr:cNvPr id="245" name="テキスト ボックス 244"/>
        <xdr:cNvSpPr txBox="1"/>
      </xdr:nvSpPr>
      <xdr:spPr>
        <a:xfrm>
          <a:off x="2641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151347</xdr:rowOff>
    </xdr:from>
    <xdr:to>
      <xdr:col>10</xdr:col>
      <xdr:colOff>114300</xdr:colOff>
      <xdr:row>95</xdr:row>
      <xdr:rowOff>168156</xdr:rowOff>
    </xdr:to>
    <xdr:cxnSp macro="">
      <xdr:nvCxnSpPr>
        <xdr:cNvPr id="246" name="直線コネクタ 245"/>
        <xdr:cNvCxnSpPr/>
      </xdr:nvCxnSpPr>
      <xdr:spPr>
        <a:xfrm flipV="1">
          <a:off x="1130300" y="16439097"/>
          <a:ext cx="889000" cy="1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84625</xdr:rowOff>
    </xdr:from>
    <xdr:ext cx="534377" cy="259045"/>
    <xdr:sp macro="" textlink="">
      <xdr:nvSpPr>
        <xdr:cNvPr id="248" name="テキスト ボックス 247"/>
        <xdr:cNvSpPr txBox="1"/>
      </xdr:nvSpPr>
      <xdr:spPr>
        <a:xfrm>
          <a:off x="1752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104621</xdr:rowOff>
    </xdr:from>
    <xdr:ext cx="534377" cy="259045"/>
    <xdr:sp macro="" textlink="">
      <xdr:nvSpPr>
        <xdr:cNvPr id="250" name="テキスト ボックス 249"/>
        <xdr:cNvSpPr txBox="1"/>
      </xdr:nvSpPr>
      <xdr:spPr>
        <a:xfrm>
          <a:off x="863111" y="165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66236</xdr:rowOff>
    </xdr:from>
    <xdr:to>
      <xdr:col>24</xdr:col>
      <xdr:colOff>114300</xdr:colOff>
      <xdr:row>95</xdr:row>
      <xdr:rowOff>167836</xdr:rowOff>
    </xdr:to>
    <xdr:sp macro="" textlink="">
      <xdr:nvSpPr>
        <xdr:cNvPr id="256" name="楕円 255"/>
        <xdr:cNvSpPr/>
      </xdr:nvSpPr>
      <xdr:spPr>
        <a:xfrm>
          <a:off x="4584700" y="1635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89113</xdr:rowOff>
    </xdr:from>
    <xdr:ext cx="534377" cy="259045"/>
    <xdr:sp macro="" textlink="">
      <xdr:nvSpPr>
        <xdr:cNvPr id="257" name="衛生費該当値テキスト"/>
        <xdr:cNvSpPr txBox="1"/>
      </xdr:nvSpPr>
      <xdr:spPr>
        <a:xfrm>
          <a:off x="4686300" y="1620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15574</xdr:rowOff>
    </xdr:from>
    <xdr:to>
      <xdr:col>20</xdr:col>
      <xdr:colOff>38100</xdr:colOff>
      <xdr:row>94</xdr:row>
      <xdr:rowOff>117174</xdr:rowOff>
    </xdr:to>
    <xdr:sp macro="" textlink="">
      <xdr:nvSpPr>
        <xdr:cNvPr id="258" name="楕円 257"/>
        <xdr:cNvSpPr/>
      </xdr:nvSpPr>
      <xdr:spPr>
        <a:xfrm>
          <a:off x="3746500" y="1613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133701</xdr:rowOff>
    </xdr:from>
    <xdr:ext cx="534377" cy="259045"/>
    <xdr:sp macro="" textlink="">
      <xdr:nvSpPr>
        <xdr:cNvPr id="259" name="テキスト ボックス 258"/>
        <xdr:cNvSpPr txBox="1"/>
      </xdr:nvSpPr>
      <xdr:spPr>
        <a:xfrm>
          <a:off x="3530111" y="1590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55677</xdr:rowOff>
    </xdr:from>
    <xdr:to>
      <xdr:col>15</xdr:col>
      <xdr:colOff>101600</xdr:colOff>
      <xdr:row>95</xdr:row>
      <xdr:rowOff>157277</xdr:rowOff>
    </xdr:to>
    <xdr:sp macro="" textlink="">
      <xdr:nvSpPr>
        <xdr:cNvPr id="260" name="楕円 259"/>
        <xdr:cNvSpPr/>
      </xdr:nvSpPr>
      <xdr:spPr>
        <a:xfrm>
          <a:off x="2857500" y="1634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2354</xdr:rowOff>
    </xdr:from>
    <xdr:ext cx="534377" cy="259045"/>
    <xdr:sp macro="" textlink="">
      <xdr:nvSpPr>
        <xdr:cNvPr id="261" name="テキスト ボックス 260"/>
        <xdr:cNvSpPr txBox="1"/>
      </xdr:nvSpPr>
      <xdr:spPr>
        <a:xfrm>
          <a:off x="2641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100547</xdr:rowOff>
    </xdr:from>
    <xdr:to>
      <xdr:col>10</xdr:col>
      <xdr:colOff>165100</xdr:colOff>
      <xdr:row>96</xdr:row>
      <xdr:rowOff>30697</xdr:rowOff>
    </xdr:to>
    <xdr:sp macro="" textlink="">
      <xdr:nvSpPr>
        <xdr:cNvPr id="262" name="楕円 261"/>
        <xdr:cNvSpPr/>
      </xdr:nvSpPr>
      <xdr:spPr>
        <a:xfrm>
          <a:off x="1968500" y="1638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47224</xdr:rowOff>
    </xdr:from>
    <xdr:ext cx="534377" cy="259045"/>
    <xdr:sp macro="" textlink="">
      <xdr:nvSpPr>
        <xdr:cNvPr id="263" name="テキスト ボックス 262"/>
        <xdr:cNvSpPr txBox="1"/>
      </xdr:nvSpPr>
      <xdr:spPr>
        <a:xfrm>
          <a:off x="1752111" y="1616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117356</xdr:rowOff>
    </xdr:from>
    <xdr:to>
      <xdr:col>6</xdr:col>
      <xdr:colOff>38100</xdr:colOff>
      <xdr:row>96</xdr:row>
      <xdr:rowOff>47506</xdr:rowOff>
    </xdr:to>
    <xdr:sp macro="" textlink="">
      <xdr:nvSpPr>
        <xdr:cNvPr id="264" name="楕円 263"/>
        <xdr:cNvSpPr/>
      </xdr:nvSpPr>
      <xdr:spPr>
        <a:xfrm>
          <a:off x="1079500" y="1640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64033</xdr:rowOff>
    </xdr:from>
    <xdr:ext cx="534377" cy="259045"/>
    <xdr:sp macro="" textlink="">
      <xdr:nvSpPr>
        <xdr:cNvPr id="265" name="テキスト ボックス 264"/>
        <xdr:cNvSpPr txBox="1"/>
      </xdr:nvSpPr>
      <xdr:spPr>
        <a:xfrm>
          <a:off x="863111" y="1618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5" name="労働費平均値テキスト"/>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9" name="テキスト ボックス 298"/>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302" name="テキスト ボックス 301"/>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3" name="直線コネクタ 30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5" name="テキスト ボックス 304"/>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7" name="テキスト ボックス 306"/>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1" name="楕円 32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2" name="テキスト ボックス 32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72009</xdr:rowOff>
    </xdr:from>
    <xdr:to>
      <xdr:col>55</xdr:col>
      <xdr:colOff>0</xdr:colOff>
      <xdr:row>54</xdr:row>
      <xdr:rowOff>91440</xdr:rowOff>
    </xdr:to>
    <xdr:cxnSp macro="">
      <xdr:nvCxnSpPr>
        <xdr:cNvPr id="351" name="直線コネクタ 350"/>
        <xdr:cNvCxnSpPr/>
      </xdr:nvCxnSpPr>
      <xdr:spPr>
        <a:xfrm>
          <a:off x="9639300" y="9330309"/>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119537</xdr:rowOff>
    </xdr:from>
    <xdr:ext cx="534377" cy="259045"/>
    <xdr:sp macro="" textlink="">
      <xdr:nvSpPr>
        <xdr:cNvPr id="352" name="農林水産業費平均値テキスト"/>
        <xdr:cNvSpPr txBox="1"/>
      </xdr:nvSpPr>
      <xdr:spPr>
        <a:xfrm>
          <a:off x="10528300" y="9720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72009</xdr:rowOff>
    </xdr:from>
    <xdr:to>
      <xdr:col>50</xdr:col>
      <xdr:colOff>114300</xdr:colOff>
      <xdr:row>54</xdr:row>
      <xdr:rowOff>92684</xdr:rowOff>
    </xdr:to>
    <xdr:cxnSp macro="">
      <xdr:nvCxnSpPr>
        <xdr:cNvPr id="354" name="直線コネクタ 353"/>
        <xdr:cNvCxnSpPr/>
      </xdr:nvCxnSpPr>
      <xdr:spPr>
        <a:xfrm flipV="1">
          <a:off x="8750300" y="9330309"/>
          <a:ext cx="889000" cy="2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66044</xdr:rowOff>
    </xdr:from>
    <xdr:ext cx="534377" cy="259045"/>
    <xdr:sp macro="" textlink="">
      <xdr:nvSpPr>
        <xdr:cNvPr id="356" name="テキスト ボックス 355"/>
        <xdr:cNvSpPr txBox="1"/>
      </xdr:nvSpPr>
      <xdr:spPr>
        <a:xfrm>
          <a:off x="9372111" y="983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167551</xdr:rowOff>
    </xdr:from>
    <xdr:to>
      <xdr:col>45</xdr:col>
      <xdr:colOff>177800</xdr:colOff>
      <xdr:row>54</xdr:row>
      <xdr:rowOff>92684</xdr:rowOff>
    </xdr:to>
    <xdr:cxnSp macro="">
      <xdr:nvCxnSpPr>
        <xdr:cNvPr id="357" name="直線コネクタ 356"/>
        <xdr:cNvCxnSpPr/>
      </xdr:nvCxnSpPr>
      <xdr:spPr>
        <a:xfrm>
          <a:off x="7861300" y="9254401"/>
          <a:ext cx="889000" cy="9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40924</xdr:rowOff>
    </xdr:from>
    <xdr:ext cx="534377" cy="259045"/>
    <xdr:sp macro="" textlink="">
      <xdr:nvSpPr>
        <xdr:cNvPr id="359" name="テキスト ボックス 358"/>
        <xdr:cNvSpPr txBox="1"/>
      </xdr:nvSpPr>
      <xdr:spPr>
        <a:xfrm>
          <a:off x="8483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167551</xdr:rowOff>
    </xdr:from>
    <xdr:to>
      <xdr:col>41</xdr:col>
      <xdr:colOff>50800</xdr:colOff>
      <xdr:row>54</xdr:row>
      <xdr:rowOff>111214</xdr:rowOff>
    </xdr:to>
    <xdr:cxnSp macro="">
      <xdr:nvCxnSpPr>
        <xdr:cNvPr id="360" name="直線コネクタ 359"/>
        <xdr:cNvCxnSpPr/>
      </xdr:nvCxnSpPr>
      <xdr:spPr>
        <a:xfrm flipV="1">
          <a:off x="6972300" y="9254401"/>
          <a:ext cx="889000" cy="1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75519</xdr:rowOff>
    </xdr:from>
    <xdr:ext cx="534377" cy="259045"/>
    <xdr:sp macro="" textlink="">
      <xdr:nvSpPr>
        <xdr:cNvPr id="362" name="テキスト ボックス 361"/>
        <xdr:cNvSpPr txBox="1"/>
      </xdr:nvSpPr>
      <xdr:spPr>
        <a:xfrm>
          <a:off x="7594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44670</xdr:rowOff>
    </xdr:from>
    <xdr:ext cx="534377" cy="259045"/>
    <xdr:sp macro="" textlink="">
      <xdr:nvSpPr>
        <xdr:cNvPr id="364" name="テキスト ボックス 363"/>
        <xdr:cNvSpPr txBox="1"/>
      </xdr:nvSpPr>
      <xdr:spPr>
        <a:xfrm>
          <a:off x="6705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40640</xdr:rowOff>
    </xdr:from>
    <xdr:to>
      <xdr:col>55</xdr:col>
      <xdr:colOff>50800</xdr:colOff>
      <xdr:row>54</xdr:row>
      <xdr:rowOff>142240</xdr:rowOff>
    </xdr:to>
    <xdr:sp macro="" textlink="">
      <xdr:nvSpPr>
        <xdr:cNvPr id="370" name="楕円 369"/>
        <xdr:cNvSpPr/>
      </xdr:nvSpPr>
      <xdr:spPr>
        <a:xfrm>
          <a:off x="10426700" y="929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63517</xdr:rowOff>
    </xdr:from>
    <xdr:ext cx="534377" cy="259045"/>
    <xdr:sp macro="" textlink="">
      <xdr:nvSpPr>
        <xdr:cNvPr id="371" name="農林水産業費該当値テキスト"/>
        <xdr:cNvSpPr txBox="1"/>
      </xdr:nvSpPr>
      <xdr:spPr>
        <a:xfrm>
          <a:off x="10528300" y="915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21209</xdr:rowOff>
    </xdr:from>
    <xdr:to>
      <xdr:col>50</xdr:col>
      <xdr:colOff>165100</xdr:colOff>
      <xdr:row>54</xdr:row>
      <xdr:rowOff>122809</xdr:rowOff>
    </xdr:to>
    <xdr:sp macro="" textlink="">
      <xdr:nvSpPr>
        <xdr:cNvPr id="372" name="楕円 371"/>
        <xdr:cNvSpPr/>
      </xdr:nvSpPr>
      <xdr:spPr>
        <a:xfrm>
          <a:off x="9588500" y="927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139336</xdr:rowOff>
    </xdr:from>
    <xdr:ext cx="534377" cy="259045"/>
    <xdr:sp macro="" textlink="">
      <xdr:nvSpPr>
        <xdr:cNvPr id="373" name="テキスト ボックス 372"/>
        <xdr:cNvSpPr txBox="1"/>
      </xdr:nvSpPr>
      <xdr:spPr>
        <a:xfrm>
          <a:off x="9372111" y="905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41884</xdr:rowOff>
    </xdr:from>
    <xdr:to>
      <xdr:col>46</xdr:col>
      <xdr:colOff>38100</xdr:colOff>
      <xdr:row>54</xdr:row>
      <xdr:rowOff>143484</xdr:rowOff>
    </xdr:to>
    <xdr:sp macro="" textlink="">
      <xdr:nvSpPr>
        <xdr:cNvPr id="374" name="楕円 373"/>
        <xdr:cNvSpPr/>
      </xdr:nvSpPr>
      <xdr:spPr>
        <a:xfrm>
          <a:off x="8699500" y="930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160011</xdr:rowOff>
    </xdr:from>
    <xdr:ext cx="534377" cy="259045"/>
    <xdr:sp macro="" textlink="">
      <xdr:nvSpPr>
        <xdr:cNvPr id="375" name="テキスト ボックス 374"/>
        <xdr:cNvSpPr txBox="1"/>
      </xdr:nvSpPr>
      <xdr:spPr>
        <a:xfrm>
          <a:off x="8483111" y="907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116751</xdr:rowOff>
    </xdr:from>
    <xdr:to>
      <xdr:col>41</xdr:col>
      <xdr:colOff>101600</xdr:colOff>
      <xdr:row>54</xdr:row>
      <xdr:rowOff>46901</xdr:rowOff>
    </xdr:to>
    <xdr:sp macro="" textlink="">
      <xdr:nvSpPr>
        <xdr:cNvPr id="376" name="楕円 375"/>
        <xdr:cNvSpPr/>
      </xdr:nvSpPr>
      <xdr:spPr>
        <a:xfrm>
          <a:off x="7810500" y="920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63428</xdr:rowOff>
    </xdr:from>
    <xdr:ext cx="534377" cy="259045"/>
    <xdr:sp macro="" textlink="">
      <xdr:nvSpPr>
        <xdr:cNvPr id="377" name="テキスト ボックス 376"/>
        <xdr:cNvSpPr txBox="1"/>
      </xdr:nvSpPr>
      <xdr:spPr>
        <a:xfrm>
          <a:off x="7594111" y="89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60414</xdr:rowOff>
    </xdr:from>
    <xdr:to>
      <xdr:col>36</xdr:col>
      <xdr:colOff>165100</xdr:colOff>
      <xdr:row>54</xdr:row>
      <xdr:rowOff>162014</xdr:rowOff>
    </xdr:to>
    <xdr:sp macro="" textlink="">
      <xdr:nvSpPr>
        <xdr:cNvPr id="378" name="楕円 377"/>
        <xdr:cNvSpPr/>
      </xdr:nvSpPr>
      <xdr:spPr>
        <a:xfrm>
          <a:off x="6921500" y="931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7091</xdr:rowOff>
    </xdr:from>
    <xdr:ext cx="534377" cy="259045"/>
    <xdr:sp macro="" textlink="">
      <xdr:nvSpPr>
        <xdr:cNvPr id="379" name="テキスト ボックス 378"/>
        <xdr:cNvSpPr txBox="1"/>
      </xdr:nvSpPr>
      <xdr:spPr>
        <a:xfrm>
          <a:off x="6705111" y="909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80556</xdr:rowOff>
    </xdr:from>
    <xdr:to>
      <xdr:col>55</xdr:col>
      <xdr:colOff>0</xdr:colOff>
      <xdr:row>78</xdr:row>
      <xdr:rowOff>120459</xdr:rowOff>
    </xdr:to>
    <xdr:cxnSp macro="">
      <xdr:nvCxnSpPr>
        <xdr:cNvPr id="408" name="直線コネクタ 407"/>
        <xdr:cNvCxnSpPr/>
      </xdr:nvCxnSpPr>
      <xdr:spPr>
        <a:xfrm>
          <a:off x="9639300" y="13453656"/>
          <a:ext cx="838200" cy="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09" name="商工費平均値テキスト"/>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80556</xdr:rowOff>
    </xdr:from>
    <xdr:to>
      <xdr:col>50</xdr:col>
      <xdr:colOff>114300</xdr:colOff>
      <xdr:row>78</xdr:row>
      <xdr:rowOff>103327</xdr:rowOff>
    </xdr:to>
    <xdr:cxnSp macro="">
      <xdr:nvCxnSpPr>
        <xdr:cNvPr id="411" name="直線コネクタ 410"/>
        <xdr:cNvCxnSpPr/>
      </xdr:nvCxnSpPr>
      <xdr:spPr>
        <a:xfrm flipV="1">
          <a:off x="8750300" y="13453656"/>
          <a:ext cx="889000" cy="2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87862</xdr:rowOff>
    </xdr:from>
    <xdr:ext cx="534377" cy="259045"/>
    <xdr:sp macro="" textlink="">
      <xdr:nvSpPr>
        <xdr:cNvPr id="413" name="テキスト ボックス 412"/>
        <xdr:cNvSpPr txBox="1"/>
      </xdr:nvSpPr>
      <xdr:spPr>
        <a:xfrm>
          <a:off x="9372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103327</xdr:rowOff>
    </xdr:from>
    <xdr:to>
      <xdr:col>45</xdr:col>
      <xdr:colOff>177800</xdr:colOff>
      <xdr:row>78</xdr:row>
      <xdr:rowOff>112713</xdr:rowOff>
    </xdr:to>
    <xdr:cxnSp macro="">
      <xdr:nvCxnSpPr>
        <xdr:cNvPr id="414" name="直線コネクタ 413"/>
        <xdr:cNvCxnSpPr/>
      </xdr:nvCxnSpPr>
      <xdr:spPr>
        <a:xfrm flipV="1">
          <a:off x="7861300" y="13476427"/>
          <a:ext cx="889000" cy="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6" name="テキスト ボックス 415"/>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112713</xdr:rowOff>
    </xdr:from>
    <xdr:to>
      <xdr:col>41</xdr:col>
      <xdr:colOff>50800</xdr:colOff>
      <xdr:row>78</xdr:row>
      <xdr:rowOff>113221</xdr:rowOff>
    </xdr:to>
    <xdr:cxnSp macro="">
      <xdr:nvCxnSpPr>
        <xdr:cNvPr id="417" name="直線コネクタ 416"/>
        <xdr:cNvCxnSpPr/>
      </xdr:nvCxnSpPr>
      <xdr:spPr>
        <a:xfrm flipV="1">
          <a:off x="6972300" y="13485813"/>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113340</xdr:rowOff>
    </xdr:from>
    <xdr:ext cx="534377" cy="259045"/>
    <xdr:sp macro="" textlink="">
      <xdr:nvSpPr>
        <xdr:cNvPr id="419" name="テキスト ボックス 418"/>
        <xdr:cNvSpPr txBox="1"/>
      </xdr:nvSpPr>
      <xdr:spPr>
        <a:xfrm>
          <a:off x="7594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105821</xdr:rowOff>
    </xdr:from>
    <xdr:ext cx="534377" cy="259045"/>
    <xdr:sp macro="" textlink="">
      <xdr:nvSpPr>
        <xdr:cNvPr id="421" name="テキスト ボックス 420"/>
        <xdr:cNvSpPr txBox="1"/>
      </xdr:nvSpPr>
      <xdr:spPr>
        <a:xfrm>
          <a:off x="6705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69659</xdr:rowOff>
    </xdr:from>
    <xdr:to>
      <xdr:col>55</xdr:col>
      <xdr:colOff>50800</xdr:colOff>
      <xdr:row>78</xdr:row>
      <xdr:rowOff>171259</xdr:rowOff>
    </xdr:to>
    <xdr:sp macro="" textlink="">
      <xdr:nvSpPr>
        <xdr:cNvPr id="427" name="楕円 426"/>
        <xdr:cNvSpPr/>
      </xdr:nvSpPr>
      <xdr:spPr>
        <a:xfrm>
          <a:off x="10426700" y="1344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156036</xdr:rowOff>
    </xdr:from>
    <xdr:ext cx="469744" cy="259045"/>
    <xdr:sp macro="" textlink="">
      <xdr:nvSpPr>
        <xdr:cNvPr id="428" name="商工費該当値テキスト"/>
        <xdr:cNvSpPr txBox="1"/>
      </xdr:nvSpPr>
      <xdr:spPr>
        <a:xfrm>
          <a:off x="10528300" y="1335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29756</xdr:rowOff>
    </xdr:from>
    <xdr:to>
      <xdr:col>50</xdr:col>
      <xdr:colOff>165100</xdr:colOff>
      <xdr:row>78</xdr:row>
      <xdr:rowOff>131356</xdr:rowOff>
    </xdr:to>
    <xdr:sp macro="" textlink="">
      <xdr:nvSpPr>
        <xdr:cNvPr id="429" name="楕円 428"/>
        <xdr:cNvSpPr/>
      </xdr:nvSpPr>
      <xdr:spPr>
        <a:xfrm>
          <a:off x="9588500" y="134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122483</xdr:rowOff>
    </xdr:from>
    <xdr:ext cx="534377" cy="259045"/>
    <xdr:sp macro="" textlink="">
      <xdr:nvSpPr>
        <xdr:cNvPr id="430" name="テキスト ボックス 429"/>
        <xdr:cNvSpPr txBox="1"/>
      </xdr:nvSpPr>
      <xdr:spPr>
        <a:xfrm>
          <a:off x="9372111" y="1349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52527</xdr:rowOff>
    </xdr:from>
    <xdr:to>
      <xdr:col>46</xdr:col>
      <xdr:colOff>38100</xdr:colOff>
      <xdr:row>78</xdr:row>
      <xdr:rowOff>154127</xdr:rowOff>
    </xdr:to>
    <xdr:sp macro="" textlink="">
      <xdr:nvSpPr>
        <xdr:cNvPr id="431" name="楕円 430"/>
        <xdr:cNvSpPr/>
      </xdr:nvSpPr>
      <xdr:spPr>
        <a:xfrm>
          <a:off x="8699500" y="1342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145254</xdr:rowOff>
    </xdr:from>
    <xdr:ext cx="469744" cy="259045"/>
    <xdr:sp macro="" textlink="">
      <xdr:nvSpPr>
        <xdr:cNvPr id="432" name="テキスト ボックス 431"/>
        <xdr:cNvSpPr txBox="1"/>
      </xdr:nvSpPr>
      <xdr:spPr>
        <a:xfrm>
          <a:off x="8515428" y="1351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61913</xdr:rowOff>
    </xdr:from>
    <xdr:to>
      <xdr:col>41</xdr:col>
      <xdr:colOff>101600</xdr:colOff>
      <xdr:row>78</xdr:row>
      <xdr:rowOff>163513</xdr:rowOff>
    </xdr:to>
    <xdr:sp macro="" textlink="">
      <xdr:nvSpPr>
        <xdr:cNvPr id="433" name="楕円 432"/>
        <xdr:cNvSpPr/>
      </xdr:nvSpPr>
      <xdr:spPr>
        <a:xfrm>
          <a:off x="7810500" y="134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154640</xdr:rowOff>
    </xdr:from>
    <xdr:ext cx="469744" cy="259045"/>
    <xdr:sp macro="" textlink="">
      <xdr:nvSpPr>
        <xdr:cNvPr id="434" name="テキスト ボックス 433"/>
        <xdr:cNvSpPr txBox="1"/>
      </xdr:nvSpPr>
      <xdr:spPr>
        <a:xfrm>
          <a:off x="7626428" y="1352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62421</xdr:rowOff>
    </xdr:from>
    <xdr:to>
      <xdr:col>36</xdr:col>
      <xdr:colOff>165100</xdr:colOff>
      <xdr:row>78</xdr:row>
      <xdr:rowOff>164021</xdr:rowOff>
    </xdr:to>
    <xdr:sp macro="" textlink="">
      <xdr:nvSpPr>
        <xdr:cNvPr id="435" name="楕円 434"/>
        <xdr:cNvSpPr/>
      </xdr:nvSpPr>
      <xdr:spPr>
        <a:xfrm>
          <a:off x="6921500" y="134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155148</xdr:rowOff>
    </xdr:from>
    <xdr:ext cx="469744" cy="259045"/>
    <xdr:sp macro="" textlink="">
      <xdr:nvSpPr>
        <xdr:cNvPr id="436" name="テキスト ボックス 435"/>
        <xdr:cNvSpPr txBox="1"/>
      </xdr:nvSpPr>
      <xdr:spPr>
        <a:xfrm>
          <a:off x="6737428" y="135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127251</xdr:rowOff>
    </xdr:from>
    <xdr:to>
      <xdr:col>55</xdr:col>
      <xdr:colOff>0</xdr:colOff>
      <xdr:row>97</xdr:row>
      <xdr:rowOff>144537</xdr:rowOff>
    </xdr:to>
    <xdr:cxnSp macro="">
      <xdr:nvCxnSpPr>
        <xdr:cNvPr id="463" name="直線コネクタ 462"/>
        <xdr:cNvCxnSpPr/>
      </xdr:nvCxnSpPr>
      <xdr:spPr>
        <a:xfrm>
          <a:off x="9639300" y="16757901"/>
          <a:ext cx="838200" cy="1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22330</xdr:rowOff>
    </xdr:from>
    <xdr:ext cx="534377" cy="259045"/>
    <xdr:sp macro="" textlink="">
      <xdr:nvSpPr>
        <xdr:cNvPr id="464" name="土木費平均値テキスト"/>
        <xdr:cNvSpPr txBox="1"/>
      </xdr:nvSpPr>
      <xdr:spPr>
        <a:xfrm>
          <a:off x="10528300" y="16481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127251</xdr:rowOff>
    </xdr:from>
    <xdr:to>
      <xdr:col>50</xdr:col>
      <xdr:colOff>114300</xdr:colOff>
      <xdr:row>97</xdr:row>
      <xdr:rowOff>153772</xdr:rowOff>
    </xdr:to>
    <xdr:cxnSp macro="">
      <xdr:nvCxnSpPr>
        <xdr:cNvPr id="466" name="直線コネクタ 465"/>
        <xdr:cNvCxnSpPr/>
      </xdr:nvCxnSpPr>
      <xdr:spPr>
        <a:xfrm flipV="1">
          <a:off x="8750300" y="16757901"/>
          <a:ext cx="889000" cy="2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107805</xdr:rowOff>
    </xdr:from>
    <xdr:ext cx="534377" cy="259045"/>
    <xdr:sp macro="" textlink="">
      <xdr:nvSpPr>
        <xdr:cNvPr id="468" name="テキスト ボックス 467"/>
        <xdr:cNvSpPr txBox="1"/>
      </xdr:nvSpPr>
      <xdr:spPr>
        <a:xfrm>
          <a:off x="9372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125002</xdr:rowOff>
    </xdr:from>
    <xdr:to>
      <xdr:col>45</xdr:col>
      <xdr:colOff>177800</xdr:colOff>
      <xdr:row>97</xdr:row>
      <xdr:rowOff>153772</xdr:rowOff>
    </xdr:to>
    <xdr:cxnSp macro="">
      <xdr:nvCxnSpPr>
        <xdr:cNvPr id="469" name="直線コネクタ 468"/>
        <xdr:cNvCxnSpPr/>
      </xdr:nvCxnSpPr>
      <xdr:spPr>
        <a:xfrm>
          <a:off x="7861300" y="16755652"/>
          <a:ext cx="889000" cy="2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119318</xdr:rowOff>
    </xdr:from>
    <xdr:ext cx="534377" cy="259045"/>
    <xdr:sp macro="" textlink="">
      <xdr:nvSpPr>
        <xdr:cNvPr id="471" name="テキスト ボックス 470"/>
        <xdr:cNvSpPr txBox="1"/>
      </xdr:nvSpPr>
      <xdr:spPr>
        <a:xfrm>
          <a:off x="8483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125002</xdr:rowOff>
    </xdr:from>
    <xdr:to>
      <xdr:col>41</xdr:col>
      <xdr:colOff>50800</xdr:colOff>
      <xdr:row>98</xdr:row>
      <xdr:rowOff>21084</xdr:rowOff>
    </xdr:to>
    <xdr:cxnSp macro="">
      <xdr:nvCxnSpPr>
        <xdr:cNvPr id="472" name="直線コネクタ 471"/>
        <xdr:cNvCxnSpPr/>
      </xdr:nvCxnSpPr>
      <xdr:spPr>
        <a:xfrm flipV="1">
          <a:off x="6972300" y="16755652"/>
          <a:ext cx="889000" cy="6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137175</xdr:rowOff>
    </xdr:from>
    <xdr:ext cx="534377" cy="259045"/>
    <xdr:sp macro="" textlink="">
      <xdr:nvSpPr>
        <xdr:cNvPr id="474" name="テキスト ボックス 473"/>
        <xdr:cNvSpPr txBox="1"/>
      </xdr:nvSpPr>
      <xdr:spPr>
        <a:xfrm>
          <a:off x="7594111" y="1642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125189</xdr:rowOff>
    </xdr:from>
    <xdr:ext cx="534377" cy="259045"/>
    <xdr:sp macro="" textlink="">
      <xdr:nvSpPr>
        <xdr:cNvPr id="476" name="テキスト ボックス 475"/>
        <xdr:cNvSpPr txBox="1"/>
      </xdr:nvSpPr>
      <xdr:spPr>
        <a:xfrm>
          <a:off x="6705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93737</xdr:rowOff>
    </xdr:from>
    <xdr:to>
      <xdr:col>55</xdr:col>
      <xdr:colOff>50800</xdr:colOff>
      <xdr:row>98</xdr:row>
      <xdr:rowOff>23887</xdr:rowOff>
    </xdr:to>
    <xdr:sp macro="" textlink="">
      <xdr:nvSpPr>
        <xdr:cNvPr id="482" name="楕円 481"/>
        <xdr:cNvSpPr/>
      </xdr:nvSpPr>
      <xdr:spPr>
        <a:xfrm>
          <a:off x="10426700" y="167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8664</xdr:rowOff>
    </xdr:from>
    <xdr:ext cx="534377" cy="259045"/>
    <xdr:sp macro="" textlink="">
      <xdr:nvSpPr>
        <xdr:cNvPr id="483" name="土木費該当値テキスト"/>
        <xdr:cNvSpPr txBox="1"/>
      </xdr:nvSpPr>
      <xdr:spPr>
        <a:xfrm>
          <a:off x="10528300" y="1663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76451</xdr:rowOff>
    </xdr:from>
    <xdr:to>
      <xdr:col>50</xdr:col>
      <xdr:colOff>165100</xdr:colOff>
      <xdr:row>98</xdr:row>
      <xdr:rowOff>6601</xdr:rowOff>
    </xdr:to>
    <xdr:sp macro="" textlink="">
      <xdr:nvSpPr>
        <xdr:cNvPr id="484" name="楕円 483"/>
        <xdr:cNvSpPr/>
      </xdr:nvSpPr>
      <xdr:spPr>
        <a:xfrm>
          <a:off x="9588500" y="167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169178</xdr:rowOff>
    </xdr:from>
    <xdr:ext cx="534377" cy="259045"/>
    <xdr:sp macro="" textlink="">
      <xdr:nvSpPr>
        <xdr:cNvPr id="485" name="テキスト ボックス 484"/>
        <xdr:cNvSpPr txBox="1"/>
      </xdr:nvSpPr>
      <xdr:spPr>
        <a:xfrm>
          <a:off x="9372111" y="167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102972</xdr:rowOff>
    </xdr:from>
    <xdr:to>
      <xdr:col>46</xdr:col>
      <xdr:colOff>38100</xdr:colOff>
      <xdr:row>98</xdr:row>
      <xdr:rowOff>33122</xdr:rowOff>
    </xdr:to>
    <xdr:sp macro="" textlink="">
      <xdr:nvSpPr>
        <xdr:cNvPr id="486" name="楕円 485"/>
        <xdr:cNvSpPr/>
      </xdr:nvSpPr>
      <xdr:spPr>
        <a:xfrm>
          <a:off x="8699500" y="167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24249</xdr:rowOff>
    </xdr:from>
    <xdr:ext cx="534377" cy="259045"/>
    <xdr:sp macro="" textlink="">
      <xdr:nvSpPr>
        <xdr:cNvPr id="487" name="テキスト ボックス 486"/>
        <xdr:cNvSpPr txBox="1"/>
      </xdr:nvSpPr>
      <xdr:spPr>
        <a:xfrm>
          <a:off x="8483111" y="1682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74202</xdr:rowOff>
    </xdr:from>
    <xdr:to>
      <xdr:col>41</xdr:col>
      <xdr:colOff>101600</xdr:colOff>
      <xdr:row>98</xdr:row>
      <xdr:rowOff>4352</xdr:rowOff>
    </xdr:to>
    <xdr:sp macro="" textlink="">
      <xdr:nvSpPr>
        <xdr:cNvPr id="488" name="楕円 487"/>
        <xdr:cNvSpPr/>
      </xdr:nvSpPr>
      <xdr:spPr>
        <a:xfrm>
          <a:off x="7810500" y="1670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166929</xdr:rowOff>
    </xdr:from>
    <xdr:ext cx="534377" cy="259045"/>
    <xdr:sp macro="" textlink="">
      <xdr:nvSpPr>
        <xdr:cNvPr id="489" name="テキスト ボックス 488"/>
        <xdr:cNvSpPr txBox="1"/>
      </xdr:nvSpPr>
      <xdr:spPr>
        <a:xfrm>
          <a:off x="7594111" y="1679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141734</xdr:rowOff>
    </xdr:from>
    <xdr:to>
      <xdr:col>36</xdr:col>
      <xdr:colOff>165100</xdr:colOff>
      <xdr:row>98</xdr:row>
      <xdr:rowOff>71884</xdr:rowOff>
    </xdr:to>
    <xdr:sp macro="" textlink="">
      <xdr:nvSpPr>
        <xdr:cNvPr id="490" name="楕円 489"/>
        <xdr:cNvSpPr/>
      </xdr:nvSpPr>
      <xdr:spPr>
        <a:xfrm>
          <a:off x="6921500" y="1677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63011</xdr:rowOff>
    </xdr:from>
    <xdr:ext cx="534377" cy="259045"/>
    <xdr:sp macro="" textlink="">
      <xdr:nvSpPr>
        <xdr:cNvPr id="491" name="テキスト ボックス 490"/>
        <xdr:cNvSpPr txBox="1"/>
      </xdr:nvSpPr>
      <xdr:spPr>
        <a:xfrm>
          <a:off x="6705111" y="1686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120389</xdr:rowOff>
    </xdr:from>
    <xdr:to>
      <xdr:col>85</xdr:col>
      <xdr:colOff>127000</xdr:colOff>
      <xdr:row>38</xdr:row>
      <xdr:rowOff>5120</xdr:rowOff>
    </xdr:to>
    <xdr:cxnSp macro="">
      <xdr:nvCxnSpPr>
        <xdr:cNvPr id="522" name="直線コネクタ 521"/>
        <xdr:cNvCxnSpPr/>
      </xdr:nvCxnSpPr>
      <xdr:spPr>
        <a:xfrm>
          <a:off x="15481300" y="6464039"/>
          <a:ext cx="838200" cy="5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23" name="消防費平均値テキスト"/>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120389</xdr:rowOff>
    </xdr:from>
    <xdr:to>
      <xdr:col>81</xdr:col>
      <xdr:colOff>50800</xdr:colOff>
      <xdr:row>37</xdr:row>
      <xdr:rowOff>137719</xdr:rowOff>
    </xdr:to>
    <xdr:cxnSp macro="">
      <xdr:nvCxnSpPr>
        <xdr:cNvPr id="525" name="直線コネクタ 524"/>
        <xdr:cNvCxnSpPr/>
      </xdr:nvCxnSpPr>
      <xdr:spPr>
        <a:xfrm flipV="1">
          <a:off x="14592300" y="6464039"/>
          <a:ext cx="889000" cy="1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2612</xdr:rowOff>
    </xdr:from>
    <xdr:ext cx="534377" cy="259045"/>
    <xdr:sp macro="" textlink="">
      <xdr:nvSpPr>
        <xdr:cNvPr id="527" name="テキスト ボックス 526"/>
        <xdr:cNvSpPr txBox="1"/>
      </xdr:nvSpPr>
      <xdr:spPr>
        <a:xfrm>
          <a:off x="15214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137719</xdr:rowOff>
    </xdr:from>
    <xdr:to>
      <xdr:col>76</xdr:col>
      <xdr:colOff>114300</xdr:colOff>
      <xdr:row>38</xdr:row>
      <xdr:rowOff>733</xdr:rowOff>
    </xdr:to>
    <xdr:cxnSp macro="">
      <xdr:nvCxnSpPr>
        <xdr:cNvPr id="528" name="直線コネクタ 527"/>
        <xdr:cNvCxnSpPr/>
      </xdr:nvCxnSpPr>
      <xdr:spPr>
        <a:xfrm flipV="1">
          <a:off x="13703300" y="6481369"/>
          <a:ext cx="889000" cy="3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34942</xdr:rowOff>
    </xdr:from>
    <xdr:ext cx="534377" cy="259045"/>
    <xdr:sp macro="" textlink="">
      <xdr:nvSpPr>
        <xdr:cNvPr id="530" name="テキスト ボックス 529"/>
        <xdr:cNvSpPr txBox="1"/>
      </xdr:nvSpPr>
      <xdr:spPr>
        <a:xfrm>
          <a:off x="14325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169342</xdr:rowOff>
    </xdr:from>
    <xdr:to>
      <xdr:col>71</xdr:col>
      <xdr:colOff>177800</xdr:colOff>
      <xdr:row>38</xdr:row>
      <xdr:rowOff>733</xdr:rowOff>
    </xdr:to>
    <xdr:cxnSp macro="">
      <xdr:nvCxnSpPr>
        <xdr:cNvPr id="531" name="直線コネクタ 530"/>
        <xdr:cNvCxnSpPr/>
      </xdr:nvCxnSpPr>
      <xdr:spPr>
        <a:xfrm>
          <a:off x="12814300" y="6512992"/>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64054</xdr:rowOff>
    </xdr:from>
    <xdr:ext cx="534377" cy="259045"/>
    <xdr:sp macro="" textlink="">
      <xdr:nvSpPr>
        <xdr:cNvPr id="533" name="テキスト ボックス 532"/>
        <xdr:cNvSpPr txBox="1"/>
      </xdr:nvSpPr>
      <xdr:spPr>
        <a:xfrm>
          <a:off x="13436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36404</xdr:rowOff>
    </xdr:from>
    <xdr:ext cx="534377" cy="259045"/>
    <xdr:sp macro="" textlink="">
      <xdr:nvSpPr>
        <xdr:cNvPr id="535" name="テキスト ボックス 534"/>
        <xdr:cNvSpPr txBox="1"/>
      </xdr:nvSpPr>
      <xdr:spPr>
        <a:xfrm>
          <a:off x="12547111" y="62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125770</xdr:rowOff>
    </xdr:from>
    <xdr:to>
      <xdr:col>85</xdr:col>
      <xdr:colOff>177800</xdr:colOff>
      <xdr:row>38</xdr:row>
      <xdr:rowOff>55920</xdr:rowOff>
    </xdr:to>
    <xdr:sp macro="" textlink="">
      <xdr:nvSpPr>
        <xdr:cNvPr id="541" name="楕円 540"/>
        <xdr:cNvSpPr/>
      </xdr:nvSpPr>
      <xdr:spPr>
        <a:xfrm>
          <a:off x="16268700" y="646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65945</xdr:rowOff>
    </xdr:from>
    <xdr:ext cx="534377" cy="259045"/>
    <xdr:sp macro="" textlink="">
      <xdr:nvSpPr>
        <xdr:cNvPr id="542" name="消防費該当値テキスト"/>
        <xdr:cNvSpPr txBox="1"/>
      </xdr:nvSpPr>
      <xdr:spPr>
        <a:xfrm>
          <a:off x="16370300" y="640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69589</xdr:rowOff>
    </xdr:from>
    <xdr:to>
      <xdr:col>81</xdr:col>
      <xdr:colOff>101600</xdr:colOff>
      <xdr:row>37</xdr:row>
      <xdr:rowOff>171189</xdr:rowOff>
    </xdr:to>
    <xdr:sp macro="" textlink="">
      <xdr:nvSpPr>
        <xdr:cNvPr id="543" name="楕円 542"/>
        <xdr:cNvSpPr/>
      </xdr:nvSpPr>
      <xdr:spPr>
        <a:xfrm>
          <a:off x="15430500" y="641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16266</xdr:rowOff>
    </xdr:from>
    <xdr:ext cx="534377" cy="259045"/>
    <xdr:sp macro="" textlink="">
      <xdr:nvSpPr>
        <xdr:cNvPr id="544" name="テキスト ボックス 543"/>
        <xdr:cNvSpPr txBox="1"/>
      </xdr:nvSpPr>
      <xdr:spPr>
        <a:xfrm>
          <a:off x="15214111" y="618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86919</xdr:rowOff>
    </xdr:from>
    <xdr:to>
      <xdr:col>76</xdr:col>
      <xdr:colOff>165100</xdr:colOff>
      <xdr:row>38</xdr:row>
      <xdr:rowOff>17069</xdr:rowOff>
    </xdr:to>
    <xdr:sp macro="" textlink="">
      <xdr:nvSpPr>
        <xdr:cNvPr id="545" name="楕円 544"/>
        <xdr:cNvSpPr/>
      </xdr:nvSpPr>
      <xdr:spPr>
        <a:xfrm>
          <a:off x="14541500" y="643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33596</xdr:rowOff>
    </xdr:from>
    <xdr:ext cx="534377" cy="259045"/>
    <xdr:sp macro="" textlink="">
      <xdr:nvSpPr>
        <xdr:cNvPr id="546" name="テキスト ボックス 545"/>
        <xdr:cNvSpPr txBox="1"/>
      </xdr:nvSpPr>
      <xdr:spPr>
        <a:xfrm>
          <a:off x="14325111" y="62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121383</xdr:rowOff>
    </xdr:from>
    <xdr:to>
      <xdr:col>72</xdr:col>
      <xdr:colOff>38100</xdr:colOff>
      <xdr:row>38</xdr:row>
      <xdr:rowOff>51533</xdr:rowOff>
    </xdr:to>
    <xdr:sp macro="" textlink="">
      <xdr:nvSpPr>
        <xdr:cNvPr id="547" name="楕円 546"/>
        <xdr:cNvSpPr/>
      </xdr:nvSpPr>
      <xdr:spPr>
        <a:xfrm>
          <a:off x="13652500" y="646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42660</xdr:rowOff>
    </xdr:from>
    <xdr:ext cx="534377" cy="259045"/>
    <xdr:sp macro="" textlink="">
      <xdr:nvSpPr>
        <xdr:cNvPr id="548" name="テキスト ボックス 547"/>
        <xdr:cNvSpPr txBox="1"/>
      </xdr:nvSpPr>
      <xdr:spPr>
        <a:xfrm>
          <a:off x="13436111" y="655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118542</xdr:rowOff>
    </xdr:from>
    <xdr:to>
      <xdr:col>67</xdr:col>
      <xdr:colOff>101600</xdr:colOff>
      <xdr:row>38</xdr:row>
      <xdr:rowOff>48692</xdr:rowOff>
    </xdr:to>
    <xdr:sp macro="" textlink="">
      <xdr:nvSpPr>
        <xdr:cNvPr id="549" name="楕円 548"/>
        <xdr:cNvSpPr/>
      </xdr:nvSpPr>
      <xdr:spPr>
        <a:xfrm>
          <a:off x="12763500" y="64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39819</xdr:rowOff>
    </xdr:from>
    <xdr:ext cx="534377" cy="259045"/>
    <xdr:sp macro="" textlink="">
      <xdr:nvSpPr>
        <xdr:cNvPr id="550" name="テキスト ボックス 549"/>
        <xdr:cNvSpPr txBox="1"/>
      </xdr:nvSpPr>
      <xdr:spPr>
        <a:xfrm>
          <a:off x="12547111" y="655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148753</xdr:rowOff>
    </xdr:from>
    <xdr:to>
      <xdr:col>85</xdr:col>
      <xdr:colOff>127000</xdr:colOff>
      <xdr:row>58</xdr:row>
      <xdr:rowOff>8796</xdr:rowOff>
    </xdr:to>
    <xdr:cxnSp macro="">
      <xdr:nvCxnSpPr>
        <xdr:cNvPr id="579" name="直線コネクタ 578"/>
        <xdr:cNvCxnSpPr/>
      </xdr:nvCxnSpPr>
      <xdr:spPr>
        <a:xfrm>
          <a:off x="15481300" y="9921403"/>
          <a:ext cx="838200" cy="3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80" name="教育費平均値テキスト"/>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142047</xdr:rowOff>
    </xdr:from>
    <xdr:to>
      <xdr:col>81</xdr:col>
      <xdr:colOff>50800</xdr:colOff>
      <xdr:row>57</xdr:row>
      <xdr:rowOff>148753</xdr:rowOff>
    </xdr:to>
    <xdr:cxnSp macro="">
      <xdr:nvCxnSpPr>
        <xdr:cNvPr id="582" name="直線コネクタ 581"/>
        <xdr:cNvCxnSpPr/>
      </xdr:nvCxnSpPr>
      <xdr:spPr>
        <a:xfrm>
          <a:off x="14592300" y="9914697"/>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41490</xdr:rowOff>
    </xdr:from>
    <xdr:ext cx="534377" cy="259045"/>
    <xdr:sp macro="" textlink="">
      <xdr:nvSpPr>
        <xdr:cNvPr id="584" name="テキスト ボックス 583"/>
        <xdr:cNvSpPr txBox="1"/>
      </xdr:nvSpPr>
      <xdr:spPr>
        <a:xfrm>
          <a:off x="15214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109441</xdr:rowOff>
    </xdr:from>
    <xdr:to>
      <xdr:col>76</xdr:col>
      <xdr:colOff>114300</xdr:colOff>
      <xdr:row>57</xdr:row>
      <xdr:rowOff>142047</xdr:rowOff>
    </xdr:to>
    <xdr:cxnSp macro="">
      <xdr:nvCxnSpPr>
        <xdr:cNvPr id="585" name="直線コネクタ 584"/>
        <xdr:cNvCxnSpPr/>
      </xdr:nvCxnSpPr>
      <xdr:spPr>
        <a:xfrm>
          <a:off x="13703300" y="9882091"/>
          <a:ext cx="889000" cy="3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22243</xdr:rowOff>
    </xdr:from>
    <xdr:ext cx="534377" cy="259045"/>
    <xdr:sp macro="" textlink="">
      <xdr:nvSpPr>
        <xdr:cNvPr id="587" name="テキスト ボックス 586"/>
        <xdr:cNvSpPr txBox="1"/>
      </xdr:nvSpPr>
      <xdr:spPr>
        <a:xfrm>
          <a:off x="14325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109441</xdr:rowOff>
    </xdr:from>
    <xdr:to>
      <xdr:col>71</xdr:col>
      <xdr:colOff>177800</xdr:colOff>
      <xdr:row>58</xdr:row>
      <xdr:rowOff>2670</xdr:rowOff>
    </xdr:to>
    <xdr:cxnSp macro="">
      <xdr:nvCxnSpPr>
        <xdr:cNvPr id="588" name="直線コネクタ 587"/>
        <xdr:cNvCxnSpPr/>
      </xdr:nvCxnSpPr>
      <xdr:spPr>
        <a:xfrm flipV="1">
          <a:off x="12814300" y="9882091"/>
          <a:ext cx="889000" cy="6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28576</xdr:rowOff>
    </xdr:from>
    <xdr:ext cx="534377" cy="259045"/>
    <xdr:sp macro="" textlink="">
      <xdr:nvSpPr>
        <xdr:cNvPr id="590" name="テキスト ボックス 589"/>
        <xdr:cNvSpPr txBox="1"/>
      </xdr:nvSpPr>
      <xdr:spPr>
        <a:xfrm>
          <a:off x="13436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58769</xdr:rowOff>
    </xdr:from>
    <xdr:ext cx="534377" cy="259045"/>
    <xdr:sp macro="" textlink="">
      <xdr:nvSpPr>
        <xdr:cNvPr id="592" name="テキスト ボックス 591"/>
        <xdr:cNvSpPr txBox="1"/>
      </xdr:nvSpPr>
      <xdr:spPr>
        <a:xfrm>
          <a:off x="12547111" y="96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129446</xdr:rowOff>
    </xdr:from>
    <xdr:to>
      <xdr:col>85</xdr:col>
      <xdr:colOff>177800</xdr:colOff>
      <xdr:row>58</xdr:row>
      <xdr:rowOff>59596</xdr:rowOff>
    </xdr:to>
    <xdr:sp macro="" textlink="">
      <xdr:nvSpPr>
        <xdr:cNvPr id="598" name="楕円 597"/>
        <xdr:cNvSpPr/>
      </xdr:nvSpPr>
      <xdr:spPr>
        <a:xfrm>
          <a:off x="16268700" y="99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44373</xdr:rowOff>
    </xdr:from>
    <xdr:ext cx="534377" cy="259045"/>
    <xdr:sp macro="" textlink="">
      <xdr:nvSpPr>
        <xdr:cNvPr id="599" name="教育費該当値テキスト"/>
        <xdr:cNvSpPr txBox="1"/>
      </xdr:nvSpPr>
      <xdr:spPr>
        <a:xfrm>
          <a:off x="16370300" y="981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97953</xdr:rowOff>
    </xdr:from>
    <xdr:to>
      <xdr:col>81</xdr:col>
      <xdr:colOff>101600</xdr:colOff>
      <xdr:row>58</xdr:row>
      <xdr:rowOff>28103</xdr:rowOff>
    </xdr:to>
    <xdr:sp macro="" textlink="">
      <xdr:nvSpPr>
        <xdr:cNvPr id="600" name="楕円 599"/>
        <xdr:cNvSpPr/>
      </xdr:nvSpPr>
      <xdr:spPr>
        <a:xfrm>
          <a:off x="15430500" y="987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19230</xdr:rowOff>
    </xdr:from>
    <xdr:ext cx="534377" cy="259045"/>
    <xdr:sp macro="" textlink="">
      <xdr:nvSpPr>
        <xdr:cNvPr id="601" name="テキスト ボックス 600"/>
        <xdr:cNvSpPr txBox="1"/>
      </xdr:nvSpPr>
      <xdr:spPr>
        <a:xfrm>
          <a:off x="15214111" y="996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91247</xdr:rowOff>
    </xdr:from>
    <xdr:to>
      <xdr:col>76</xdr:col>
      <xdr:colOff>165100</xdr:colOff>
      <xdr:row>58</xdr:row>
      <xdr:rowOff>21397</xdr:rowOff>
    </xdr:to>
    <xdr:sp macro="" textlink="">
      <xdr:nvSpPr>
        <xdr:cNvPr id="602" name="楕円 601"/>
        <xdr:cNvSpPr/>
      </xdr:nvSpPr>
      <xdr:spPr>
        <a:xfrm>
          <a:off x="14541500" y="986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37924</xdr:rowOff>
    </xdr:from>
    <xdr:ext cx="534377" cy="259045"/>
    <xdr:sp macro="" textlink="">
      <xdr:nvSpPr>
        <xdr:cNvPr id="603" name="テキスト ボックス 602"/>
        <xdr:cNvSpPr txBox="1"/>
      </xdr:nvSpPr>
      <xdr:spPr>
        <a:xfrm>
          <a:off x="14325111" y="963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58641</xdr:rowOff>
    </xdr:from>
    <xdr:to>
      <xdr:col>72</xdr:col>
      <xdr:colOff>38100</xdr:colOff>
      <xdr:row>57</xdr:row>
      <xdr:rowOff>160241</xdr:rowOff>
    </xdr:to>
    <xdr:sp macro="" textlink="">
      <xdr:nvSpPr>
        <xdr:cNvPr id="604" name="楕円 603"/>
        <xdr:cNvSpPr/>
      </xdr:nvSpPr>
      <xdr:spPr>
        <a:xfrm>
          <a:off x="13652500" y="983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5318</xdr:rowOff>
    </xdr:from>
    <xdr:ext cx="534377" cy="259045"/>
    <xdr:sp macro="" textlink="">
      <xdr:nvSpPr>
        <xdr:cNvPr id="605" name="テキスト ボックス 604"/>
        <xdr:cNvSpPr txBox="1"/>
      </xdr:nvSpPr>
      <xdr:spPr>
        <a:xfrm>
          <a:off x="13436111" y="960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123320</xdr:rowOff>
    </xdr:from>
    <xdr:to>
      <xdr:col>67</xdr:col>
      <xdr:colOff>101600</xdr:colOff>
      <xdr:row>58</xdr:row>
      <xdr:rowOff>53470</xdr:rowOff>
    </xdr:to>
    <xdr:sp macro="" textlink="">
      <xdr:nvSpPr>
        <xdr:cNvPr id="606" name="楕円 605"/>
        <xdr:cNvSpPr/>
      </xdr:nvSpPr>
      <xdr:spPr>
        <a:xfrm>
          <a:off x="12763500" y="989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44597</xdr:rowOff>
    </xdr:from>
    <xdr:ext cx="534377" cy="259045"/>
    <xdr:sp macro="" textlink="">
      <xdr:nvSpPr>
        <xdr:cNvPr id="607" name="テキスト ボックス 606"/>
        <xdr:cNvSpPr txBox="1"/>
      </xdr:nvSpPr>
      <xdr:spPr>
        <a:xfrm>
          <a:off x="12547111" y="99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10680</xdr:rowOff>
    </xdr:from>
    <xdr:to>
      <xdr:col>85</xdr:col>
      <xdr:colOff>127000</xdr:colOff>
      <xdr:row>79</xdr:row>
      <xdr:rowOff>11264</xdr:rowOff>
    </xdr:to>
    <xdr:cxnSp macro="">
      <xdr:nvCxnSpPr>
        <xdr:cNvPr id="636" name="直線コネクタ 635"/>
        <xdr:cNvCxnSpPr/>
      </xdr:nvCxnSpPr>
      <xdr:spPr>
        <a:xfrm>
          <a:off x="15481300" y="13555230"/>
          <a:ext cx="8382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7" name="災害復旧費平均値テキスト"/>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10680</xdr:rowOff>
    </xdr:from>
    <xdr:to>
      <xdr:col>81</xdr:col>
      <xdr:colOff>50800</xdr:colOff>
      <xdr:row>79</xdr:row>
      <xdr:rowOff>21780</xdr:rowOff>
    </xdr:to>
    <xdr:cxnSp macro="">
      <xdr:nvCxnSpPr>
        <xdr:cNvPr id="639" name="直線コネクタ 638"/>
        <xdr:cNvCxnSpPr/>
      </xdr:nvCxnSpPr>
      <xdr:spPr>
        <a:xfrm flipV="1">
          <a:off x="14592300" y="13555230"/>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52188</xdr:rowOff>
    </xdr:from>
    <xdr:ext cx="469744" cy="259045"/>
    <xdr:sp macro="" textlink="">
      <xdr:nvSpPr>
        <xdr:cNvPr id="641" name="テキスト ボックス 640"/>
        <xdr:cNvSpPr txBox="1"/>
      </xdr:nvSpPr>
      <xdr:spPr>
        <a:xfrm>
          <a:off x="15246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21780</xdr:rowOff>
    </xdr:from>
    <xdr:to>
      <xdr:col>76</xdr:col>
      <xdr:colOff>114300</xdr:colOff>
      <xdr:row>79</xdr:row>
      <xdr:rowOff>37821</xdr:rowOff>
    </xdr:to>
    <xdr:cxnSp macro="">
      <xdr:nvCxnSpPr>
        <xdr:cNvPr id="642" name="直線コネクタ 641"/>
        <xdr:cNvCxnSpPr/>
      </xdr:nvCxnSpPr>
      <xdr:spPr>
        <a:xfrm flipV="1">
          <a:off x="13703300" y="13566330"/>
          <a:ext cx="889000" cy="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66819</xdr:rowOff>
    </xdr:from>
    <xdr:ext cx="469744" cy="259045"/>
    <xdr:sp macro="" textlink="">
      <xdr:nvSpPr>
        <xdr:cNvPr id="644" name="テキスト ボックス 643"/>
        <xdr:cNvSpPr txBox="1"/>
      </xdr:nvSpPr>
      <xdr:spPr>
        <a:xfrm>
          <a:off x="14357428" y="1361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37821</xdr:rowOff>
    </xdr:from>
    <xdr:to>
      <xdr:col>71</xdr:col>
      <xdr:colOff>177800</xdr:colOff>
      <xdr:row>79</xdr:row>
      <xdr:rowOff>44005</xdr:rowOff>
    </xdr:to>
    <xdr:cxnSp macro="">
      <xdr:nvCxnSpPr>
        <xdr:cNvPr id="645" name="直線コネクタ 644"/>
        <xdr:cNvCxnSpPr/>
      </xdr:nvCxnSpPr>
      <xdr:spPr>
        <a:xfrm flipV="1">
          <a:off x="12814300" y="13582371"/>
          <a:ext cx="889000" cy="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7" name="テキスト ボックス 646"/>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8" name="フローチャート: 判断 647"/>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91088</xdr:rowOff>
    </xdr:from>
    <xdr:ext cx="469744" cy="259045"/>
    <xdr:sp macro="" textlink="">
      <xdr:nvSpPr>
        <xdr:cNvPr id="649" name="テキスト ボックス 648"/>
        <xdr:cNvSpPr txBox="1"/>
      </xdr:nvSpPr>
      <xdr:spPr>
        <a:xfrm>
          <a:off x="12579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131914</xdr:rowOff>
    </xdr:from>
    <xdr:to>
      <xdr:col>85</xdr:col>
      <xdr:colOff>177800</xdr:colOff>
      <xdr:row>79</xdr:row>
      <xdr:rowOff>62064</xdr:rowOff>
    </xdr:to>
    <xdr:sp macro="" textlink="">
      <xdr:nvSpPr>
        <xdr:cNvPr id="655" name="楕円 654"/>
        <xdr:cNvSpPr/>
      </xdr:nvSpPr>
      <xdr:spPr>
        <a:xfrm>
          <a:off x="16268700" y="1350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60519</xdr:rowOff>
    </xdr:from>
    <xdr:ext cx="469744" cy="259045"/>
    <xdr:sp macro="" textlink="">
      <xdr:nvSpPr>
        <xdr:cNvPr id="656" name="災害復旧費該当値テキスト"/>
        <xdr:cNvSpPr txBox="1"/>
      </xdr:nvSpPr>
      <xdr:spPr>
        <a:xfrm>
          <a:off x="16370300" y="1343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131330</xdr:rowOff>
    </xdr:from>
    <xdr:to>
      <xdr:col>81</xdr:col>
      <xdr:colOff>101600</xdr:colOff>
      <xdr:row>79</xdr:row>
      <xdr:rowOff>61480</xdr:rowOff>
    </xdr:to>
    <xdr:sp macro="" textlink="">
      <xdr:nvSpPr>
        <xdr:cNvPr id="657" name="楕円 656"/>
        <xdr:cNvSpPr/>
      </xdr:nvSpPr>
      <xdr:spPr>
        <a:xfrm>
          <a:off x="15430500" y="1350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52607</xdr:rowOff>
    </xdr:from>
    <xdr:ext cx="469744" cy="259045"/>
    <xdr:sp macro="" textlink="">
      <xdr:nvSpPr>
        <xdr:cNvPr id="658" name="テキスト ボックス 657"/>
        <xdr:cNvSpPr txBox="1"/>
      </xdr:nvSpPr>
      <xdr:spPr>
        <a:xfrm>
          <a:off x="15246428" y="1359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142430</xdr:rowOff>
    </xdr:from>
    <xdr:to>
      <xdr:col>76</xdr:col>
      <xdr:colOff>165100</xdr:colOff>
      <xdr:row>79</xdr:row>
      <xdr:rowOff>72580</xdr:rowOff>
    </xdr:to>
    <xdr:sp macro="" textlink="">
      <xdr:nvSpPr>
        <xdr:cNvPr id="659" name="楕円 658"/>
        <xdr:cNvSpPr/>
      </xdr:nvSpPr>
      <xdr:spPr>
        <a:xfrm>
          <a:off x="14541500" y="1351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89107</xdr:rowOff>
    </xdr:from>
    <xdr:ext cx="469744" cy="259045"/>
    <xdr:sp macro="" textlink="">
      <xdr:nvSpPr>
        <xdr:cNvPr id="660" name="テキスト ボックス 659"/>
        <xdr:cNvSpPr txBox="1"/>
      </xdr:nvSpPr>
      <xdr:spPr>
        <a:xfrm>
          <a:off x="14357428" y="132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158471</xdr:rowOff>
    </xdr:from>
    <xdr:to>
      <xdr:col>72</xdr:col>
      <xdr:colOff>38100</xdr:colOff>
      <xdr:row>79</xdr:row>
      <xdr:rowOff>88621</xdr:rowOff>
    </xdr:to>
    <xdr:sp macro="" textlink="">
      <xdr:nvSpPr>
        <xdr:cNvPr id="661" name="楕円 660"/>
        <xdr:cNvSpPr/>
      </xdr:nvSpPr>
      <xdr:spPr>
        <a:xfrm>
          <a:off x="13652500" y="135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79748</xdr:rowOff>
    </xdr:from>
    <xdr:ext cx="378565" cy="259045"/>
    <xdr:sp macro="" textlink="">
      <xdr:nvSpPr>
        <xdr:cNvPr id="662" name="テキスト ボックス 661"/>
        <xdr:cNvSpPr txBox="1"/>
      </xdr:nvSpPr>
      <xdr:spPr>
        <a:xfrm>
          <a:off x="13514017" y="13624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164655</xdr:rowOff>
    </xdr:from>
    <xdr:to>
      <xdr:col>67</xdr:col>
      <xdr:colOff>101600</xdr:colOff>
      <xdr:row>79</xdr:row>
      <xdr:rowOff>94805</xdr:rowOff>
    </xdr:to>
    <xdr:sp macro="" textlink="">
      <xdr:nvSpPr>
        <xdr:cNvPr id="663" name="楕円 662"/>
        <xdr:cNvSpPr/>
      </xdr:nvSpPr>
      <xdr:spPr>
        <a:xfrm>
          <a:off x="12763500" y="135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85932</xdr:rowOff>
    </xdr:from>
    <xdr:ext cx="313932" cy="259045"/>
    <xdr:sp macro="" textlink="">
      <xdr:nvSpPr>
        <xdr:cNvPr id="664" name="テキスト ボックス 663"/>
        <xdr:cNvSpPr txBox="1"/>
      </xdr:nvSpPr>
      <xdr:spPr>
        <a:xfrm>
          <a:off x="12657333" y="13630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155794</xdr:rowOff>
    </xdr:from>
    <xdr:to>
      <xdr:col>85</xdr:col>
      <xdr:colOff>127000</xdr:colOff>
      <xdr:row>95</xdr:row>
      <xdr:rowOff>62654</xdr:rowOff>
    </xdr:to>
    <xdr:cxnSp macro="">
      <xdr:nvCxnSpPr>
        <xdr:cNvPr id="693" name="直線コネクタ 692"/>
        <xdr:cNvCxnSpPr/>
      </xdr:nvCxnSpPr>
      <xdr:spPr>
        <a:xfrm>
          <a:off x="15481300" y="16272094"/>
          <a:ext cx="838200" cy="7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74528</xdr:rowOff>
    </xdr:from>
    <xdr:ext cx="534377" cy="259045"/>
    <xdr:sp macro="" textlink="">
      <xdr:nvSpPr>
        <xdr:cNvPr id="694" name="公債費平均値テキスト"/>
        <xdr:cNvSpPr txBox="1"/>
      </xdr:nvSpPr>
      <xdr:spPr>
        <a:xfrm>
          <a:off x="16370300" y="165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155794</xdr:rowOff>
    </xdr:from>
    <xdr:to>
      <xdr:col>81</xdr:col>
      <xdr:colOff>50800</xdr:colOff>
      <xdr:row>95</xdr:row>
      <xdr:rowOff>46949</xdr:rowOff>
    </xdr:to>
    <xdr:cxnSp macro="">
      <xdr:nvCxnSpPr>
        <xdr:cNvPr id="696" name="直線コネクタ 695"/>
        <xdr:cNvCxnSpPr/>
      </xdr:nvCxnSpPr>
      <xdr:spPr>
        <a:xfrm flipV="1">
          <a:off x="14592300" y="16272094"/>
          <a:ext cx="889000" cy="6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30325</xdr:rowOff>
    </xdr:from>
    <xdr:ext cx="534377" cy="259045"/>
    <xdr:sp macro="" textlink="">
      <xdr:nvSpPr>
        <xdr:cNvPr id="698" name="テキスト ボックス 697"/>
        <xdr:cNvSpPr txBox="1"/>
      </xdr:nvSpPr>
      <xdr:spPr>
        <a:xfrm>
          <a:off x="15214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82786</xdr:rowOff>
    </xdr:from>
    <xdr:to>
      <xdr:col>76</xdr:col>
      <xdr:colOff>114300</xdr:colOff>
      <xdr:row>95</xdr:row>
      <xdr:rowOff>46949</xdr:rowOff>
    </xdr:to>
    <xdr:cxnSp macro="">
      <xdr:nvCxnSpPr>
        <xdr:cNvPr id="699" name="直線コネクタ 698"/>
        <xdr:cNvCxnSpPr/>
      </xdr:nvCxnSpPr>
      <xdr:spPr>
        <a:xfrm>
          <a:off x="13703300" y="16199086"/>
          <a:ext cx="889000" cy="13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31802</xdr:rowOff>
    </xdr:from>
    <xdr:ext cx="534377" cy="259045"/>
    <xdr:sp macro="" textlink="">
      <xdr:nvSpPr>
        <xdr:cNvPr id="701" name="テキスト ボックス 700"/>
        <xdr:cNvSpPr txBox="1"/>
      </xdr:nvSpPr>
      <xdr:spPr>
        <a:xfrm>
          <a:off x="14325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81156</xdr:rowOff>
    </xdr:from>
    <xdr:to>
      <xdr:col>71</xdr:col>
      <xdr:colOff>177800</xdr:colOff>
      <xdr:row>94</xdr:row>
      <xdr:rowOff>82786</xdr:rowOff>
    </xdr:to>
    <xdr:cxnSp macro="">
      <xdr:nvCxnSpPr>
        <xdr:cNvPr id="702" name="直線コネクタ 701"/>
        <xdr:cNvCxnSpPr/>
      </xdr:nvCxnSpPr>
      <xdr:spPr>
        <a:xfrm>
          <a:off x="12814300" y="16197456"/>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25516</xdr:rowOff>
    </xdr:from>
    <xdr:ext cx="534377" cy="259045"/>
    <xdr:sp macro="" textlink="">
      <xdr:nvSpPr>
        <xdr:cNvPr id="704" name="テキスト ボックス 703"/>
        <xdr:cNvSpPr txBox="1"/>
      </xdr:nvSpPr>
      <xdr:spPr>
        <a:xfrm>
          <a:off x="13436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5" name="フローチャート: 判断 704"/>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149958</xdr:rowOff>
    </xdr:from>
    <xdr:ext cx="534377" cy="259045"/>
    <xdr:sp macro="" textlink="">
      <xdr:nvSpPr>
        <xdr:cNvPr id="706" name="テキスト ボックス 705"/>
        <xdr:cNvSpPr txBox="1"/>
      </xdr:nvSpPr>
      <xdr:spPr>
        <a:xfrm>
          <a:off x="12547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11854</xdr:rowOff>
    </xdr:from>
    <xdr:to>
      <xdr:col>85</xdr:col>
      <xdr:colOff>177800</xdr:colOff>
      <xdr:row>95</xdr:row>
      <xdr:rowOff>113454</xdr:rowOff>
    </xdr:to>
    <xdr:sp macro="" textlink="">
      <xdr:nvSpPr>
        <xdr:cNvPr id="712" name="楕円 711"/>
        <xdr:cNvSpPr/>
      </xdr:nvSpPr>
      <xdr:spPr>
        <a:xfrm>
          <a:off x="16268700" y="1629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34731</xdr:rowOff>
    </xdr:from>
    <xdr:ext cx="534377" cy="259045"/>
    <xdr:sp macro="" textlink="">
      <xdr:nvSpPr>
        <xdr:cNvPr id="713" name="公債費該当値テキスト"/>
        <xdr:cNvSpPr txBox="1"/>
      </xdr:nvSpPr>
      <xdr:spPr>
        <a:xfrm>
          <a:off x="16370300" y="1615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104994</xdr:rowOff>
    </xdr:from>
    <xdr:to>
      <xdr:col>81</xdr:col>
      <xdr:colOff>101600</xdr:colOff>
      <xdr:row>95</xdr:row>
      <xdr:rowOff>35144</xdr:rowOff>
    </xdr:to>
    <xdr:sp macro="" textlink="">
      <xdr:nvSpPr>
        <xdr:cNvPr id="714" name="楕円 713"/>
        <xdr:cNvSpPr/>
      </xdr:nvSpPr>
      <xdr:spPr>
        <a:xfrm>
          <a:off x="15430500" y="1622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51671</xdr:rowOff>
    </xdr:from>
    <xdr:ext cx="534377" cy="259045"/>
    <xdr:sp macro="" textlink="">
      <xdr:nvSpPr>
        <xdr:cNvPr id="715" name="テキスト ボックス 714"/>
        <xdr:cNvSpPr txBox="1"/>
      </xdr:nvSpPr>
      <xdr:spPr>
        <a:xfrm>
          <a:off x="15214111" y="1599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167599</xdr:rowOff>
    </xdr:from>
    <xdr:to>
      <xdr:col>76</xdr:col>
      <xdr:colOff>165100</xdr:colOff>
      <xdr:row>95</xdr:row>
      <xdr:rowOff>97749</xdr:rowOff>
    </xdr:to>
    <xdr:sp macro="" textlink="">
      <xdr:nvSpPr>
        <xdr:cNvPr id="716" name="楕円 715"/>
        <xdr:cNvSpPr/>
      </xdr:nvSpPr>
      <xdr:spPr>
        <a:xfrm>
          <a:off x="14541500" y="1628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114276</xdr:rowOff>
    </xdr:from>
    <xdr:ext cx="534377" cy="259045"/>
    <xdr:sp macro="" textlink="">
      <xdr:nvSpPr>
        <xdr:cNvPr id="717" name="テキスト ボックス 716"/>
        <xdr:cNvSpPr txBox="1"/>
      </xdr:nvSpPr>
      <xdr:spPr>
        <a:xfrm>
          <a:off x="14325111" y="160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31986</xdr:rowOff>
    </xdr:from>
    <xdr:to>
      <xdr:col>72</xdr:col>
      <xdr:colOff>38100</xdr:colOff>
      <xdr:row>94</xdr:row>
      <xdr:rowOff>133586</xdr:rowOff>
    </xdr:to>
    <xdr:sp macro="" textlink="">
      <xdr:nvSpPr>
        <xdr:cNvPr id="718" name="楕円 717"/>
        <xdr:cNvSpPr/>
      </xdr:nvSpPr>
      <xdr:spPr>
        <a:xfrm>
          <a:off x="13652500" y="1614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150113</xdr:rowOff>
    </xdr:from>
    <xdr:ext cx="599010" cy="259045"/>
    <xdr:sp macro="" textlink="">
      <xdr:nvSpPr>
        <xdr:cNvPr id="719" name="テキスト ボックス 718"/>
        <xdr:cNvSpPr txBox="1"/>
      </xdr:nvSpPr>
      <xdr:spPr>
        <a:xfrm>
          <a:off x="13403795" y="1592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30356</xdr:rowOff>
    </xdr:from>
    <xdr:to>
      <xdr:col>67</xdr:col>
      <xdr:colOff>101600</xdr:colOff>
      <xdr:row>94</xdr:row>
      <xdr:rowOff>131956</xdr:rowOff>
    </xdr:to>
    <xdr:sp macro="" textlink="">
      <xdr:nvSpPr>
        <xdr:cNvPr id="720" name="楕円 719"/>
        <xdr:cNvSpPr/>
      </xdr:nvSpPr>
      <xdr:spPr>
        <a:xfrm>
          <a:off x="12763500" y="1614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148483</xdr:rowOff>
    </xdr:from>
    <xdr:ext cx="599010" cy="259045"/>
    <xdr:sp macro="" textlink="">
      <xdr:nvSpPr>
        <xdr:cNvPr id="721" name="テキスト ボックス 720"/>
        <xdr:cNvSpPr txBox="1"/>
      </xdr:nvSpPr>
      <xdr:spPr>
        <a:xfrm>
          <a:off x="12514795" y="1592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0" name="フローチャート: 判断 759"/>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61" name="テキスト ボックス 760"/>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令和元年度は、前年度比</a:t>
          </a:r>
          <a:r>
            <a:rPr kumimoji="1" lang="en-US" altLang="ja-JP" sz="1300">
              <a:latin typeface="ＭＳ Ｐゴシック" panose="020B0600070205080204" pitchFamily="50" charset="-128"/>
              <a:ea typeface="ＭＳ Ｐゴシック" panose="020B0600070205080204" pitchFamily="50" charset="-128"/>
            </a:rPr>
            <a:t>1,008,748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％）の減額となった。減額となった主な費目は、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衛生費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であり、その要因は、以下に挙げる事業の前年度中完了もしくは規模縮小である。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庁舎改修事業、職員退職手当組合特別負担金、車両購入事業、公用地管理事業、有線テレビ放送事業（有線テレビ</a:t>
          </a:r>
          <a:r>
            <a:rPr kumimoji="1" lang="en-US" altLang="ja-JP" sz="1300">
              <a:latin typeface="ＭＳ Ｐゴシック" panose="020B0600070205080204" pitchFamily="50" charset="-128"/>
              <a:ea typeface="ＭＳ Ｐゴシック" panose="020B0600070205080204" pitchFamily="50" charset="-128"/>
            </a:rPr>
            <a:t>FTTH</a:t>
          </a:r>
          <a:r>
            <a:rPr kumimoji="1" lang="ja-JP" altLang="en-US" sz="1300">
              <a:latin typeface="ＭＳ Ｐゴシック" panose="020B0600070205080204" pitchFamily="50" charset="-128"/>
              <a:ea typeface="ＭＳ Ｐゴシック" panose="020B0600070205080204" pitchFamily="50" charset="-128"/>
            </a:rPr>
            <a:t>化）</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ふたば保育所増改築事業、溝口保育所長寿命化事業、こしき保育所園庭拡張事業、後期高齢者医療制度事業</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衛生費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廃棄物処理管理事業、上水道事業会計への繰出金</a:t>
          </a:r>
        </a:p>
        <a:p>
          <a:r>
            <a:rPr kumimoji="1" lang="ja-JP" altLang="en-US" sz="1300">
              <a:latin typeface="ＭＳ Ｐゴシック" panose="020B0600070205080204" pitchFamily="50" charset="-128"/>
              <a:ea typeface="ＭＳ Ｐゴシック" panose="020B0600070205080204" pitchFamily="50" charset="-128"/>
            </a:rPr>
            <a:t>　このように歳出額の減少は見られたものの、そのような中でも公共施設の長寿命化や道路・橋りょうの点検・改修をはじめとした普通建設事業は時機を逸することなく積極的に実施し、また、財源に合併特例</a:t>
          </a:r>
        </a:p>
        <a:p>
          <a:r>
            <a:rPr kumimoji="1" lang="ja-JP" altLang="en-US" sz="1300">
              <a:latin typeface="ＭＳ Ｐゴシック" panose="020B0600070205080204" pitchFamily="50" charset="-128"/>
              <a:ea typeface="ＭＳ Ｐゴシック" panose="020B0600070205080204" pitchFamily="50" charset="-128"/>
            </a:rPr>
            <a:t>事業債を活用した特別会計への繰出しなどにより町の負担を抑えつつ、上・下水道施設や老朽管の更新等のインフラ整備を行った。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鳥取県伯耆町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R</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元</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年度の標準財政規模は</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4,847,565</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千円（対前年度比▲</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97,589</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千円）であった。</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実質収支は</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251,711</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千円（対前年度比</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41,071</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千円増）であり、財政調整基金積立金</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190</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千円（対前年度</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240</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千円）、繰上償還</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千円（皆</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）の影響により、実質単年度収支は</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41,261</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千円（対前年度</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955</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千</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円増）となった。</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これにより、標準財政規模比が実質収支額で</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5.19</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％（対前年度</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0.93</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増）、実質単年度収支額で</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0.85</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％（対前年度</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増）となった。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鳥取県伯耆町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連結実質赤字比率は、公営企業会計を含む全会計を対象とした実質赤字額（または資金不足額）の、標準財政規模に対する比率であり、これが生じた場合には問題のある赤字会計が存在することとなり、赤字の早期解消を図る必要があ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赤字が生じている住宅新築資金等特別会計は、平成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年度で起債償還が終わり、債権回収が残された事務となっている。</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年度決算では実質収支が▲</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百万円であり、標準財政規模比では▲</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0.48</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％となっているが、本会計は普通会計に属しているため、普通会計全体での実質収支額では赤字が生じていない。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7596095</v>
      </c>
      <c r="BO4" s="431"/>
      <c r="BP4" s="431"/>
      <c r="BQ4" s="431"/>
      <c r="BR4" s="431"/>
      <c r="BS4" s="431"/>
      <c r="BT4" s="431"/>
      <c r="BU4" s="432"/>
      <c r="BV4" s="430">
        <v>8554105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5.2</v>
      </c>
      <c r="CU4" s="437"/>
      <c r="CV4" s="437"/>
      <c r="CW4" s="437"/>
      <c r="CX4" s="437"/>
      <c r="CY4" s="437"/>
      <c r="CZ4" s="437"/>
      <c r="DA4" s="438"/>
      <c r="DB4" s="436">
        <v>4.3</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7308826</v>
      </c>
      <c r="BO5" s="468"/>
      <c r="BP5" s="468"/>
      <c r="BQ5" s="468"/>
      <c r="BR5" s="468"/>
      <c r="BS5" s="468"/>
      <c r="BT5" s="468"/>
      <c r="BU5" s="469"/>
      <c r="BV5" s="467">
        <v>8317574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90.6</v>
      </c>
      <c r="CU5" s="465"/>
      <c r="CV5" s="465"/>
      <c r="CW5" s="465"/>
      <c r="CX5" s="465"/>
      <c r="CY5" s="465"/>
      <c r="CZ5" s="465"/>
      <c r="DA5" s="466"/>
      <c r="DB5" s="464">
        <v>87.7</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287269</v>
      </c>
      <c r="BO6" s="468"/>
      <c r="BP6" s="468"/>
      <c r="BQ6" s="468"/>
      <c r="BR6" s="468"/>
      <c r="BS6" s="468"/>
      <c r="BT6" s="468"/>
      <c r="BU6" s="469"/>
      <c r="BV6" s="467">
        <v>236531</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90.6</v>
      </c>
      <c r="CU6" s="505"/>
      <c r="CV6" s="505"/>
      <c r="CW6" s="505"/>
      <c r="CX6" s="505"/>
      <c r="CY6" s="505"/>
      <c r="CZ6" s="505"/>
      <c r="DA6" s="506"/>
      <c r="DB6" s="504">
        <v>88.9</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35558</v>
      </c>
      <c r="BO7" s="468"/>
      <c r="BP7" s="468"/>
      <c r="BQ7" s="468"/>
      <c r="BR7" s="468"/>
      <c r="BS7" s="468"/>
      <c r="BT7" s="468"/>
      <c r="BU7" s="469"/>
      <c r="BV7" s="467">
        <v>25891</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4847565</v>
      </c>
      <c r="CU7" s="468"/>
      <c r="CV7" s="468"/>
      <c r="CW7" s="468"/>
      <c r="CX7" s="468"/>
      <c r="CY7" s="468"/>
      <c r="CZ7" s="468"/>
      <c r="DA7" s="469"/>
      <c r="DB7" s="467">
        <v>4945154</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251711</v>
      </c>
      <c r="BO8" s="468"/>
      <c r="BP8" s="468"/>
      <c r="BQ8" s="468"/>
      <c r="BR8" s="468"/>
      <c r="BS8" s="468"/>
      <c r="BT8" s="468"/>
      <c r="BU8" s="469"/>
      <c r="BV8" s="467">
        <v>210640</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0.3</v>
      </c>
      <c r="CU8" s="508"/>
      <c r="CV8" s="508"/>
      <c r="CW8" s="508"/>
      <c r="CX8" s="508"/>
      <c r="CY8" s="508"/>
      <c r="CZ8" s="508"/>
      <c r="DA8" s="509"/>
      <c r="DB8" s="507">
        <v>0.3</v>
      </c>
      <c r="DC8" s="508"/>
      <c r="DD8" s="508"/>
      <c r="DE8" s="508"/>
      <c r="DF8" s="508"/>
      <c r="DG8" s="508"/>
      <c r="DH8" s="508"/>
      <c r="DI8" s="509"/>
      <c r="DJ8" s="186"/>
      <c r="DK8" s="186"/>
      <c r="DL8" s="186"/>
      <c r="DM8" s="186"/>
      <c r="DN8" s="186"/>
      <c r="DO8" s="186"/>
    </row>
    <row r="9" spans="1:119" ht="18.75" customHeight="1" thickBot="1">
      <c r="A9" s="187"/>
      <c r="B9" s="461" t="s">
        <v>112</v>
      </c>
      <c r="C9" s="462"/>
      <c r="D9" s="462"/>
      <c r="E9" s="462"/>
      <c r="F9" s="462"/>
      <c r="G9" s="462"/>
      <c r="H9" s="462"/>
      <c r="I9" s="462"/>
      <c r="J9" s="462"/>
      <c r="K9" s="510"/>
      <c r="L9" s="511" t="s">
        <v>113</v>
      </c>
      <c r="M9" s="512"/>
      <c r="N9" s="512"/>
      <c r="O9" s="512"/>
      <c r="P9" s="512"/>
      <c r="Q9" s="513"/>
      <c r="R9" s="514">
        <v>11118</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109</v>
      </c>
      <c r="AV9" s="500"/>
      <c r="AW9" s="500"/>
      <c r="AX9" s="500"/>
      <c r="AY9" s="501" t="s">
        <v>116</v>
      </c>
      <c r="AZ9" s="502"/>
      <c r="BA9" s="502"/>
      <c r="BB9" s="502"/>
      <c r="BC9" s="502"/>
      <c r="BD9" s="502"/>
      <c r="BE9" s="502"/>
      <c r="BF9" s="502"/>
      <c r="BG9" s="502"/>
      <c r="BH9" s="502"/>
      <c r="BI9" s="502"/>
      <c r="BJ9" s="502"/>
      <c r="BK9" s="502"/>
      <c r="BL9" s="502"/>
      <c r="BM9" s="503"/>
      <c r="BN9" s="467">
        <v>41071</v>
      </c>
      <c r="BO9" s="468"/>
      <c r="BP9" s="468"/>
      <c r="BQ9" s="468"/>
      <c r="BR9" s="468"/>
      <c r="BS9" s="468"/>
      <c r="BT9" s="468"/>
      <c r="BU9" s="469"/>
      <c r="BV9" s="467">
        <v>11720</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17.899999999999999</v>
      </c>
      <c r="CU9" s="465"/>
      <c r="CV9" s="465"/>
      <c r="CW9" s="465"/>
      <c r="CX9" s="465"/>
      <c r="CY9" s="465"/>
      <c r="CZ9" s="465"/>
      <c r="DA9" s="466"/>
      <c r="DB9" s="464">
        <v>19.5</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118</v>
      </c>
      <c r="M10" s="497"/>
      <c r="N10" s="497"/>
      <c r="O10" s="497"/>
      <c r="P10" s="497"/>
      <c r="Q10" s="498"/>
      <c r="R10" s="518">
        <v>11621</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190</v>
      </c>
      <c r="BO10" s="468"/>
      <c r="BP10" s="468"/>
      <c r="BQ10" s="468"/>
      <c r="BR10" s="468"/>
      <c r="BS10" s="468"/>
      <c r="BT10" s="468"/>
      <c r="BU10" s="469"/>
      <c r="BV10" s="467">
        <v>430</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28156</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c r="A12" s="187"/>
      <c r="B12" s="527" t="s">
        <v>131</v>
      </c>
      <c r="C12" s="528"/>
      <c r="D12" s="528"/>
      <c r="E12" s="528"/>
      <c r="F12" s="528"/>
      <c r="G12" s="528"/>
      <c r="H12" s="528"/>
      <c r="I12" s="528"/>
      <c r="J12" s="528"/>
      <c r="K12" s="529"/>
      <c r="L12" s="536" t="s">
        <v>132</v>
      </c>
      <c r="M12" s="537"/>
      <c r="N12" s="537"/>
      <c r="O12" s="537"/>
      <c r="P12" s="537"/>
      <c r="Q12" s="538"/>
      <c r="R12" s="539">
        <v>10861</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102</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139</v>
      </c>
      <c r="N13" s="559"/>
      <c r="O13" s="559"/>
      <c r="P13" s="559"/>
      <c r="Q13" s="560"/>
      <c r="R13" s="551">
        <v>10807</v>
      </c>
      <c r="S13" s="552"/>
      <c r="T13" s="552"/>
      <c r="U13" s="552"/>
      <c r="V13" s="553"/>
      <c r="W13" s="483" t="s">
        <v>140</v>
      </c>
      <c r="X13" s="484"/>
      <c r="Y13" s="484"/>
      <c r="Z13" s="484"/>
      <c r="AA13" s="484"/>
      <c r="AB13" s="474"/>
      <c r="AC13" s="518">
        <v>952</v>
      </c>
      <c r="AD13" s="519"/>
      <c r="AE13" s="519"/>
      <c r="AF13" s="519"/>
      <c r="AG13" s="561"/>
      <c r="AH13" s="518">
        <v>1035</v>
      </c>
      <c r="AI13" s="519"/>
      <c r="AJ13" s="519"/>
      <c r="AK13" s="519"/>
      <c r="AL13" s="520"/>
      <c r="AM13" s="496" t="s">
        <v>141</v>
      </c>
      <c r="AN13" s="497"/>
      <c r="AO13" s="497"/>
      <c r="AP13" s="497"/>
      <c r="AQ13" s="497"/>
      <c r="AR13" s="497"/>
      <c r="AS13" s="497"/>
      <c r="AT13" s="498"/>
      <c r="AU13" s="499" t="s">
        <v>126</v>
      </c>
      <c r="AV13" s="500"/>
      <c r="AW13" s="500"/>
      <c r="AX13" s="500"/>
      <c r="AY13" s="501" t="s">
        <v>142</v>
      </c>
      <c r="AZ13" s="502"/>
      <c r="BA13" s="502"/>
      <c r="BB13" s="502"/>
      <c r="BC13" s="502"/>
      <c r="BD13" s="502"/>
      <c r="BE13" s="502"/>
      <c r="BF13" s="502"/>
      <c r="BG13" s="502"/>
      <c r="BH13" s="502"/>
      <c r="BI13" s="502"/>
      <c r="BJ13" s="502"/>
      <c r="BK13" s="502"/>
      <c r="BL13" s="502"/>
      <c r="BM13" s="503"/>
      <c r="BN13" s="467">
        <v>41261</v>
      </c>
      <c r="BO13" s="468"/>
      <c r="BP13" s="468"/>
      <c r="BQ13" s="468"/>
      <c r="BR13" s="468"/>
      <c r="BS13" s="468"/>
      <c r="BT13" s="468"/>
      <c r="BU13" s="469"/>
      <c r="BV13" s="467">
        <v>40306</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8.3000000000000007</v>
      </c>
      <c r="CU13" s="465"/>
      <c r="CV13" s="465"/>
      <c r="CW13" s="465"/>
      <c r="CX13" s="465"/>
      <c r="CY13" s="465"/>
      <c r="CZ13" s="465"/>
      <c r="DA13" s="466"/>
      <c r="DB13" s="464">
        <v>8.4</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144</v>
      </c>
      <c r="M14" s="549"/>
      <c r="N14" s="549"/>
      <c r="O14" s="549"/>
      <c r="P14" s="549"/>
      <c r="Q14" s="550"/>
      <c r="R14" s="551">
        <v>10955</v>
      </c>
      <c r="S14" s="552"/>
      <c r="T14" s="552"/>
      <c r="U14" s="552"/>
      <c r="V14" s="553"/>
      <c r="W14" s="457"/>
      <c r="X14" s="458"/>
      <c r="Y14" s="458"/>
      <c r="Z14" s="458"/>
      <c r="AA14" s="458"/>
      <c r="AB14" s="447"/>
      <c r="AC14" s="554">
        <v>16.600000000000001</v>
      </c>
      <c r="AD14" s="555"/>
      <c r="AE14" s="555"/>
      <c r="AF14" s="555"/>
      <c r="AG14" s="556"/>
      <c r="AH14" s="554">
        <v>17.7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138</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146</v>
      </c>
      <c r="N15" s="559"/>
      <c r="O15" s="559"/>
      <c r="P15" s="559"/>
      <c r="Q15" s="560"/>
      <c r="R15" s="551">
        <v>10899</v>
      </c>
      <c r="S15" s="552"/>
      <c r="T15" s="552"/>
      <c r="U15" s="552"/>
      <c r="V15" s="553"/>
      <c r="W15" s="483" t="s">
        <v>147</v>
      </c>
      <c r="X15" s="484"/>
      <c r="Y15" s="484"/>
      <c r="Z15" s="484"/>
      <c r="AA15" s="484"/>
      <c r="AB15" s="474"/>
      <c r="AC15" s="518">
        <v>1159</v>
      </c>
      <c r="AD15" s="519"/>
      <c r="AE15" s="519"/>
      <c r="AF15" s="519"/>
      <c r="AG15" s="561"/>
      <c r="AH15" s="518">
        <v>1204</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1273916</v>
      </c>
      <c r="BO15" s="431"/>
      <c r="BP15" s="431"/>
      <c r="BQ15" s="431"/>
      <c r="BR15" s="431"/>
      <c r="BS15" s="431"/>
      <c r="BT15" s="431"/>
      <c r="BU15" s="432"/>
      <c r="BV15" s="430">
        <v>1274078</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20.2</v>
      </c>
      <c r="AD16" s="555"/>
      <c r="AE16" s="555"/>
      <c r="AF16" s="555"/>
      <c r="AG16" s="556"/>
      <c r="AH16" s="554">
        <v>20.6</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4313848</v>
      </c>
      <c r="BO16" s="468"/>
      <c r="BP16" s="468"/>
      <c r="BQ16" s="468"/>
      <c r="BR16" s="468"/>
      <c r="BS16" s="468"/>
      <c r="BT16" s="468"/>
      <c r="BU16" s="469"/>
      <c r="BV16" s="467">
        <v>4288776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3615</v>
      </c>
      <c r="AD17" s="519"/>
      <c r="AE17" s="519"/>
      <c r="AF17" s="519"/>
      <c r="AG17" s="561"/>
      <c r="AH17" s="518">
        <v>3602</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1617118</v>
      </c>
      <c r="BO17" s="468"/>
      <c r="BP17" s="468"/>
      <c r="BQ17" s="468"/>
      <c r="BR17" s="468"/>
      <c r="BS17" s="468"/>
      <c r="BT17" s="468"/>
      <c r="BU17" s="469"/>
      <c r="BV17" s="467">
        <v>1612855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157</v>
      </c>
      <c r="C18" s="510"/>
      <c r="D18" s="510"/>
      <c r="E18" s="582"/>
      <c r="F18" s="582"/>
      <c r="G18" s="582"/>
      <c r="H18" s="582"/>
      <c r="I18" s="582"/>
      <c r="J18" s="582"/>
      <c r="K18" s="582"/>
      <c r="L18" s="583">
        <v>139.44</v>
      </c>
      <c r="M18" s="583"/>
      <c r="N18" s="583"/>
      <c r="O18" s="583"/>
      <c r="P18" s="583"/>
      <c r="Q18" s="583"/>
      <c r="R18" s="584"/>
      <c r="S18" s="584"/>
      <c r="T18" s="584"/>
      <c r="U18" s="584"/>
      <c r="V18" s="585"/>
      <c r="W18" s="485"/>
      <c r="X18" s="486"/>
      <c r="Y18" s="486"/>
      <c r="Z18" s="486"/>
      <c r="AA18" s="486"/>
      <c r="AB18" s="477"/>
      <c r="AC18" s="586">
        <v>63.1</v>
      </c>
      <c r="AD18" s="587"/>
      <c r="AE18" s="587"/>
      <c r="AF18" s="587"/>
      <c r="AG18" s="588"/>
      <c r="AH18" s="586">
        <v>61.7</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4326631</v>
      </c>
      <c r="BO18" s="468"/>
      <c r="BP18" s="468"/>
      <c r="BQ18" s="468"/>
      <c r="BR18" s="468"/>
      <c r="BS18" s="468"/>
      <c r="BT18" s="468"/>
      <c r="BU18" s="469"/>
      <c r="BV18" s="467">
        <v>4250375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159</v>
      </c>
      <c r="C19" s="510"/>
      <c r="D19" s="510"/>
      <c r="E19" s="582"/>
      <c r="F19" s="582"/>
      <c r="G19" s="582"/>
      <c r="H19" s="582"/>
      <c r="I19" s="582"/>
      <c r="J19" s="582"/>
      <c r="K19" s="582"/>
      <c r="L19" s="590">
        <v>80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5296582</v>
      </c>
      <c r="BO19" s="468"/>
      <c r="BP19" s="468"/>
      <c r="BQ19" s="468"/>
      <c r="BR19" s="468"/>
      <c r="BS19" s="468"/>
      <c r="BT19" s="468"/>
      <c r="BU19" s="469"/>
      <c r="BV19" s="467">
        <v>5467451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161</v>
      </c>
      <c r="C20" s="510"/>
      <c r="D20" s="510"/>
      <c r="E20" s="582"/>
      <c r="F20" s="582"/>
      <c r="G20" s="582"/>
      <c r="H20" s="582"/>
      <c r="I20" s="582"/>
      <c r="J20" s="582"/>
      <c r="K20" s="582"/>
      <c r="L20" s="590">
        <v>3604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6121192</v>
      </c>
      <c r="BO23" s="468"/>
      <c r="BP23" s="468"/>
      <c r="BQ23" s="468"/>
      <c r="BR23" s="468"/>
      <c r="BS23" s="468"/>
      <c r="BT23" s="468"/>
      <c r="BU23" s="469"/>
      <c r="BV23" s="467">
        <v>6207327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170</v>
      </c>
      <c r="F24" s="497"/>
      <c r="G24" s="497"/>
      <c r="H24" s="497"/>
      <c r="I24" s="497"/>
      <c r="J24" s="497"/>
      <c r="K24" s="498"/>
      <c r="L24" s="518">
        <v>1</v>
      </c>
      <c r="M24" s="519"/>
      <c r="N24" s="519"/>
      <c r="O24" s="519"/>
      <c r="P24" s="561"/>
      <c r="Q24" s="518">
        <v>8100</v>
      </c>
      <c r="R24" s="519"/>
      <c r="S24" s="519"/>
      <c r="T24" s="519"/>
      <c r="U24" s="519"/>
      <c r="V24" s="561"/>
      <c r="W24" s="620"/>
      <c r="X24" s="608"/>
      <c r="Y24" s="609"/>
      <c r="Z24" s="517" t="s">
        <v>171</v>
      </c>
      <c r="AA24" s="497"/>
      <c r="AB24" s="497"/>
      <c r="AC24" s="497"/>
      <c r="AD24" s="497"/>
      <c r="AE24" s="497"/>
      <c r="AF24" s="497"/>
      <c r="AG24" s="498"/>
      <c r="AH24" s="518">
        <v>129</v>
      </c>
      <c r="AI24" s="519"/>
      <c r="AJ24" s="519"/>
      <c r="AK24" s="519"/>
      <c r="AL24" s="561"/>
      <c r="AM24" s="518">
        <v>394869</v>
      </c>
      <c r="AN24" s="519"/>
      <c r="AO24" s="519"/>
      <c r="AP24" s="519"/>
      <c r="AQ24" s="519"/>
      <c r="AR24" s="561"/>
      <c r="AS24" s="518">
        <v>3061</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3003265</v>
      </c>
      <c r="BO24" s="468"/>
      <c r="BP24" s="468"/>
      <c r="BQ24" s="468"/>
      <c r="BR24" s="468"/>
      <c r="BS24" s="468"/>
      <c r="BT24" s="468"/>
      <c r="BU24" s="469"/>
      <c r="BV24" s="467">
        <v>3152014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173</v>
      </c>
      <c r="F25" s="497"/>
      <c r="G25" s="497"/>
      <c r="H25" s="497"/>
      <c r="I25" s="497"/>
      <c r="J25" s="497"/>
      <c r="K25" s="498"/>
      <c r="L25" s="518">
        <v>1</v>
      </c>
      <c r="M25" s="519"/>
      <c r="N25" s="519"/>
      <c r="O25" s="519"/>
      <c r="P25" s="561"/>
      <c r="Q25" s="518">
        <v>6480</v>
      </c>
      <c r="R25" s="519"/>
      <c r="S25" s="519"/>
      <c r="T25" s="519"/>
      <c r="U25" s="519"/>
      <c r="V25" s="561"/>
      <c r="W25" s="620"/>
      <c r="X25" s="608"/>
      <c r="Y25" s="609"/>
      <c r="Z25" s="517" t="s">
        <v>174</v>
      </c>
      <c r="AA25" s="497"/>
      <c r="AB25" s="497"/>
      <c r="AC25" s="497"/>
      <c r="AD25" s="497"/>
      <c r="AE25" s="497"/>
      <c r="AF25" s="497"/>
      <c r="AG25" s="498"/>
      <c r="AH25" s="518" t="s">
        <v>175</v>
      </c>
      <c r="AI25" s="519"/>
      <c r="AJ25" s="519"/>
      <c r="AK25" s="519"/>
      <c r="AL25" s="561"/>
      <c r="AM25" s="518" t="s">
        <v>176</v>
      </c>
      <c r="AN25" s="519"/>
      <c r="AO25" s="519"/>
      <c r="AP25" s="519"/>
      <c r="AQ25" s="519"/>
      <c r="AR25" s="561"/>
      <c r="AS25" s="518" t="s">
        <v>129</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92298</v>
      </c>
      <c r="BO25" s="431"/>
      <c r="BP25" s="431"/>
      <c r="BQ25" s="431"/>
      <c r="BR25" s="431"/>
      <c r="BS25" s="431"/>
      <c r="BT25" s="431"/>
      <c r="BU25" s="432"/>
      <c r="BV25" s="430">
        <v>70227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178</v>
      </c>
      <c r="F26" s="497"/>
      <c r="G26" s="497"/>
      <c r="H26" s="497"/>
      <c r="I26" s="497"/>
      <c r="J26" s="497"/>
      <c r="K26" s="498"/>
      <c r="L26" s="518">
        <v>1</v>
      </c>
      <c r="M26" s="519"/>
      <c r="N26" s="519"/>
      <c r="O26" s="519"/>
      <c r="P26" s="561"/>
      <c r="Q26" s="518">
        <v>6075</v>
      </c>
      <c r="R26" s="519"/>
      <c r="S26" s="519"/>
      <c r="T26" s="519"/>
      <c r="U26" s="519"/>
      <c r="V26" s="561"/>
      <c r="W26" s="620"/>
      <c r="X26" s="608"/>
      <c r="Y26" s="609"/>
      <c r="Z26" s="517" t="s">
        <v>179</v>
      </c>
      <c r="AA26" s="630"/>
      <c r="AB26" s="630"/>
      <c r="AC26" s="630"/>
      <c r="AD26" s="630"/>
      <c r="AE26" s="630"/>
      <c r="AF26" s="630"/>
      <c r="AG26" s="631"/>
      <c r="AH26" s="518">
        <v>2</v>
      </c>
      <c r="AI26" s="519"/>
      <c r="AJ26" s="519"/>
      <c r="AK26" s="519"/>
      <c r="AL26" s="561"/>
      <c r="AM26" s="518" t="s">
        <v>180</v>
      </c>
      <c r="AN26" s="519"/>
      <c r="AO26" s="519"/>
      <c r="AP26" s="519"/>
      <c r="AQ26" s="519"/>
      <c r="AR26" s="561"/>
      <c r="AS26" s="518" t="s">
        <v>180</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175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182</v>
      </c>
      <c r="F27" s="497"/>
      <c r="G27" s="497"/>
      <c r="H27" s="497"/>
      <c r="I27" s="497"/>
      <c r="J27" s="497"/>
      <c r="K27" s="498"/>
      <c r="L27" s="518">
        <v>1</v>
      </c>
      <c r="M27" s="519"/>
      <c r="N27" s="519"/>
      <c r="O27" s="519"/>
      <c r="P27" s="561"/>
      <c r="Q27" s="518">
        <v>3160</v>
      </c>
      <c r="R27" s="519"/>
      <c r="S27" s="519"/>
      <c r="T27" s="519"/>
      <c r="U27" s="519"/>
      <c r="V27" s="561"/>
      <c r="W27" s="620"/>
      <c r="X27" s="608"/>
      <c r="Y27" s="609"/>
      <c r="Z27" s="517" t="s">
        <v>183</v>
      </c>
      <c r="AA27" s="497"/>
      <c r="AB27" s="497"/>
      <c r="AC27" s="497"/>
      <c r="AD27" s="497"/>
      <c r="AE27" s="497"/>
      <c r="AF27" s="497"/>
      <c r="AG27" s="498"/>
      <c r="AH27" s="518">
        <v>1</v>
      </c>
      <c r="AI27" s="519"/>
      <c r="AJ27" s="519"/>
      <c r="AK27" s="519"/>
      <c r="AL27" s="561"/>
      <c r="AM27" s="518" t="s">
        <v>184</v>
      </c>
      <c r="AN27" s="519"/>
      <c r="AO27" s="519"/>
      <c r="AP27" s="519"/>
      <c r="AQ27" s="519"/>
      <c r="AR27" s="561"/>
      <c r="AS27" s="518" t="s">
        <v>185</v>
      </c>
      <c r="AT27" s="519"/>
      <c r="AU27" s="519"/>
      <c r="AV27" s="519"/>
      <c r="AW27" s="519"/>
      <c r="AX27" s="520"/>
      <c r="AY27" s="562" t="s">
        <v>186</v>
      </c>
      <c r="AZ27" s="563"/>
      <c r="BA27" s="563"/>
      <c r="BB27" s="563"/>
      <c r="BC27" s="563"/>
      <c r="BD27" s="563"/>
      <c r="BE27" s="563"/>
      <c r="BF27" s="563"/>
      <c r="BG27" s="563"/>
      <c r="BH27" s="563"/>
      <c r="BI27" s="563"/>
      <c r="BJ27" s="563"/>
      <c r="BK27" s="563"/>
      <c r="BL27" s="563"/>
      <c r="BM27" s="564"/>
      <c r="BN27" s="643" t="s">
        <v>129</v>
      </c>
      <c r="BO27" s="644"/>
      <c r="BP27" s="644"/>
      <c r="BQ27" s="644"/>
      <c r="BR27" s="644"/>
      <c r="BS27" s="644"/>
      <c r="BT27" s="644"/>
      <c r="BU27" s="645"/>
      <c r="BV27" s="643" t="s">
        <v>129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187</v>
      </c>
      <c r="F28" s="497"/>
      <c r="G28" s="497"/>
      <c r="H28" s="497"/>
      <c r="I28" s="497"/>
      <c r="J28" s="497"/>
      <c r="K28" s="498"/>
      <c r="L28" s="518">
        <v>1</v>
      </c>
      <c r="M28" s="519"/>
      <c r="N28" s="519"/>
      <c r="O28" s="519"/>
      <c r="P28" s="561"/>
      <c r="Q28" s="518">
        <v>2350</v>
      </c>
      <c r="R28" s="519"/>
      <c r="S28" s="519"/>
      <c r="T28" s="519"/>
      <c r="U28" s="519"/>
      <c r="V28" s="561"/>
      <c r="W28" s="620"/>
      <c r="X28" s="608"/>
      <c r="Y28" s="609"/>
      <c r="Z28" s="517" t="s">
        <v>188</v>
      </c>
      <c r="AA28" s="497"/>
      <c r="AB28" s="497"/>
      <c r="AC28" s="497"/>
      <c r="AD28" s="497"/>
      <c r="AE28" s="497"/>
      <c r="AF28" s="497"/>
      <c r="AG28" s="498"/>
      <c r="AH28" s="518" t="s">
        <v>176</v>
      </c>
      <c r="AI28" s="519"/>
      <c r="AJ28" s="519"/>
      <c r="AK28" s="519"/>
      <c r="AL28" s="561"/>
      <c r="AM28" s="518" t="s">
        <v>175</v>
      </c>
      <c r="AN28" s="519"/>
      <c r="AO28" s="519"/>
      <c r="AP28" s="519"/>
      <c r="AQ28" s="519"/>
      <c r="AR28" s="561"/>
      <c r="AS28" s="518" t="s">
        <v>129</v>
      </c>
      <c r="AT28" s="519"/>
      <c r="AU28" s="519"/>
      <c r="AV28" s="519"/>
      <c r="AW28" s="519"/>
      <c r="AX28" s="520"/>
      <c r="AY28" s="646" t="s">
        <v>189</v>
      </c>
      <c r="AZ28" s="647"/>
      <c r="BA28" s="647"/>
      <c r="BB28" s="648"/>
      <c r="BC28" s="427" t="s">
        <v>48</v>
      </c>
      <c r="BD28" s="428"/>
      <c r="BE28" s="428"/>
      <c r="BF28" s="428"/>
      <c r="BG28" s="428"/>
      <c r="BH28" s="428"/>
      <c r="BI28" s="428"/>
      <c r="BJ28" s="428"/>
      <c r="BK28" s="428"/>
      <c r="BL28" s="428"/>
      <c r="BM28" s="429"/>
      <c r="BN28" s="430">
        <v>997389</v>
      </c>
      <c r="BO28" s="431"/>
      <c r="BP28" s="431"/>
      <c r="BQ28" s="431"/>
      <c r="BR28" s="431"/>
      <c r="BS28" s="431"/>
      <c r="BT28" s="431"/>
      <c r="BU28" s="432"/>
      <c r="BV28" s="430">
        <v>997199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190</v>
      </c>
      <c r="F29" s="497"/>
      <c r="G29" s="497"/>
      <c r="H29" s="497"/>
      <c r="I29" s="497"/>
      <c r="J29" s="497"/>
      <c r="K29" s="498"/>
      <c r="L29" s="518">
        <v>12</v>
      </c>
      <c r="M29" s="519"/>
      <c r="N29" s="519"/>
      <c r="O29" s="519"/>
      <c r="P29" s="561"/>
      <c r="Q29" s="518">
        <v>2210</v>
      </c>
      <c r="R29" s="519"/>
      <c r="S29" s="519"/>
      <c r="T29" s="519"/>
      <c r="U29" s="519"/>
      <c r="V29" s="561"/>
      <c r="W29" s="621"/>
      <c r="X29" s="622"/>
      <c r="Y29" s="623"/>
      <c r="Z29" s="517" t="s">
        <v>191</v>
      </c>
      <c r="AA29" s="497"/>
      <c r="AB29" s="497"/>
      <c r="AC29" s="497"/>
      <c r="AD29" s="497"/>
      <c r="AE29" s="497"/>
      <c r="AF29" s="497"/>
      <c r="AG29" s="498"/>
      <c r="AH29" s="518">
        <v>130</v>
      </c>
      <c r="AI29" s="519"/>
      <c r="AJ29" s="519"/>
      <c r="AK29" s="519"/>
      <c r="AL29" s="561"/>
      <c r="AM29" s="518">
        <v>398743</v>
      </c>
      <c r="AN29" s="519"/>
      <c r="AO29" s="519"/>
      <c r="AP29" s="519"/>
      <c r="AQ29" s="519"/>
      <c r="AR29" s="561"/>
      <c r="AS29" s="518">
        <v>3067</v>
      </c>
      <c r="AT29" s="519"/>
      <c r="AU29" s="519"/>
      <c r="AV29" s="519"/>
      <c r="AW29" s="519"/>
      <c r="AX29" s="520"/>
      <c r="AY29" s="649"/>
      <c r="AZ29" s="650"/>
      <c r="BA29" s="650"/>
      <c r="BB29" s="651"/>
      <c r="BC29" s="501" t="s">
        <v>192</v>
      </c>
      <c r="BD29" s="502"/>
      <c r="BE29" s="502"/>
      <c r="BF29" s="502"/>
      <c r="BG29" s="502"/>
      <c r="BH29" s="502"/>
      <c r="BI29" s="502"/>
      <c r="BJ29" s="502"/>
      <c r="BK29" s="502"/>
      <c r="BL29" s="502"/>
      <c r="BM29" s="503"/>
      <c r="BN29" s="467">
        <v>722931</v>
      </c>
      <c r="BO29" s="468"/>
      <c r="BP29" s="468"/>
      <c r="BQ29" s="468"/>
      <c r="BR29" s="468"/>
      <c r="BS29" s="468"/>
      <c r="BT29" s="468"/>
      <c r="BU29" s="469"/>
      <c r="BV29" s="467">
        <v>721301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193</v>
      </c>
      <c r="X30" s="628"/>
      <c r="Y30" s="628"/>
      <c r="Z30" s="628"/>
      <c r="AA30" s="628"/>
      <c r="AB30" s="628"/>
      <c r="AC30" s="628"/>
      <c r="AD30" s="628"/>
      <c r="AE30" s="628"/>
      <c r="AF30" s="628"/>
      <c r="AG30" s="629"/>
      <c r="AH30" s="586">
        <v>95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2179334</v>
      </c>
      <c r="BO30" s="644"/>
      <c r="BP30" s="644"/>
      <c r="BQ30" s="644"/>
      <c r="BR30" s="644"/>
      <c r="BS30" s="644"/>
      <c r="BT30" s="644"/>
      <c r="BU30" s="645"/>
      <c r="BV30" s="643">
        <v>2177537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200</v>
      </c>
      <c r="D33" s="491"/>
      <c r="E33" s="456" t="s">
        <v>201</v>
      </c>
      <c r="F33" s="456"/>
      <c r="G33" s="456"/>
      <c r="H33" s="456"/>
      <c r="I33" s="456"/>
      <c r="J33" s="456"/>
      <c r="K33" s="456"/>
      <c r="L33" s="456"/>
      <c r="M33" s="456"/>
      <c r="N33" s="456"/>
      <c r="O33" s="456"/>
      <c r="P33" s="456"/>
      <c r="Q33" s="456"/>
      <c r="R33" s="456"/>
      <c r="S33" s="456"/>
      <c r="T33" s="216"/>
      <c r="U33" s="491" t="s">
        <v>200</v>
      </c>
      <c r="V33" s="491"/>
      <c r="W33" s="456" t="s">
        <v>202</v>
      </c>
      <c r="X33" s="456"/>
      <c r="Y33" s="456"/>
      <c r="Z33" s="456"/>
      <c r="AA33" s="456"/>
      <c r="AB33" s="456"/>
      <c r="AC33" s="456"/>
      <c r="AD33" s="456"/>
      <c r="AE33" s="456"/>
      <c r="AF33" s="456"/>
      <c r="AG33" s="456"/>
      <c r="AH33" s="456"/>
      <c r="AI33" s="456"/>
      <c r="AJ33" s="456"/>
      <c r="AK33" s="456"/>
      <c r="AL33" s="216"/>
      <c r="AM33" s="491" t="s">
        <v>203</v>
      </c>
      <c r="AN33" s="491"/>
      <c r="AO33" s="456" t="s">
        <v>202</v>
      </c>
      <c r="AP33" s="456"/>
      <c r="AQ33" s="456"/>
      <c r="AR33" s="456"/>
      <c r="AS33" s="456"/>
      <c r="AT33" s="456"/>
      <c r="AU33" s="456"/>
      <c r="AV33" s="456"/>
      <c r="AW33" s="456"/>
      <c r="AX33" s="456"/>
      <c r="AY33" s="456"/>
      <c r="AZ33" s="456"/>
      <c r="BA33" s="456"/>
      <c r="BB33" s="456"/>
      <c r="BC33" s="456"/>
      <c r="BD33" s="217"/>
      <c r="BE33" s="456" t="s">
        <v>204</v>
      </c>
      <c r="BF33" s="456"/>
      <c r="BG33" s="456" t="s">
        <v>205</v>
      </c>
      <c r="BH33" s="456"/>
      <c r="BI33" s="456"/>
      <c r="BJ33" s="456"/>
      <c r="BK33" s="456"/>
      <c r="BL33" s="456"/>
      <c r="BM33" s="456"/>
      <c r="BN33" s="456"/>
      <c r="BO33" s="456"/>
      <c r="BP33" s="456"/>
      <c r="BQ33" s="456"/>
      <c r="BR33" s="456"/>
      <c r="BS33" s="456"/>
      <c r="BT33" s="456"/>
      <c r="BU33" s="456"/>
      <c r="BV33" s="217"/>
      <c r="BW33" s="491" t="s">
        <v>204</v>
      </c>
      <c r="BX33" s="491"/>
      <c r="BY33" s="456" t="s">
        <v>206</v>
      </c>
      <c r="BZ33" s="456"/>
      <c r="CA33" s="456"/>
      <c r="CB33" s="456"/>
      <c r="CC33" s="456"/>
      <c r="CD33" s="456"/>
      <c r="CE33" s="456"/>
      <c r="CF33" s="456"/>
      <c r="CG33" s="456"/>
      <c r="CH33" s="456"/>
      <c r="CI33" s="456"/>
      <c r="CJ33" s="456"/>
      <c r="CK33" s="456"/>
      <c r="CL33" s="456"/>
      <c r="CM33" s="456"/>
      <c r="CN33" s="216"/>
      <c r="CO33" s="491" t="s">
        <v>203</v>
      </c>
      <c r="CP33" s="491"/>
      <c r="CQ33" s="456" t="s">
        <v>207</v>
      </c>
      <c r="CR33" s="456"/>
      <c r="CS33" s="456"/>
      <c r="CT33" s="456"/>
      <c r="CU33" s="456"/>
      <c r="CV33" s="456"/>
      <c r="CW33" s="456"/>
      <c r="CX33" s="456"/>
      <c r="CY33" s="456"/>
      <c r="CZ33" s="456"/>
      <c r="DA33" s="456"/>
      <c r="DB33" s="456"/>
      <c r="DC33" s="456"/>
      <c r="DD33" s="456"/>
      <c r="DE33" s="456"/>
      <c r="DF33" s="216"/>
      <c r="DG33" s="655" t="s">
        <v>208</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6</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IF('各会計、関係団体の財政状況及び健全化判断比率'!B30="","",'各会計、関係団体の財政状況及び健全化判断比率'!B30)</f>
        <v>水道事業会計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IF('各会計、関係団体の財政状況及び健全化判断比率'!B31="","",'各会計、関係団体の財政状況及び健全化判断比率'!B31)</f>
        <v>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14</v>
      </c>
      <c r="BX34" s="656"/>
      <c r="BY34" s="657" t="str">
        <f>IF('各会計、関係団体の財政状況及び健全化判断比率'!B68="","",'各会計、関係団体の財政状況及び健全化判断比率'!B68)</f>
        <v>鳥取県町村総合事務組合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22</v>
      </c>
      <c r="CP34" s="656"/>
      <c r="CQ34" s="657" t="str">
        <f>IF('各会計、関係団体の財政状況及び健全化判断比率'!BS7="","",'各会計、関係団体の財政状況及び健全化判断比率'!BS7)</f>
        <v>植田正治写真美術財団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町営公園墓地事業特別会計</v>
      </c>
      <c r="F35" s="657"/>
      <c r="G35" s="657"/>
      <c r="H35" s="657"/>
      <c r="I35" s="657"/>
      <c r="J35" s="657"/>
      <c r="K35" s="657"/>
      <c r="L35" s="657"/>
      <c r="M35" s="657"/>
      <c r="N35" s="657"/>
      <c r="O35" s="657"/>
      <c r="P35" s="657"/>
      <c r="Q35" s="657"/>
      <c r="R35" s="657"/>
      <c r="S35" s="657"/>
      <c r="T35" s="214"/>
      <c r="U35" s="656">
        <f>IF(W35="","",U34+1)</f>
        <v>7</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10</v>
      </c>
      <c r="BF35" s="656"/>
      <c r="BG35" s="657" t="str">
        <f>IF('各会計、関係団体の財政状況及び健全化判断比率'!B32="","",'各会計、関係団体の財政状況及び健全化判断比率'!B32)</f>
        <v>小規模集合排水事業特別会計</v>
      </c>
      <c r="BH35" s="657"/>
      <c r="BI35" s="657"/>
      <c r="BJ35" s="657"/>
      <c r="BK35" s="657"/>
      <c r="BL35" s="657"/>
      <c r="BM35" s="657"/>
      <c r="BN35" s="657"/>
      <c r="BO35" s="657"/>
      <c r="BP35" s="657"/>
      <c r="BQ35" s="657"/>
      <c r="BR35" s="657"/>
      <c r="BS35" s="657"/>
      <c r="BT35" s="657"/>
      <c r="BU35" s="657"/>
      <c r="BV35" s="214"/>
      <c r="BW35" s="656">
        <f t="shared" ref="BW35:BW43" si="2">IF(BY35="","",BW34+1)</f>
        <v>15</v>
      </c>
      <c r="BX35" s="656"/>
      <c r="BY35" s="657" t="str">
        <f>IF('各会計、関係団体の財政状況及び健全化判断比率'!B69="","",'各会計、関係団体の財政状況及び健全化判断比率'!B69)</f>
        <v>南部町・伯耆町清掃施設管理組合</v>
      </c>
      <c r="BZ35" s="657"/>
      <c r="CA35" s="657"/>
      <c r="CB35" s="657"/>
      <c r="CC35" s="657"/>
      <c r="CD35" s="657"/>
      <c r="CE35" s="657"/>
      <c r="CF35" s="657"/>
      <c r="CG35" s="657"/>
      <c r="CH35" s="657"/>
      <c r="CI35" s="657"/>
      <c r="CJ35" s="657"/>
      <c r="CK35" s="657"/>
      <c r="CL35" s="657"/>
      <c r="CM35" s="657"/>
      <c r="CN35" s="214"/>
      <c r="CO35" s="656">
        <f t="shared" ref="CO35:CO43" si="3">IF(CQ35="","",CO34+1)</f>
        <v>23</v>
      </c>
      <c r="CP35" s="656"/>
      <c r="CQ35" s="657" t="str">
        <f>IF('各会計、関係団体の財政状況及び健全化判断比率'!BS8="","",'各会計、関係団体の財政状況及び健全化判断比率'!BS8)</f>
        <v>伯耆町地域振興</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f>IF(E36="","",C35+1)</f>
        <v>3</v>
      </c>
      <c r="D36" s="656"/>
      <c r="E36" s="657" t="str">
        <f>IF('各会計、関係団体の財政状況及び健全化判断比率'!B9="","",'各会計、関係団体の財政状況及び健全化判断比率'!B9)</f>
        <v>住宅新築資金等貸付事業特別会計</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11</v>
      </c>
      <c r="BF36" s="656"/>
      <c r="BG36" s="657" t="str">
        <f>IF('各会計、関係団体の財政状況及び健全化判断比率'!B33="","",'各会計、関係団体の財政状況及び健全化判断比率'!B33)</f>
        <v>公共下水道事業特別会計</v>
      </c>
      <c r="BH36" s="657"/>
      <c r="BI36" s="657"/>
      <c r="BJ36" s="657"/>
      <c r="BK36" s="657"/>
      <c r="BL36" s="657"/>
      <c r="BM36" s="657"/>
      <c r="BN36" s="657"/>
      <c r="BO36" s="657"/>
      <c r="BP36" s="657"/>
      <c r="BQ36" s="657"/>
      <c r="BR36" s="657"/>
      <c r="BS36" s="657"/>
      <c r="BT36" s="657"/>
      <c r="BU36" s="657"/>
      <c r="BV36" s="214"/>
      <c r="BW36" s="656">
        <f t="shared" si="2"/>
        <v>16</v>
      </c>
      <c r="BX36" s="656"/>
      <c r="BY36" s="657" t="str">
        <f>IF('各会計、関係団体の財政状況及び健全化判断比率'!B70="","",'各会計、関係団体の財政状況及び健全化判断比率'!B70)</f>
        <v>鳥取県西部広域行政管理組合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f>IF(E37="","",C36+1)</f>
        <v>4</v>
      </c>
      <c r="D37" s="656"/>
      <c r="E37" s="657" t="str">
        <f>IF('各会計、関係団体の財政状況及び健全化判断比率'!B10="","",'各会計、関係団体の財政状況及び健全化判断比率'!B10)</f>
        <v>地域交通特別会計</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12</v>
      </c>
      <c r="BF37" s="656"/>
      <c r="BG37" s="657" t="str">
        <f>IF('各会計、関係団体の財政状況及び健全化判断比率'!B34="","",'各会計、関係団体の財政状況及び健全化判断比率'!B34)</f>
        <v>浄化槽整備事業特別会計</v>
      </c>
      <c r="BH37" s="657"/>
      <c r="BI37" s="657"/>
      <c r="BJ37" s="657"/>
      <c r="BK37" s="657"/>
      <c r="BL37" s="657"/>
      <c r="BM37" s="657"/>
      <c r="BN37" s="657"/>
      <c r="BO37" s="657"/>
      <c r="BP37" s="657"/>
      <c r="BQ37" s="657"/>
      <c r="BR37" s="657"/>
      <c r="BS37" s="657"/>
      <c r="BT37" s="657"/>
      <c r="BU37" s="657"/>
      <c r="BV37" s="214"/>
      <c r="BW37" s="656">
        <f t="shared" si="2"/>
        <v>17</v>
      </c>
      <c r="BX37" s="656"/>
      <c r="BY37" s="657" t="str">
        <f>IF('各会計、関係団体の財政状況及び健全化判断比率'!B71="","",'各会計、関係団体の財政状況及び健全化判断比率'!B71)</f>
        <v>南部箕蚊屋広域連合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f t="shared" ref="C38:C43" si="5">IF(E38="","",C37+1)</f>
        <v>5</v>
      </c>
      <c r="D38" s="656"/>
      <c r="E38" s="657" t="str">
        <f>IF('各会計、関係団体の財政状況及び健全化判断比率'!B11="","",'各会計、関係団体の財政状況及び健全化判断比率'!B11)</f>
        <v>丸山地区専用水道事業特別会計</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f t="shared" si="1"/>
        <v>13</v>
      </c>
      <c r="BF38" s="656"/>
      <c r="BG38" s="657" t="str">
        <f>IF('各会計、関係団体の財政状況及び健全化判断比率'!B35="","",'各会計、関係団体の財政状況及び健全化判断比率'!B35)</f>
        <v>索道事業特別会計</v>
      </c>
      <c r="BH38" s="657"/>
      <c r="BI38" s="657"/>
      <c r="BJ38" s="657"/>
      <c r="BK38" s="657"/>
      <c r="BL38" s="657"/>
      <c r="BM38" s="657"/>
      <c r="BN38" s="657"/>
      <c r="BO38" s="657"/>
      <c r="BP38" s="657"/>
      <c r="BQ38" s="657"/>
      <c r="BR38" s="657"/>
      <c r="BS38" s="657"/>
      <c r="BT38" s="657"/>
      <c r="BU38" s="657"/>
      <c r="BV38" s="214"/>
      <c r="BW38" s="656">
        <f t="shared" si="2"/>
        <v>18</v>
      </c>
      <c r="BX38" s="656"/>
      <c r="BY38" s="657" t="str">
        <f>IF('各会計、関係団体の財政状況及び健全化判断比率'!B72="","",'各会計、関係団体の財政状況及び健全化判断比率'!B72)</f>
        <v>南部箕蚊屋広域連合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19</v>
      </c>
      <c r="BX39" s="656"/>
      <c r="BY39" s="657" t="str">
        <f>IF('各会計、関係団体の財政状況及び健全化判断比率'!B73="","",'各会計、関係団体の財政状況及び健全化判断比率'!B73)</f>
        <v>鳥取県後期高齢者医療広域連合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20</v>
      </c>
      <c r="BX40" s="656"/>
      <c r="BY40" s="657" t="str">
        <f>IF('各会計、関係団体の財政状況及び健全化判断比率'!B74="","",'各会計、関係団体の財政状況及び健全化判断比率'!B74)</f>
        <v>鳥取県後期高齢者医療広域連合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21</v>
      </c>
      <c r="BX41" s="656"/>
      <c r="BY41" s="657" t="str">
        <f>IF('各会計、関係団体の財政状況及び健全化判断比率'!B75="","",'各会計、関係団体の財政状況及び健全化判断比率'!B75)</f>
        <v>日野病院組合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213</v>
      </c>
    </row>
    <row r="50" spans="5:5">
      <c r="E50" s="188" t="s">
        <v>214</v>
      </c>
    </row>
    <row r="51" spans="5:5">
      <c r="E51" s="188" t="s">
        <v>215</v>
      </c>
    </row>
    <row r="52" spans="5:5">
      <c r="E52" s="188" t="s">
        <v>216</v>
      </c>
    </row>
    <row r="53" spans="5:5"/>
    <row r="54" spans="5:5"/>
    <row r="55" spans="5:5"/>
    <row r="56" spans="5:5"/>
  </sheetData>
  <sheetProtection algorithmName="SHA-512" hashValue="mE+E5lWYKJ12rGVNy+UU/wm8rKt9DBUUJWnmVhFnMGWvJZrP3RE3xp+qcliEjOBwguzoIuCZSjt+/HSrPa4/ug==" saltValue="Q7xZpkFfVbZApXbucccw3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c r="A34" s="22"/>
      <c r="B34" s="31"/>
      <c r="C34" s="1248" t="s">
        <v>579</v>
      </c>
      <c r="D34" s="1248"/>
      <c r="E34" s="1249"/>
      <c r="F34" s="32" t="s">
        <v>580</v>
      </c>
      <c r="G34" s="33" t="s">
        <v>581</v>
      </c>
      <c r="H34" s="33" t="s">
        <v>581</v>
      </c>
      <c r="I34" s="33" t="s">
        <v>581</v>
      </c>
      <c r="J34" s="34" t="s">
        <v>582</v>
      </c>
      <c r="K34" s="22"/>
      <c r="L34" s="22"/>
      <c r="M34" s="22"/>
      <c r="N34" s="22"/>
      <c r="O34" s="22"/>
      <c r="P34" s="22"/>
    </row>
    <row r="35" spans="1:16" ht="39" customHeight="1">
      <c r="A35" s="22"/>
      <c r="B35" s="35"/>
      <c r="C35" s="1242" t="s">
        <v>583</v>
      </c>
      <c r="D35" s="1243"/>
      <c r="E35" s="1244"/>
      <c r="F35" s="36">
        <v>4.07</v>
      </c>
      <c r="G35" s="37">
        <v>3.63</v>
      </c>
      <c r="H35" s="37">
        <v>4.29</v>
      </c>
      <c r="I35" s="37">
        <v>4.5</v>
      </c>
      <c r="J35" s="38">
        <v>5.48</v>
      </c>
      <c r="K35" s="22"/>
      <c r="L35" s="22"/>
      <c r="M35" s="22"/>
      <c r="N35" s="22"/>
      <c r="O35" s="22"/>
      <c r="P35" s="22"/>
    </row>
    <row r="36" spans="1:16" ht="39" customHeight="1">
      <c r="A36" s="22"/>
      <c r="B36" s="35"/>
      <c r="C36" s="1242" t="s">
        <v>584</v>
      </c>
      <c r="D36" s="1243"/>
      <c r="E36" s="1244"/>
      <c r="F36" s="36">
        <v>1.61</v>
      </c>
      <c r="G36" s="37">
        <v>1.1399999999999999</v>
      </c>
      <c r="H36" s="37">
        <v>2.0499999999999998</v>
      </c>
      <c r="I36" s="37">
        <v>2.0699999999999998</v>
      </c>
      <c r="J36" s="38">
        <v>1.02</v>
      </c>
      <c r="K36" s="22"/>
      <c r="L36" s="22"/>
      <c r="M36" s="22"/>
      <c r="N36" s="22"/>
      <c r="O36" s="22"/>
      <c r="P36" s="22"/>
    </row>
    <row r="37" spans="1:16" ht="39" customHeight="1">
      <c r="A37" s="22"/>
      <c r="B37" s="35"/>
      <c r="C37" s="1242" t="s">
        <v>585</v>
      </c>
      <c r="D37" s="1243"/>
      <c r="E37" s="1244"/>
      <c r="F37" s="36">
        <v>1.1599999999999999</v>
      </c>
      <c r="G37" s="37">
        <v>1.63</v>
      </c>
      <c r="H37" s="37">
        <v>2.61</v>
      </c>
      <c r="I37" s="37">
        <v>0.84</v>
      </c>
      <c r="J37" s="38">
        <v>0.96</v>
      </c>
      <c r="K37" s="22"/>
      <c r="L37" s="22"/>
      <c r="M37" s="22"/>
      <c r="N37" s="22"/>
      <c r="O37" s="22"/>
      <c r="P37" s="22"/>
    </row>
    <row r="38" spans="1:16" ht="39" customHeight="1">
      <c r="A38" s="22"/>
      <c r="B38" s="35"/>
      <c r="C38" s="1242" t="s">
        <v>586</v>
      </c>
      <c r="D38" s="1243"/>
      <c r="E38" s="1244"/>
      <c r="F38" s="36">
        <v>0</v>
      </c>
      <c r="G38" s="37">
        <v>0</v>
      </c>
      <c r="H38" s="37">
        <v>0</v>
      </c>
      <c r="I38" s="37">
        <v>0</v>
      </c>
      <c r="J38" s="38">
        <v>0.36</v>
      </c>
      <c r="K38" s="22"/>
      <c r="L38" s="22"/>
      <c r="M38" s="22"/>
      <c r="N38" s="22"/>
      <c r="O38" s="22"/>
      <c r="P38" s="22"/>
    </row>
    <row r="39" spans="1:16" ht="39" customHeight="1">
      <c r="A39" s="22"/>
      <c r="B39" s="35"/>
      <c r="C39" s="1242" t="s">
        <v>587</v>
      </c>
      <c r="D39" s="1243"/>
      <c r="E39" s="1244"/>
      <c r="F39" s="36">
        <v>0.08</v>
      </c>
      <c r="G39" s="37">
        <v>0.11</v>
      </c>
      <c r="H39" s="37">
        <v>0.13</v>
      </c>
      <c r="I39" s="37">
        <v>0.14000000000000001</v>
      </c>
      <c r="J39" s="38">
        <v>0.15</v>
      </c>
      <c r="K39" s="22"/>
      <c r="L39" s="22"/>
      <c r="M39" s="22"/>
      <c r="N39" s="22"/>
      <c r="O39" s="22"/>
      <c r="P39" s="22"/>
    </row>
    <row r="40" spans="1:16" ht="39" customHeight="1">
      <c r="A40" s="22"/>
      <c r="B40" s="35"/>
      <c r="C40" s="1242" t="s">
        <v>588</v>
      </c>
      <c r="D40" s="1243"/>
      <c r="E40" s="1244"/>
      <c r="F40" s="36">
        <v>0</v>
      </c>
      <c r="G40" s="37">
        <v>0</v>
      </c>
      <c r="H40" s="37">
        <v>0</v>
      </c>
      <c r="I40" s="37">
        <v>0</v>
      </c>
      <c r="J40" s="38">
        <v>7.0000000000000007E-2</v>
      </c>
      <c r="K40" s="22"/>
      <c r="L40" s="22"/>
      <c r="M40" s="22"/>
      <c r="N40" s="22"/>
      <c r="O40" s="22"/>
      <c r="P40" s="22"/>
    </row>
    <row r="41" spans="1:16" ht="39" customHeight="1">
      <c r="A41" s="22"/>
      <c r="B41" s="35"/>
      <c r="C41" s="1242" t="s">
        <v>589</v>
      </c>
      <c r="D41" s="1243"/>
      <c r="E41" s="1244"/>
      <c r="F41" s="36">
        <v>0</v>
      </c>
      <c r="G41" s="37">
        <v>0</v>
      </c>
      <c r="H41" s="37">
        <v>0</v>
      </c>
      <c r="I41" s="37">
        <v>0</v>
      </c>
      <c r="J41" s="38">
        <v>0.02</v>
      </c>
      <c r="K41" s="22"/>
      <c r="L41" s="22"/>
      <c r="M41" s="22"/>
      <c r="N41" s="22"/>
      <c r="O41" s="22"/>
      <c r="P41" s="22"/>
    </row>
    <row r="42" spans="1:16" ht="39" customHeight="1">
      <c r="A42" s="22"/>
      <c r="B42" s="39"/>
      <c r="C42" s="1242" t="s">
        <v>590</v>
      </c>
      <c r="D42" s="1243"/>
      <c r="E42" s="1244"/>
      <c r="F42" s="36" t="s">
        <v>533</v>
      </c>
      <c r="G42" s="37" t="s">
        <v>533</v>
      </c>
      <c r="H42" s="37" t="s">
        <v>533</v>
      </c>
      <c r="I42" s="37" t="s">
        <v>533</v>
      </c>
      <c r="J42" s="38" t="s">
        <v>533</v>
      </c>
      <c r="K42" s="22"/>
      <c r="L42" s="22"/>
      <c r="M42" s="22"/>
      <c r="N42" s="22"/>
      <c r="O42" s="22"/>
      <c r="P42" s="22"/>
    </row>
    <row r="43" spans="1:16" ht="39" customHeight="1" thickBot="1">
      <c r="A43" s="22"/>
      <c r="B43" s="40"/>
      <c r="C43" s="1245" t="s">
        <v>591</v>
      </c>
      <c r="D43" s="1246"/>
      <c r="E43" s="1247"/>
      <c r="F43" s="41">
        <v>0.24</v>
      </c>
      <c r="G43" s="42">
        <v>0</v>
      </c>
      <c r="H43" s="42">
        <v>0</v>
      </c>
      <c r="I43" s="42">
        <v>0</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sHNzk/Jl/sJBwvHxTyYR5OjBvwCbRFsNRqcY5vCOrEQBMBdekaHc8vTUjFnWSfs2ighIFqfx8P7Evp1P2HWVA==" saltValue="51PyWphSGmjbMF820NxM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c r="A45" s="48"/>
      <c r="B45" s="1250" t="s">
        <v>11</v>
      </c>
      <c r="C45" s="1251"/>
      <c r="D45" s="58"/>
      <c r="E45" s="1256" t="s">
        <v>12</v>
      </c>
      <c r="F45" s="1256"/>
      <c r="G45" s="1256"/>
      <c r="H45" s="1256"/>
      <c r="I45" s="1256"/>
      <c r="J45" s="1257"/>
      <c r="K45" s="59">
        <v>1053</v>
      </c>
      <c r="L45" s="60">
        <v>1079</v>
      </c>
      <c r="M45" s="60">
        <v>996</v>
      </c>
      <c r="N45" s="60">
        <v>1044</v>
      </c>
      <c r="O45" s="61">
        <v>952</v>
      </c>
      <c r="P45" s="48"/>
      <c r="Q45" s="48"/>
      <c r="R45" s="48"/>
      <c r="S45" s="48"/>
      <c r="T45" s="48"/>
      <c r="U45" s="48"/>
    </row>
    <row r="46" spans="1:21" ht="30.75" customHeight="1">
      <c r="A46" s="48"/>
      <c r="B46" s="1252"/>
      <c r="C46" s="1253"/>
      <c r="D46" s="62"/>
      <c r="E46" s="1258" t="s">
        <v>13</v>
      </c>
      <c r="F46" s="1258"/>
      <c r="G46" s="1258"/>
      <c r="H46" s="1258"/>
      <c r="I46" s="1258"/>
      <c r="J46" s="1259"/>
      <c r="K46" s="63" t="s">
        <v>533</v>
      </c>
      <c r="L46" s="64" t="s">
        <v>533</v>
      </c>
      <c r="M46" s="64" t="s">
        <v>533</v>
      </c>
      <c r="N46" s="64" t="s">
        <v>533</v>
      </c>
      <c r="O46" s="65" t="s">
        <v>533</v>
      </c>
      <c r="P46" s="48"/>
      <c r="Q46" s="48"/>
      <c r="R46" s="48"/>
      <c r="S46" s="48"/>
      <c r="T46" s="48"/>
      <c r="U46" s="48"/>
    </row>
    <row r="47" spans="1:21" ht="30.75" customHeight="1">
      <c r="A47" s="48"/>
      <c r="B47" s="1252"/>
      <c r="C47" s="1253"/>
      <c r="D47" s="62"/>
      <c r="E47" s="1258" t="s">
        <v>14</v>
      </c>
      <c r="F47" s="1258"/>
      <c r="G47" s="1258"/>
      <c r="H47" s="1258"/>
      <c r="I47" s="1258"/>
      <c r="J47" s="1259"/>
      <c r="K47" s="63" t="s">
        <v>533</v>
      </c>
      <c r="L47" s="64" t="s">
        <v>533</v>
      </c>
      <c r="M47" s="64" t="s">
        <v>533</v>
      </c>
      <c r="N47" s="64" t="s">
        <v>533</v>
      </c>
      <c r="O47" s="65" t="s">
        <v>533</v>
      </c>
      <c r="P47" s="48"/>
      <c r="Q47" s="48"/>
      <c r="R47" s="48"/>
      <c r="S47" s="48"/>
      <c r="T47" s="48"/>
      <c r="U47" s="48"/>
    </row>
    <row r="48" spans="1:21" ht="30.75" customHeight="1">
      <c r="A48" s="48"/>
      <c r="B48" s="1252"/>
      <c r="C48" s="1253"/>
      <c r="D48" s="62"/>
      <c r="E48" s="1258" t="s">
        <v>15</v>
      </c>
      <c r="F48" s="1258"/>
      <c r="G48" s="1258"/>
      <c r="H48" s="1258"/>
      <c r="I48" s="1258"/>
      <c r="J48" s="1259"/>
      <c r="K48" s="63">
        <v>394</v>
      </c>
      <c r="L48" s="64">
        <v>382</v>
      </c>
      <c r="M48" s="64">
        <v>365</v>
      </c>
      <c r="N48" s="64">
        <v>358</v>
      </c>
      <c r="O48" s="65">
        <v>349</v>
      </c>
      <c r="P48" s="48"/>
      <c r="Q48" s="48"/>
      <c r="R48" s="48"/>
      <c r="S48" s="48"/>
      <c r="T48" s="48"/>
      <c r="U48" s="48"/>
    </row>
    <row r="49" spans="1:21" ht="30.75" customHeight="1">
      <c r="A49" s="48"/>
      <c r="B49" s="1252"/>
      <c r="C49" s="1253"/>
      <c r="D49" s="62"/>
      <c r="E49" s="1258" t="s">
        <v>16</v>
      </c>
      <c r="F49" s="1258"/>
      <c r="G49" s="1258"/>
      <c r="H49" s="1258"/>
      <c r="I49" s="1258"/>
      <c r="J49" s="1259"/>
      <c r="K49" s="63">
        <v>31</v>
      </c>
      <c r="L49" s="64">
        <v>30</v>
      </c>
      <c r="M49" s="64">
        <v>40</v>
      </c>
      <c r="N49" s="64">
        <v>36</v>
      </c>
      <c r="O49" s="65">
        <v>25</v>
      </c>
      <c r="P49" s="48"/>
      <c r="Q49" s="48"/>
      <c r="R49" s="48"/>
      <c r="S49" s="48"/>
      <c r="T49" s="48"/>
      <c r="U49" s="48"/>
    </row>
    <row r="50" spans="1:21" ht="30.75" customHeight="1">
      <c r="A50" s="48"/>
      <c r="B50" s="1252"/>
      <c r="C50" s="1253"/>
      <c r="D50" s="62"/>
      <c r="E50" s="1258" t="s">
        <v>17</v>
      </c>
      <c r="F50" s="1258"/>
      <c r="G50" s="1258"/>
      <c r="H50" s="1258"/>
      <c r="I50" s="1258"/>
      <c r="J50" s="1259"/>
      <c r="K50" s="63">
        <v>3</v>
      </c>
      <c r="L50" s="64">
        <v>2</v>
      </c>
      <c r="M50" s="64">
        <v>2</v>
      </c>
      <c r="N50" s="64">
        <v>2</v>
      </c>
      <c r="O50" s="65">
        <v>2</v>
      </c>
      <c r="P50" s="48"/>
      <c r="Q50" s="48"/>
      <c r="R50" s="48"/>
      <c r="S50" s="48"/>
      <c r="T50" s="48"/>
      <c r="U50" s="48"/>
    </row>
    <row r="51" spans="1:21" ht="30.75" customHeight="1">
      <c r="A51" s="48"/>
      <c r="B51" s="1254"/>
      <c r="C51" s="1255"/>
      <c r="D51" s="66"/>
      <c r="E51" s="1258" t="s">
        <v>18</v>
      </c>
      <c r="F51" s="1258"/>
      <c r="G51" s="1258"/>
      <c r="H51" s="1258"/>
      <c r="I51" s="1258"/>
      <c r="J51" s="1259"/>
      <c r="K51" s="63" t="s">
        <v>533</v>
      </c>
      <c r="L51" s="64" t="s">
        <v>533</v>
      </c>
      <c r="M51" s="64" t="s">
        <v>533</v>
      </c>
      <c r="N51" s="64" t="s">
        <v>533</v>
      </c>
      <c r="O51" s="65" t="s">
        <v>533</v>
      </c>
      <c r="P51" s="48"/>
      <c r="Q51" s="48"/>
      <c r="R51" s="48"/>
      <c r="S51" s="48"/>
      <c r="T51" s="48"/>
      <c r="U51" s="48"/>
    </row>
    <row r="52" spans="1:21" ht="30.75" customHeight="1">
      <c r="A52" s="48"/>
      <c r="B52" s="1260" t="s">
        <v>19</v>
      </c>
      <c r="C52" s="1261"/>
      <c r="D52" s="66"/>
      <c r="E52" s="1258" t="s">
        <v>20</v>
      </c>
      <c r="F52" s="1258"/>
      <c r="G52" s="1258"/>
      <c r="H52" s="1258"/>
      <c r="I52" s="1258"/>
      <c r="J52" s="1259"/>
      <c r="K52" s="63">
        <v>1172</v>
      </c>
      <c r="L52" s="64">
        <v>1182</v>
      </c>
      <c r="M52" s="64">
        <v>1080</v>
      </c>
      <c r="N52" s="64">
        <v>1100</v>
      </c>
      <c r="O52" s="65">
        <v>1024</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309</v>
      </c>
      <c r="L53" s="69">
        <v>311</v>
      </c>
      <c r="M53" s="69">
        <v>323</v>
      </c>
      <c r="N53" s="69">
        <v>340</v>
      </c>
      <c r="O53" s="70">
        <v>304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c r="B57" s="1266" t="s">
        <v>25</v>
      </c>
      <c r="C57" s="1267"/>
      <c r="D57" s="1270" t="s">
        <v>26</v>
      </c>
      <c r="E57" s="1271"/>
      <c r="F57" s="1271"/>
      <c r="G57" s="1271"/>
      <c r="H57" s="1271"/>
      <c r="I57" s="1271"/>
      <c r="J57" s="1272"/>
      <c r="K57" s="83" t="s">
        <v>533</v>
      </c>
      <c r="L57" s="84" t="s">
        <v>533</v>
      </c>
      <c r="M57" s="84" t="s">
        <v>533</v>
      </c>
      <c r="N57" s="84" t="s">
        <v>533</v>
      </c>
      <c r="O57" s="85" t="s">
        <v>533</v>
      </c>
    </row>
    <row r="58" spans="1:21" ht="31.5" customHeight="1" thickBot="1">
      <c r="B58" s="1268"/>
      <c r="C58" s="1269"/>
      <c r="D58" s="1273" t="s">
        <v>27</v>
      </c>
      <c r="E58" s="1274"/>
      <c r="F58" s="1274"/>
      <c r="G58" s="1274"/>
      <c r="H58" s="1274"/>
      <c r="I58" s="1274"/>
      <c r="J58" s="1275"/>
      <c r="K58" s="86" t="s">
        <v>533</v>
      </c>
      <c r="L58" s="87" t="s">
        <v>533</v>
      </c>
      <c r="M58" s="87" t="s">
        <v>533</v>
      </c>
      <c r="N58" s="87" t="s">
        <v>533</v>
      </c>
      <c r="O58" s="88" t="s">
        <v>533</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zIlot1L6qB3lRwW0l9sIlRdoX28jK+s6Dv6j4RIOZI2b3LP7w6HfsGWolIEMH0fn6HrDjvCKkdzjcEW7KSsQ==" saltValue="uUAzz3/+UPlQW9SjWDrtf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574</v>
      </c>
      <c r="J40" s="100" t="s">
        <v>575</v>
      </c>
      <c r="K40" s="100" t="s">
        <v>576</v>
      </c>
      <c r="L40" s="100" t="s">
        <v>577</v>
      </c>
      <c r="M40" s="101" t="s">
        <v>578</v>
      </c>
    </row>
    <row r="41" spans="2:13" ht="27.75" customHeight="1">
      <c r="B41" s="1276" t="s">
        <v>30</v>
      </c>
      <c r="C41" s="1277"/>
      <c r="D41" s="102"/>
      <c r="E41" s="1282" t="s">
        <v>31</v>
      </c>
      <c r="F41" s="1282"/>
      <c r="G41" s="1282"/>
      <c r="H41" s="1283"/>
      <c r="I41" s="103">
        <v>6272</v>
      </c>
      <c r="J41" s="104">
        <v>5779</v>
      </c>
      <c r="K41" s="104">
        <v>5556</v>
      </c>
      <c r="L41" s="104">
        <v>6210</v>
      </c>
      <c r="M41" s="105">
        <v>6121</v>
      </c>
    </row>
    <row r="42" spans="2:13" ht="27.75" customHeight="1">
      <c r="B42" s="1278"/>
      <c r="C42" s="1279"/>
      <c r="D42" s="106"/>
      <c r="E42" s="1284" t="s">
        <v>32</v>
      </c>
      <c r="F42" s="1284"/>
      <c r="G42" s="1284"/>
      <c r="H42" s="1285"/>
      <c r="I42" s="107">
        <v>14</v>
      </c>
      <c r="J42" s="108">
        <v>12</v>
      </c>
      <c r="K42" s="108">
        <v>10</v>
      </c>
      <c r="L42" s="108">
        <v>8</v>
      </c>
      <c r="M42" s="109">
        <v>7</v>
      </c>
    </row>
    <row r="43" spans="2:13" ht="27.75" customHeight="1">
      <c r="B43" s="1278"/>
      <c r="C43" s="1279"/>
      <c r="D43" s="106"/>
      <c r="E43" s="1284" t="s">
        <v>33</v>
      </c>
      <c r="F43" s="1284"/>
      <c r="G43" s="1284"/>
      <c r="H43" s="1285"/>
      <c r="I43" s="107">
        <v>4007</v>
      </c>
      <c r="J43" s="108">
        <v>3731</v>
      </c>
      <c r="K43" s="108">
        <v>3509</v>
      </c>
      <c r="L43" s="108">
        <v>3391</v>
      </c>
      <c r="M43" s="109">
        <v>3092</v>
      </c>
    </row>
    <row r="44" spans="2:13" ht="27.75" customHeight="1">
      <c r="B44" s="1278"/>
      <c r="C44" s="1279"/>
      <c r="D44" s="106"/>
      <c r="E44" s="1284" t="s">
        <v>34</v>
      </c>
      <c r="F44" s="1284"/>
      <c r="G44" s="1284"/>
      <c r="H44" s="1285"/>
      <c r="I44" s="107">
        <v>208</v>
      </c>
      <c r="J44" s="108">
        <v>181</v>
      </c>
      <c r="K44" s="108">
        <v>155</v>
      </c>
      <c r="L44" s="108">
        <v>130</v>
      </c>
      <c r="M44" s="109">
        <v>110</v>
      </c>
    </row>
    <row r="45" spans="2:13" ht="27.75" customHeight="1">
      <c r="B45" s="1278"/>
      <c r="C45" s="1279"/>
      <c r="D45" s="106"/>
      <c r="E45" s="1284" t="s">
        <v>35</v>
      </c>
      <c r="F45" s="1284"/>
      <c r="G45" s="1284"/>
      <c r="H45" s="1285"/>
      <c r="I45" s="107">
        <v>698</v>
      </c>
      <c r="J45" s="108">
        <v>662</v>
      </c>
      <c r="K45" s="108">
        <v>716</v>
      </c>
      <c r="L45" s="108">
        <v>619</v>
      </c>
      <c r="M45" s="109">
        <v>656</v>
      </c>
    </row>
    <row r="46" spans="2:13" ht="27.75" customHeight="1">
      <c r="B46" s="1278"/>
      <c r="C46" s="1279"/>
      <c r="D46" s="110"/>
      <c r="E46" s="1284" t="s">
        <v>36</v>
      </c>
      <c r="F46" s="1284"/>
      <c r="G46" s="1284"/>
      <c r="H46" s="1285"/>
      <c r="I46" s="107" t="s">
        <v>533</v>
      </c>
      <c r="J46" s="108" t="s">
        <v>533</v>
      </c>
      <c r="K46" s="108" t="s">
        <v>533</v>
      </c>
      <c r="L46" s="108" t="s">
        <v>533</v>
      </c>
      <c r="M46" s="109" t="s">
        <v>533</v>
      </c>
    </row>
    <row r="47" spans="2:13" ht="27.75" customHeight="1">
      <c r="B47" s="1278"/>
      <c r="C47" s="1279"/>
      <c r="D47" s="111"/>
      <c r="E47" s="1286" t="s">
        <v>37</v>
      </c>
      <c r="F47" s="1287"/>
      <c r="G47" s="1287"/>
      <c r="H47" s="1288"/>
      <c r="I47" s="107" t="s">
        <v>533</v>
      </c>
      <c r="J47" s="108" t="s">
        <v>533</v>
      </c>
      <c r="K47" s="108" t="s">
        <v>533</v>
      </c>
      <c r="L47" s="108" t="s">
        <v>533</v>
      </c>
      <c r="M47" s="109" t="s">
        <v>533</v>
      </c>
    </row>
    <row r="48" spans="2:13" ht="27.75" customHeight="1">
      <c r="B48" s="1278"/>
      <c r="C48" s="1279"/>
      <c r="D48" s="106"/>
      <c r="E48" s="1284" t="s">
        <v>38</v>
      </c>
      <c r="F48" s="1284"/>
      <c r="G48" s="1284"/>
      <c r="H48" s="1285"/>
      <c r="I48" s="107" t="s">
        <v>533</v>
      </c>
      <c r="J48" s="108" t="s">
        <v>533</v>
      </c>
      <c r="K48" s="108" t="s">
        <v>533</v>
      </c>
      <c r="L48" s="108" t="s">
        <v>533</v>
      </c>
      <c r="M48" s="109" t="s">
        <v>533</v>
      </c>
    </row>
    <row r="49" spans="2:13" ht="27.75" customHeight="1">
      <c r="B49" s="1280"/>
      <c r="C49" s="1281"/>
      <c r="D49" s="106"/>
      <c r="E49" s="1284" t="s">
        <v>39</v>
      </c>
      <c r="F49" s="1284"/>
      <c r="G49" s="1284"/>
      <c r="H49" s="1285"/>
      <c r="I49" s="107" t="s">
        <v>533</v>
      </c>
      <c r="J49" s="108" t="s">
        <v>533</v>
      </c>
      <c r="K49" s="108" t="s">
        <v>533</v>
      </c>
      <c r="L49" s="108" t="s">
        <v>533</v>
      </c>
      <c r="M49" s="109" t="s">
        <v>533</v>
      </c>
    </row>
    <row r="50" spans="2:13" ht="27.75" customHeight="1">
      <c r="B50" s="1289" t="s">
        <v>40</v>
      </c>
      <c r="C50" s="1290"/>
      <c r="D50" s="112"/>
      <c r="E50" s="1284" t="s">
        <v>41</v>
      </c>
      <c r="F50" s="1284"/>
      <c r="G50" s="1284"/>
      <c r="H50" s="1285"/>
      <c r="I50" s="107">
        <v>2812</v>
      </c>
      <c r="J50" s="108">
        <v>2841</v>
      </c>
      <c r="K50" s="108">
        <v>2874</v>
      </c>
      <c r="L50" s="108">
        <v>2910</v>
      </c>
      <c r="M50" s="109">
        <v>2928</v>
      </c>
    </row>
    <row r="51" spans="2:13" ht="27.75" customHeight="1">
      <c r="B51" s="1278"/>
      <c r="C51" s="1279"/>
      <c r="D51" s="106"/>
      <c r="E51" s="1284" t="s">
        <v>42</v>
      </c>
      <c r="F51" s="1284"/>
      <c r="G51" s="1284"/>
      <c r="H51" s="1285"/>
      <c r="I51" s="107">
        <v>17</v>
      </c>
      <c r="J51" s="108">
        <v>6</v>
      </c>
      <c r="K51" s="108">
        <v>2</v>
      </c>
      <c r="L51" s="108">
        <v>2</v>
      </c>
      <c r="M51" s="109" t="s">
        <v>533</v>
      </c>
    </row>
    <row r="52" spans="2:13" ht="27.75" customHeight="1">
      <c r="B52" s="1280"/>
      <c r="C52" s="1281"/>
      <c r="D52" s="106"/>
      <c r="E52" s="1284" t="s">
        <v>43</v>
      </c>
      <c r="F52" s="1284"/>
      <c r="G52" s="1284"/>
      <c r="H52" s="1285"/>
      <c r="I52" s="107">
        <v>9261</v>
      </c>
      <c r="J52" s="108">
        <v>8872</v>
      </c>
      <c r="K52" s="108">
        <v>8551</v>
      </c>
      <c r="L52" s="108">
        <v>8941</v>
      </c>
      <c r="M52" s="109">
        <v>8798</v>
      </c>
    </row>
    <row r="53" spans="2:13" ht="27.75" customHeight="1" thickBot="1">
      <c r="B53" s="1291" t="s">
        <v>44</v>
      </c>
      <c r="C53" s="1292"/>
      <c r="D53" s="113"/>
      <c r="E53" s="1293" t="s">
        <v>45</v>
      </c>
      <c r="F53" s="1293"/>
      <c r="G53" s="1293"/>
      <c r="H53" s="1294"/>
      <c r="I53" s="114">
        <v>-891</v>
      </c>
      <c r="J53" s="115">
        <v>-1353</v>
      </c>
      <c r="K53" s="115">
        <v>-1481</v>
      </c>
      <c r="L53" s="115">
        <v>-1494</v>
      </c>
      <c r="M53" s="116">
        <v>-1741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jZz9nQYzIzM329FjZGOALCI98wdja2ggwt27m+ojUY8ikv7g6YZRhp7hPyWGixFDpBpJnZI7+zcJ/XRFkM8ug==" saltValue="4FZXYTCVGf1u4ULrZs6c2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576</v>
      </c>
      <c r="G54" s="125" t="s">
        <v>577</v>
      </c>
      <c r="H54" s="126" t="s">
        <v>578</v>
      </c>
    </row>
    <row r="55" spans="2:8" ht="52.5" customHeight="1">
      <c r="B55" s="127"/>
      <c r="C55" s="1303" t="s">
        <v>48</v>
      </c>
      <c r="D55" s="1303"/>
      <c r="E55" s="1304"/>
      <c r="F55" s="128">
        <v>997</v>
      </c>
      <c r="G55" s="128">
        <v>997</v>
      </c>
      <c r="H55" s="129">
        <v>997</v>
      </c>
    </row>
    <row r="56" spans="2:8" ht="52.5" customHeight="1">
      <c r="B56" s="130"/>
      <c r="C56" s="1305" t="s">
        <v>49</v>
      </c>
      <c r="D56" s="1305"/>
      <c r="E56" s="1306"/>
      <c r="F56" s="131">
        <v>720</v>
      </c>
      <c r="G56" s="131">
        <v>721</v>
      </c>
      <c r="H56" s="132">
        <v>723</v>
      </c>
    </row>
    <row r="57" spans="2:8" ht="53.25" customHeight="1">
      <c r="B57" s="130"/>
      <c r="C57" s="1307" t="s">
        <v>50</v>
      </c>
      <c r="D57" s="1307"/>
      <c r="E57" s="1308"/>
      <c r="F57" s="133">
        <v>2194</v>
      </c>
      <c r="G57" s="133">
        <v>2178</v>
      </c>
      <c r="H57" s="134">
        <v>2179</v>
      </c>
    </row>
    <row r="58" spans="2:8" ht="45.75" customHeight="1">
      <c r="B58" s="135"/>
      <c r="C58" s="1295" t="s">
        <v>614</v>
      </c>
      <c r="D58" s="1296"/>
      <c r="E58" s="1297"/>
      <c r="F58" s="136">
        <v>66</v>
      </c>
      <c r="G58" s="136">
        <v>52</v>
      </c>
      <c r="H58" s="137">
        <v>48</v>
      </c>
    </row>
    <row r="59" spans="2:8" ht="45.75" customHeight="1">
      <c r="B59" s="135"/>
      <c r="C59" s="1295" t="s">
        <v>615</v>
      </c>
      <c r="D59" s="1296"/>
      <c r="E59" s="1297"/>
      <c r="F59" s="136">
        <v>41</v>
      </c>
      <c r="G59" s="136">
        <v>48</v>
      </c>
      <c r="H59" s="137">
        <v>54</v>
      </c>
    </row>
    <row r="60" spans="2:8" ht="45.75" customHeight="1">
      <c r="B60" s="135"/>
      <c r="C60" s="1295" t="s">
        <v>616</v>
      </c>
      <c r="D60" s="1296"/>
      <c r="E60" s="1297"/>
      <c r="F60" s="136" t="s">
        <v>619</v>
      </c>
      <c r="G60" s="136" t="s">
        <v>619</v>
      </c>
      <c r="H60" s="137">
        <v>3</v>
      </c>
    </row>
    <row r="61" spans="2:8" ht="45.75" customHeight="1">
      <c r="B61" s="135"/>
      <c r="C61" s="1295" t="s">
        <v>617</v>
      </c>
      <c r="D61" s="1296"/>
      <c r="E61" s="1297"/>
      <c r="F61" s="136">
        <v>626</v>
      </c>
      <c r="G61" s="136">
        <v>628</v>
      </c>
      <c r="H61" s="137">
        <v>630</v>
      </c>
    </row>
    <row r="62" spans="2:8" ht="45.75" customHeight="1" thickBot="1">
      <c r="B62" s="138"/>
      <c r="C62" s="1298" t="s">
        <v>618</v>
      </c>
      <c r="D62" s="1299"/>
      <c r="E62" s="1300"/>
      <c r="F62" s="139">
        <v>205</v>
      </c>
      <c r="G62" s="139">
        <v>205</v>
      </c>
      <c r="H62" s="140">
        <v>205</v>
      </c>
    </row>
    <row r="63" spans="2:8" ht="52.5" customHeight="1" thickBot="1">
      <c r="B63" s="141"/>
      <c r="C63" s="1301" t="s">
        <v>51</v>
      </c>
      <c r="D63" s="1301"/>
      <c r="E63" s="1302"/>
      <c r="F63" s="142">
        <v>3910</v>
      </c>
      <c r="G63" s="142">
        <v>3896</v>
      </c>
      <c r="H63" s="143">
        <v>3900</v>
      </c>
    </row>
    <row r="64" spans="2:8" ht="15" customHeight="1"/>
  </sheetData>
  <sheetProtection algorithmName="SHA-512" hashValue="AaMDuZybDajTQ0uwigaJuYoR+PqxNadTjAHZ/qDKEH4bBXRVPQByLgBHwTo1HpcGTmkeiRZfmQBxmbKcthFnHQ==" saltValue="BJFq0xvoObsBmtl1RrOX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620</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620</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621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622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631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623</v>
      </c>
    </row>
    <row r="50" spans="1:109">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574</v>
      </c>
      <c r="BQ50" s="1313"/>
      <c r="BR50" s="1313"/>
      <c r="BS50" s="1313"/>
      <c r="BT50" s="1313"/>
      <c r="BU50" s="1313"/>
      <c r="BV50" s="1313"/>
      <c r="BW50" s="1313"/>
      <c r="BX50" s="1313" t="s">
        <v>575</v>
      </c>
      <c r="BY50" s="1313"/>
      <c r="BZ50" s="1313"/>
      <c r="CA50" s="1313"/>
      <c r="CB50" s="1313"/>
      <c r="CC50" s="1313"/>
      <c r="CD50" s="1313"/>
      <c r="CE50" s="1313"/>
      <c r="CF50" s="1313" t="s">
        <v>576</v>
      </c>
      <c r="CG50" s="1313"/>
      <c r="CH50" s="1313"/>
      <c r="CI50" s="1313"/>
      <c r="CJ50" s="1313"/>
      <c r="CK50" s="1313"/>
      <c r="CL50" s="1313"/>
      <c r="CM50" s="1313"/>
      <c r="CN50" s="1313" t="s">
        <v>577</v>
      </c>
      <c r="CO50" s="1313"/>
      <c r="CP50" s="1313"/>
      <c r="CQ50" s="1313"/>
      <c r="CR50" s="1313"/>
      <c r="CS50" s="1313"/>
      <c r="CT50" s="1313"/>
      <c r="CU50" s="1313"/>
      <c r="CV50" s="1313" t="s">
        <v>578</v>
      </c>
      <c r="CW50" s="1313"/>
      <c r="CX50" s="1313"/>
      <c r="CY50" s="1313"/>
      <c r="CZ50" s="1313"/>
      <c r="DA50" s="1313"/>
      <c r="DB50" s="1313"/>
      <c r="DC50" s="1313"/>
    </row>
    <row r="51" spans="1:109" ht="13.5" customHeight="1">
      <c r="B51" s="395"/>
      <c r="G51" s="1327"/>
      <c r="H51" s="1327"/>
      <c r="I51" s="1328"/>
      <c r="J51" s="1328"/>
      <c r="K51" s="1326"/>
      <c r="L51" s="1326"/>
      <c r="M51" s="1326"/>
      <c r="N51" s="1326"/>
      <c r="AM51" s="404"/>
      <c r="AN51" s="1316" t="s">
        <v>624</v>
      </c>
      <c r="AO51" s="1316"/>
      <c r="AP51" s="1316"/>
      <c r="AQ51" s="1316"/>
      <c r="AR51" s="1316"/>
      <c r="AS51" s="1316"/>
      <c r="AT51" s="1316"/>
      <c r="AU51" s="1316"/>
      <c r="AV51" s="1316"/>
      <c r="AW51" s="1316"/>
      <c r="AX51" s="1316"/>
      <c r="AY51" s="1316"/>
      <c r="AZ51" s="1316"/>
      <c r="BA51" s="1316"/>
      <c r="BB51" s="1316" t="s">
        <v>625</v>
      </c>
      <c r="BC51" s="1316"/>
      <c r="BD51" s="1316"/>
      <c r="BE51" s="1316"/>
      <c r="BF51" s="1316"/>
      <c r="BG51" s="1316"/>
      <c r="BH51" s="1316"/>
      <c r="BI51" s="1316"/>
      <c r="BJ51" s="1316"/>
      <c r="BK51" s="1316"/>
      <c r="BL51" s="1316"/>
      <c r="BM51" s="1316"/>
      <c r="BN51" s="1316"/>
      <c r="BO51" s="1316"/>
      <c r="BP51" s="1315"/>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626</v>
      </c>
      <c r="BC53" s="1316"/>
      <c r="BD53" s="1316"/>
      <c r="BE53" s="1316"/>
      <c r="BF53" s="1316"/>
      <c r="BG53" s="1316"/>
      <c r="BH53" s="1316"/>
      <c r="BI53" s="1316"/>
      <c r="BJ53" s="1316"/>
      <c r="BK53" s="1316"/>
      <c r="BL53" s="1316"/>
      <c r="BM53" s="1316"/>
      <c r="BN53" s="1316"/>
      <c r="BO53" s="1316"/>
      <c r="BP53" s="1315"/>
      <c r="BQ53" s="1314"/>
      <c r="BR53" s="1314"/>
      <c r="BS53" s="1314"/>
      <c r="BT53" s="1314"/>
      <c r="BU53" s="1314"/>
      <c r="BV53" s="1314"/>
      <c r="BW53" s="1314"/>
      <c r="BX53" s="1314">
        <v>45.8</v>
      </c>
      <c r="BY53" s="1314"/>
      <c r="BZ53" s="1314"/>
      <c r="CA53" s="1314"/>
      <c r="CB53" s="1314"/>
      <c r="CC53" s="1314"/>
      <c r="CD53" s="1314"/>
      <c r="CE53" s="1314"/>
      <c r="CF53" s="1314">
        <v>54.2</v>
      </c>
      <c r="CG53" s="1314"/>
      <c r="CH53" s="1314"/>
      <c r="CI53" s="1314"/>
      <c r="CJ53" s="1314"/>
      <c r="CK53" s="1314"/>
      <c r="CL53" s="1314"/>
      <c r="CM53" s="1314"/>
      <c r="CN53" s="1314">
        <v>48.7</v>
      </c>
      <c r="CO53" s="1314"/>
      <c r="CP53" s="1314"/>
      <c r="CQ53" s="1314"/>
      <c r="CR53" s="1314"/>
      <c r="CS53" s="1314"/>
      <c r="CT53" s="1314"/>
      <c r="CU53" s="1314"/>
      <c r="CV53" s="1314">
        <v>50</v>
      </c>
      <c r="CW53" s="1314"/>
      <c r="CX53" s="1314"/>
      <c r="CY53" s="1314"/>
      <c r="CZ53" s="1314"/>
      <c r="DA53" s="1314"/>
      <c r="DB53" s="1314"/>
      <c r="DC53" s="1314"/>
    </row>
    <row r="54" spans="1:109">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c r="A55" s="403"/>
      <c r="B55" s="395"/>
      <c r="G55" s="1309"/>
      <c r="H55" s="1309"/>
      <c r="I55" s="1309"/>
      <c r="J55" s="1309"/>
      <c r="K55" s="1326"/>
      <c r="L55" s="1326"/>
      <c r="M55" s="1326"/>
      <c r="N55" s="1326"/>
      <c r="AN55" s="1313" t="s">
        <v>627</v>
      </c>
      <c r="AO55" s="1313"/>
      <c r="AP55" s="1313"/>
      <c r="AQ55" s="1313"/>
      <c r="AR55" s="1313"/>
      <c r="AS55" s="1313"/>
      <c r="AT55" s="1313"/>
      <c r="AU55" s="1313"/>
      <c r="AV55" s="1313"/>
      <c r="AW55" s="1313"/>
      <c r="AX55" s="1313"/>
      <c r="AY55" s="1313"/>
      <c r="AZ55" s="1313"/>
      <c r="BA55" s="1313"/>
      <c r="BB55" s="1316" t="s">
        <v>625</v>
      </c>
      <c r="BC55" s="1316"/>
      <c r="BD55" s="1316"/>
      <c r="BE55" s="1316"/>
      <c r="BF55" s="1316"/>
      <c r="BG55" s="1316"/>
      <c r="BH55" s="1316"/>
      <c r="BI55" s="1316"/>
      <c r="BJ55" s="1316"/>
      <c r="BK55" s="1316"/>
      <c r="BL55" s="1316"/>
      <c r="BM55" s="1316"/>
      <c r="BN55" s="1316"/>
      <c r="BO55" s="1316"/>
      <c r="BP55" s="1315"/>
      <c r="BQ55" s="1314"/>
      <c r="BR55" s="1314"/>
      <c r="BS55" s="1314"/>
      <c r="BT55" s="1314"/>
      <c r="BU55" s="1314"/>
      <c r="BV55" s="1314"/>
      <c r="BW55" s="1314"/>
      <c r="BX55" s="1314">
        <v>0</v>
      </c>
      <c r="BY55" s="1314"/>
      <c r="BZ55" s="1314"/>
      <c r="CA55" s="1314"/>
      <c r="CB55" s="1314"/>
      <c r="CC55" s="1314"/>
      <c r="CD55" s="1314"/>
      <c r="CE55" s="1314"/>
      <c r="CF55" s="1314">
        <v>0</v>
      </c>
      <c r="CG55" s="1314"/>
      <c r="CH55" s="1314"/>
      <c r="CI55" s="1314"/>
      <c r="CJ55" s="1314"/>
      <c r="CK55" s="1314"/>
      <c r="CL55" s="1314"/>
      <c r="CM55" s="1314"/>
      <c r="CN55" s="1314">
        <v>0</v>
      </c>
      <c r="CO55" s="1314"/>
      <c r="CP55" s="1314"/>
      <c r="CQ55" s="1314"/>
      <c r="CR55" s="1314"/>
      <c r="CS55" s="1314"/>
      <c r="CT55" s="1314"/>
      <c r="CU55" s="1314"/>
      <c r="CV55" s="1314">
        <v>3.1</v>
      </c>
      <c r="CW55" s="1314"/>
      <c r="CX55" s="1314"/>
      <c r="CY55" s="1314"/>
      <c r="CZ55" s="1314"/>
      <c r="DA55" s="1314"/>
      <c r="DB55" s="1314"/>
      <c r="DC55" s="1314"/>
    </row>
    <row r="56" spans="1:109">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626</v>
      </c>
      <c r="BC57" s="1316"/>
      <c r="BD57" s="1316"/>
      <c r="BE57" s="1316"/>
      <c r="BF57" s="1316"/>
      <c r="BG57" s="1316"/>
      <c r="BH57" s="1316"/>
      <c r="BI57" s="1316"/>
      <c r="BJ57" s="1316"/>
      <c r="BK57" s="1316"/>
      <c r="BL57" s="1316"/>
      <c r="BM57" s="1316"/>
      <c r="BN57" s="1316"/>
      <c r="BO57" s="1316"/>
      <c r="BP57" s="1315"/>
      <c r="BQ57" s="1314"/>
      <c r="BR57" s="1314"/>
      <c r="BS57" s="1314"/>
      <c r="BT57" s="1314"/>
      <c r="BU57" s="1314"/>
      <c r="BV57" s="1314"/>
      <c r="BW57" s="1314"/>
      <c r="BX57" s="1314">
        <v>52.1</v>
      </c>
      <c r="BY57" s="1314"/>
      <c r="BZ57" s="1314"/>
      <c r="CA57" s="1314"/>
      <c r="CB57" s="1314"/>
      <c r="CC57" s="1314"/>
      <c r="CD57" s="1314"/>
      <c r="CE57" s="1314"/>
      <c r="CF57" s="1314">
        <v>59.1</v>
      </c>
      <c r="CG57" s="1314"/>
      <c r="CH57" s="1314"/>
      <c r="CI57" s="1314"/>
      <c r="CJ57" s="1314"/>
      <c r="CK57" s="1314"/>
      <c r="CL57" s="1314"/>
      <c r="CM57" s="1314"/>
      <c r="CN57" s="1314">
        <v>59.8</v>
      </c>
      <c r="CO57" s="1314"/>
      <c r="CP57" s="1314"/>
      <c r="CQ57" s="1314"/>
      <c r="CR57" s="1314"/>
      <c r="CS57" s="1314"/>
      <c r="CT57" s="1314"/>
      <c r="CU57" s="1314"/>
      <c r="CV57" s="1314">
        <v>59.7</v>
      </c>
      <c r="CW57" s="1314"/>
      <c r="CX57" s="1314"/>
      <c r="CY57" s="1314"/>
      <c r="CZ57" s="1314"/>
      <c r="DA57" s="1314"/>
      <c r="DB57" s="1314"/>
      <c r="DC57" s="1314"/>
      <c r="DD57" s="408"/>
      <c r="DE57" s="407"/>
    </row>
    <row r="58" spans="1:109" s="403" customFormat="1">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628</v>
      </c>
    </row>
    <row r="64" spans="1:109">
      <c r="B64" s="395"/>
      <c r="G64" s="402"/>
      <c r="I64" s="415"/>
      <c r="J64" s="415"/>
      <c r="K64" s="415"/>
      <c r="L64" s="415"/>
      <c r="M64" s="415"/>
      <c r="N64" s="416"/>
      <c r="AM64" s="402"/>
      <c r="AN64" s="402" t="s">
        <v>622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632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623</v>
      </c>
    </row>
    <row r="72" spans="2:107">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574</v>
      </c>
      <c r="BQ72" s="1313"/>
      <c r="BR72" s="1313"/>
      <c r="BS72" s="1313"/>
      <c r="BT72" s="1313"/>
      <c r="BU72" s="1313"/>
      <c r="BV72" s="1313"/>
      <c r="BW72" s="1313"/>
      <c r="BX72" s="1313" t="s">
        <v>575</v>
      </c>
      <c r="BY72" s="1313"/>
      <c r="BZ72" s="1313"/>
      <c r="CA72" s="1313"/>
      <c r="CB72" s="1313"/>
      <c r="CC72" s="1313"/>
      <c r="CD72" s="1313"/>
      <c r="CE72" s="1313"/>
      <c r="CF72" s="1313" t="s">
        <v>576</v>
      </c>
      <c r="CG72" s="1313"/>
      <c r="CH72" s="1313"/>
      <c r="CI72" s="1313"/>
      <c r="CJ72" s="1313"/>
      <c r="CK72" s="1313"/>
      <c r="CL72" s="1313"/>
      <c r="CM72" s="1313"/>
      <c r="CN72" s="1313" t="s">
        <v>577</v>
      </c>
      <c r="CO72" s="1313"/>
      <c r="CP72" s="1313"/>
      <c r="CQ72" s="1313"/>
      <c r="CR72" s="1313"/>
      <c r="CS72" s="1313"/>
      <c r="CT72" s="1313"/>
      <c r="CU72" s="1313"/>
      <c r="CV72" s="1313" t="s">
        <v>578</v>
      </c>
      <c r="CW72" s="1313"/>
      <c r="CX72" s="1313"/>
      <c r="CY72" s="1313"/>
      <c r="CZ72" s="1313"/>
      <c r="DA72" s="1313"/>
      <c r="DB72" s="1313"/>
      <c r="DC72" s="1313"/>
    </row>
    <row r="73" spans="2:107">
      <c r="B73" s="395"/>
      <c r="G73" s="1327"/>
      <c r="H73" s="1327"/>
      <c r="I73" s="1327"/>
      <c r="J73" s="1327"/>
      <c r="K73" s="1330"/>
      <c r="L73" s="1330"/>
      <c r="M73" s="1330"/>
      <c r="N73" s="1330"/>
      <c r="AM73" s="404"/>
      <c r="AN73" s="1316" t="s">
        <v>624</v>
      </c>
      <c r="AO73" s="1316"/>
      <c r="AP73" s="1316"/>
      <c r="AQ73" s="1316"/>
      <c r="AR73" s="1316"/>
      <c r="AS73" s="1316"/>
      <c r="AT73" s="1316"/>
      <c r="AU73" s="1316"/>
      <c r="AV73" s="1316"/>
      <c r="AW73" s="1316"/>
      <c r="AX73" s="1316"/>
      <c r="AY73" s="1316"/>
      <c r="AZ73" s="1316"/>
      <c r="BA73" s="1316"/>
      <c r="BB73" s="1316" t="s">
        <v>625</v>
      </c>
      <c r="BC73" s="1316"/>
      <c r="BD73" s="1316"/>
      <c r="BE73" s="1316"/>
      <c r="BF73" s="1316"/>
      <c r="BG73" s="1316"/>
      <c r="BH73" s="1316"/>
      <c r="BI73" s="1316"/>
      <c r="BJ73" s="1316"/>
      <c r="BK73" s="1316"/>
      <c r="BL73" s="1316"/>
      <c r="BM73" s="1316"/>
      <c r="BN73" s="1316"/>
      <c r="BO73" s="1316"/>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c r="B74" s="395"/>
      <c r="G74" s="1327"/>
      <c r="H74" s="1327"/>
      <c r="I74" s="1327"/>
      <c r="J74" s="1327"/>
      <c r="K74" s="1330"/>
      <c r="L74" s="1330"/>
      <c r="M74" s="1330"/>
      <c r="N74" s="1330"/>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629</v>
      </c>
      <c r="BC75" s="1316"/>
      <c r="BD75" s="1316"/>
      <c r="BE75" s="1316"/>
      <c r="BF75" s="1316"/>
      <c r="BG75" s="1316"/>
      <c r="BH75" s="1316"/>
      <c r="BI75" s="1316"/>
      <c r="BJ75" s="1316"/>
      <c r="BK75" s="1316"/>
      <c r="BL75" s="1316"/>
      <c r="BM75" s="1316"/>
      <c r="BN75" s="1316"/>
      <c r="BO75" s="1316"/>
      <c r="BP75" s="1314">
        <v>9.8000000000000007</v>
      </c>
      <c r="BQ75" s="1314"/>
      <c r="BR75" s="1314"/>
      <c r="BS75" s="1314"/>
      <c r="BT75" s="1314"/>
      <c r="BU75" s="1314"/>
      <c r="BV75" s="1314"/>
      <c r="BW75" s="1314"/>
      <c r="BX75" s="1314">
        <v>9</v>
      </c>
      <c r="BY75" s="1314"/>
      <c r="BZ75" s="1314"/>
      <c r="CA75" s="1314"/>
      <c r="CB75" s="1314"/>
      <c r="CC75" s="1314"/>
      <c r="CD75" s="1314"/>
      <c r="CE75" s="1314"/>
      <c r="CF75" s="1314">
        <v>8</v>
      </c>
      <c r="CG75" s="1314"/>
      <c r="CH75" s="1314"/>
      <c r="CI75" s="1314"/>
      <c r="CJ75" s="1314"/>
      <c r="CK75" s="1314"/>
      <c r="CL75" s="1314"/>
      <c r="CM75" s="1314"/>
      <c r="CN75" s="1314">
        <v>8.4</v>
      </c>
      <c r="CO75" s="1314"/>
      <c r="CP75" s="1314"/>
      <c r="CQ75" s="1314"/>
      <c r="CR75" s="1314"/>
      <c r="CS75" s="1314"/>
      <c r="CT75" s="1314"/>
      <c r="CU75" s="1314"/>
      <c r="CV75" s="1314">
        <v>8.3000000000000007</v>
      </c>
      <c r="CW75" s="1314"/>
      <c r="CX75" s="1314"/>
      <c r="CY75" s="1314"/>
      <c r="CZ75" s="1314"/>
      <c r="DA75" s="1314"/>
      <c r="DB75" s="1314"/>
      <c r="DC75" s="1314"/>
    </row>
    <row r="76" spans="2:107">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c r="B77" s="395"/>
      <c r="G77" s="1309"/>
      <c r="H77" s="1309"/>
      <c r="I77" s="1309"/>
      <c r="J77" s="1309"/>
      <c r="K77" s="1330"/>
      <c r="L77" s="1330"/>
      <c r="M77" s="1330"/>
      <c r="N77" s="1330"/>
      <c r="AN77" s="1313" t="s">
        <v>627</v>
      </c>
      <c r="AO77" s="1313"/>
      <c r="AP77" s="1313"/>
      <c r="AQ77" s="1313"/>
      <c r="AR77" s="1313"/>
      <c r="AS77" s="1313"/>
      <c r="AT77" s="1313"/>
      <c r="AU77" s="1313"/>
      <c r="AV77" s="1313"/>
      <c r="AW77" s="1313"/>
      <c r="AX77" s="1313"/>
      <c r="AY77" s="1313"/>
      <c r="AZ77" s="1313"/>
      <c r="BA77" s="1313"/>
      <c r="BB77" s="1316" t="s">
        <v>630</v>
      </c>
      <c r="BC77" s="1316"/>
      <c r="BD77" s="1316"/>
      <c r="BE77" s="1316"/>
      <c r="BF77" s="1316"/>
      <c r="BG77" s="1316"/>
      <c r="BH77" s="1316"/>
      <c r="BI77" s="1316"/>
      <c r="BJ77" s="1316"/>
      <c r="BK77" s="1316"/>
      <c r="BL77" s="1316"/>
      <c r="BM77" s="1316"/>
      <c r="BN77" s="1316"/>
      <c r="BO77" s="1316"/>
      <c r="BP77" s="1314">
        <v>13.1</v>
      </c>
      <c r="BQ77" s="1314"/>
      <c r="BR77" s="1314"/>
      <c r="BS77" s="1314"/>
      <c r="BT77" s="1314"/>
      <c r="BU77" s="1314"/>
      <c r="BV77" s="1314"/>
      <c r="BW77" s="1314"/>
      <c r="BX77" s="1314">
        <v>0</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3.1</v>
      </c>
      <c r="CW77" s="1314"/>
      <c r="CX77" s="1314"/>
      <c r="CY77" s="1314"/>
      <c r="CZ77" s="1314"/>
      <c r="DA77" s="1314"/>
      <c r="DB77" s="1314"/>
      <c r="DC77" s="1314"/>
    </row>
    <row r="78" spans="2:107">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c r="B79" s="395"/>
      <c r="G79" s="1309"/>
      <c r="H79" s="1309"/>
      <c r="I79" s="1329"/>
      <c r="J79" s="1329"/>
      <c r="K79" s="1331"/>
      <c r="L79" s="1331"/>
      <c r="M79" s="1331"/>
      <c r="N79" s="1331"/>
      <c r="AN79" s="1313"/>
      <c r="AO79" s="1313"/>
      <c r="AP79" s="1313"/>
      <c r="AQ79" s="1313"/>
      <c r="AR79" s="1313"/>
      <c r="AS79" s="1313"/>
      <c r="AT79" s="1313"/>
      <c r="AU79" s="1313"/>
      <c r="AV79" s="1313"/>
      <c r="AW79" s="1313"/>
      <c r="AX79" s="1313"/>
      <c r="AY79" s="1313"/>
      <c r="AZ79" s="1313"/>
      <c r="BA79" s="1313"/>
      <c r="BB79" s="1316" t="s">
        <v>629</v>
      </c>
      <c r="BC79" s="1316"/>
      <c r="BD79" s="1316"/>
      <c r="BE79" s="1316"/>
      <c r="BF79" s="1316"/>
      <c r="BG79" s="1316"/>
      <c r="BH79" s="1316"/>
      <c r="BI79" s="1316"/>
      <c r="BJ79" s="1316"/>
      <c r="BK79" s="1316"/>
      <c r="BL79" s="1316"/>
      <c r="BM79" s="1316"/>
      <c r="BN79" s="1316"/>
      <c r="BO79" s="1316"/>
      <c r="BP79" s="1314">
        <v>8.9</v>
      </c>
      <c r="BQ79" s="1314"/>
      <c r="BR79" s="1314"/>
      <c r="BS79" s="1314"/>
      <c r="BT79" s="1314"/>
      <c r="BU79" s="1314"/>
      <c r="BV79" s="1314"/>
      <c r="BW79" s="1314"/>
      <c r="BX79" s="1314">
        <v>7.9</v>
      </c>
      <c r="BY79" s="1314"/>
      <c r="BZ79" s="1314"/>
      <c r="CA79" s="1314"/>
      <c r="CB79" s="1314"/>
      <c r="CC79" s="1314"/>
      <c r="CD79" s="1314"/>
      <c r="CE79" s="1314"/>
      <c r="CF79" s="1314">
        <v>7.9</v>
      </c>
      <c r="CG79" s="1314"/>
      <c r="CH79" s="1314"/>
      <c r="CI79" s="1314"/>
      <c r="CJ79" s="1314"/>
      <c r="CK79" s="1314"/>
      <c r="CL79" s="1314"/>
      <c r="CM79" s="1314"/>
      <c r="CN79" s="1314">
        <v>7.8</v>
      </c>
      <c r="CO79" s="1314"/>
      <c r="CP79" s="1314"/>
      <c r="CQ79" s="1314"/>
      <c r="CR79" s="1314"/>
      <c r="CS79" s="1314"/>
      <c r="CT79" s="1314"/>
      <c r="CU79" s="1314"/>
      <c r="CV79" s="1314">
        <v>7.9</v>
      </c>
      <c r="CW79" s="1314"/>
      <c r="CX79" s="1314"/>
      <c r="CY79" s="1314"/>
      <c r="CZ79" s="1314"/>
      <c r="DA79" s="1314"/>
      <c r="DB79" s="1314"/>
      <c r="DC79" s="1314"/>
    </row>
    <row r="80" spans="2:107">
      <c r="B80" s="395"/>
      <c r="G80" s="1309"/>
      <c r="H80" s="1309"/>
      <c r="I80" s="1329"/>
      <c r="J80" s="1329"/>
      <c r="K80" s="1331"/>
      <c r="L80" s="1331"/>
      <c r="M80" s="1331"/>
      <c r="N80" s="1331"/>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T9tkGQHjO5EENrpIF6xCHy6gLRugYDGU+Vfdxgu0tkVKVSJcCPiXclrPQmo4rCVp8tyCAhiV0ifco3vtYqO0iQ==" saltValue="Gdsw9J9DTetfq4bWe5/em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520</v>
      </c>
    </row>
  </sheetData>
  <sheetProtection algorithmName="SHA-512" hashValue="E5tZGRjfL3grWlGA1Rlzk90me6pGL8LAsYmoQ5vpnvG/hFZAwqRKfhFoDltetNzcjIi7XKrRvrwoy8DK+jnhKw==" saltValue="ZrSYagBwzj8QM/0nXZXHJ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520</v>
      </c>
    </row>
  </sheetData>
  <sheetProtection algorithmName="SHA-512" hashValue="TcnAtFTc6OD83FAxje/5Ty/BUrStxzGQjCH80F0ELUtFh1Tuwm5f2Ea6WUNBogTXggUQErL2lKpDJ43fmz6SXw==" saltValue="WzyxZ8TivqsL++f5IDYvg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571</v>
      </c>
      <c r="G2" s="157"/>
      <c r="H2" s="158"/>
    </row>
    <row r="3" spans="1:8">
      <c r="A3" s="154" t="s">
        <v>564</v>
      </c>
      <c r="B3" s="159"/>
      <c r="C3" s="160"/>
      <c r="D3" s="161">
        <v>56081</v>
      </c>
      <c r="E3" s="162"/>
      <c r="F3" s="163">
        <v>75972</v>
      </c>
      <c r="G3" s="164"/>
      <c r="H3" s="165"/>
    </row>
    <row r="4" spans="1:8">
      <c r="A4" s="166"/>
      <c r="B4" s="167"/>
      <c r="C4" s="168"/>
      <c r="D4" s="169">
        <v>47873</v>
      </c>
      <c r="E4" s="170"/>
      <c r="F4" s="171">
        <v>40712</v>
      </c>
      <c r="G4" s="172"/>
      <c r="H4" s="173"/>
    </row>
    <row r="5" spans="1:8">
      <c r="A5" s="154" t="s">
        <v>566</v>
      </c>
      <c r="B5" s="159"/>
      <c r="C5" s="160"/>
      <c r="D5" s="161">
        <v>94052</v>
      </c>
      <c r="E5" s="162"/>
      <c r="F5" s="163">
        <v>79466</v>
      </c>
      <c r="G5" s="164"/>
      <c r="H5" s="165"/>
    </row>
    <row r="6" spans="1:8">
      <c r="A6" s="166"/>
      <c r="B6" s="167"/>
      <c r="C6" s="168"/>
      <c r="D6" s="169">
        <v>56429</v>
      </c>
      <c r="E6" s="170"/>
      <c r="F6" s="171">
        <v>44645</v>
      </c>
      <c r="G6" s="172"/>
      <c r="H6" s="173"/>
    </row>
    <row r="7" spans="1:8">
      <c r="A7" s="154" t="s">
        <v>567</v>
      </c>
      <c r="B7" s="159"/>
      <c r="C7" s="160"/>
      <c r="D7" s="161">
        <v>69342</v>
      </c>
      <c r="E7" s="162"/>
      <c r="F7" s="163">
        <v>90072</v>
      </c>
      <c r="G7" s="164"/>
      <c r="H7" s="165"/>
    </row>
    <row r="8" spans="1:8">
      <c r="A8" s="166"/>
      <c r="B8" s="167"/>
      <c r="C8" s="168"/>
      <c r="D8" s="169">
        <v>47562</v>
      </c>
      <c r="E8" s="170"/>
      <c r="F8" s="171">
        <v>46083</v>
      </c>
      <c r="G8" s="172"/>
      <c r="H8" s="173"/>
    </row>
    <row r="9" spans="1:8">
      <c r="A9" s="154" t="s">
        <v>568</v>
      </c>
      <c r="B9" s="159"/>
      <c r="C9" s="160"/>
      <c r="D9" s="161">
        <v>144295</v>
      </c>
      <c r="E9" s="162"/>
      <c r="F9" s="163">
        <v>88328</v>
      </c>
      <c r="G9" s="164"/>
      <c r="H9" s="165"/>
    </row>
    <row r="10" spans="1:8">
      <c r="A10" s="166"/>
      <c r="B10" s="167"/>
      <c r="C10" s="168"/>
      <c r="D10" s="169">
        <v>95450</v>
      </c>
      <c r="E10" s="170"/>
      <c r="F10" s="171">
        <v>49013</v>
      </c>
      <c r="G10" s="172"/>
      <c r="H10" s="173"/>
    </row>
    <row r="11" spans="1:8">
      <c r="A11" s="154" t="s">
        <v>569</v>
      </c>
      <c r="B11" s="159"/>
      <c r="C11" s="160"/>
      <c r="D11" s="161">
        <v>93374</v>
      </c>
      <c r="E11" s="162"/>
      <c r="F11" s="163">
        <v>103390</v>
      </c>
      <c r="G11" s="164"/>
      <c r="H11" s="165"/>
    </row>
    <row r="12" spans="1:8">
      <c r="A12" s="166"/>
      <c r="B12" s="167"/>
      <c r="C12" s="174"/>
      <c r="D12" s="169">
        <v>58389</v>
      </c>
      <c r="E12" s="170"/>
      <c r="F12" s="171">
        <v>51269</v>
      </c>
      <c r="G12" s="172"/>
      <c r="H12" s="173"/>
    </row>
    <row r="13" spans="1:8">
      <c r="A13" s="154"/>
      <c r="B13" s="159"/>
      <c r="C13" s="175"/>
      <c r="D13" s="176">
        <v>91429</v>
      </c>
      <c r="E13" s="177"/>
      <c r="F13" s="178">
        <v>87446</v>
      </c>
      <c r="G13" s="179"/>
      <c r="H13" s="165"/>
    </row>
    <row r="14" spans="1:8">
      <c r="A14" s="166"/>
      <c r="B14" s="167"/>
      <c r="C14" s="168"/>
      <c r="D14" s="169">
        <v>61141</v>
      </c>
      <c r="E14" s="170"/>
      <c r="F14" s="171">
        <v>46344</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3.66</v>
      </c>
      <c r="C19" s="180">
        <f>ROUND(VALUE(SUBSTITUTE(実質収支比率等に係る経年分析!G$48,"▲","-")),2)</f>
        <v>3.27</v>
      </c>
      <c r="D19" s="180">
        <f>ROUND(VALUE(SUBSTITUTE(実質収支比率等に係る経年分析!H$48,"▲","-")),2)</f>
        <v>3.99</v>
      </c>
      <c r="E19" s="180">
        <f>ROUND(VALUE(SUBSTITUTE(実質収支比率等に係る経年分析!I$48,"▲","-")),2)</f>
        <v>4.26</v>
      </c>
      <c r="F19" s="180">
        <f>ROUND(VALUE(SUBSTITUTE(実質収支比率等に係る経年分析!J$48,"▲","-")),2)</f>
        <v>5.19</v>
      </c>
    </row>
    <row r="20" spans="1:11">
      <c r="A20" s="180" t="s">
        <v>55</v>
      </c>
      <c r="B20" s="180">
        <f>ROUND(VALUE(SUBSTITUTE(実質収支比率等に係る経年分析!F$47,"▲","-")),2)</f>
        <v>19.440000000000001</v>
      </c>
      <c r="C20" s="180">
        <f>ROUND(VALUE(SUBSTITUTE(実質収支比率等に係る経年分析!G$47,"▲","-")),2)</f>
        <v>19.88</v>
      </c>
      <c r="D20" s="180">
        <f>ROUND(VALUE(SUBSTITUTE(実質収支比率等に係る経年分析!H$47,"▲","-")),2)</f>
        <v>19.98</v>
      </c>
      <c r="E20" s="180">
        <f>ROUND(VALUE(SUBSTITUTE(実質収支比率等に係る経年分析!I$47,"▲","-")),2)</f>
        <v>20.170000000000002</v>
      </c>
      <c r="F20" s="180">
        <f>ROUND(VALUE(SUBSTITUTE(実質収支比率等に係る経年分析!J$47,"▲","-")),2)</f>
        <v>20.58</v>
      </c>
    </row>
    <row r="21" spans="1:11">
      <c r="A21" s="180" t="s">
        <v>56</v>
      </c>
      <c r="B21" s="180">
        <f>IF(ISNUMBER(VALUE(SUBSTITUTE(実質収支比率等に係る経年分析!F$49,"▲","-"))),ROUND(VALUE(SUBSTITUTE(実質収支比率等に係る経年分析!F$49,"▲","-")),2),NA())</f>
        <v>4.97</v>
      </c>
      <c r="C21" s="180">
        <f>IF(ISNUMBER(VALUE(SUBSTITUTE(実質収支比率等に係る経年分析!G$49,"▲","-"))),ROUND(VALUE(SUBSTITUTE(実質収支比率等に係る経年分析!G$49,"▲","-")),2),NA())</f>
        <v>2.3199999999999998</v>
      </c>
      <c r="D21" s="180">
        <f>IF(ISNUMBER(VALUE(SUBSTITUTE(実質収支比率等に係る経年分析!H$49,"▲","-"))),ROUND(VALUE(SUBSTITUTE(実質収支比率等に係る経年分析!H$49,"▲","-")),2),NA())</f>
        <v>0.71</v>
      </c>
      <c r="E21" s="180">
        <f>IF(ISNUMBER(VALUE(SUBSTITUTE(実質収支比率等に係る経年分析!I$49,"▲","-"))),ROUND(VALUE(SUBSTITUTE(実質収支比率等に係る経年分析!I$49,"▲","-")),2),NA())</f>
        <v>0.82</v>
      </c>
      <c r="F21" s="180">
        <f>IF(ISNUMBER(VALUE(SUBSTITUTE(実質収支比率等に係る経年分析!J$49,"▲","-"))),ROUND(VALUE(SUBSTITUTE(実質収支比率等に係る経年分析!J$49,"▲","-")),2),NA())</f>
        <v>0.85</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小規模集合排水事業特別会計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c r="A30" s="181" t="str">
        <f>IF(連結実質赤字比率に係る赤字・黒字の構成分析!C$40="",NA(),連結実質赤字比率に係る赤字・黒字の構成分析!C$40)</f>
        <v>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c r="A31" s="181" t="str">
        <f>IF(連結実質赤字比率に係る赤字・黒字の構成分析!C$39="",NA(),連結実質赤字比率に係る赤字・黒字の構成分析!C$39)</f>
        <v>町営公園墓地事業特別会計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0.15</v>
      </c>
    </row>
    <row r="32" spans="1:11">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0.36</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1.1599999999999999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2.61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0.96</v>
      </c>
    </row>
    <row r="34" spans="1:16">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1.1399999999999999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2.0499999999999998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2.0699999999999998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1.02</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3.63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5.48</v>
      </c>
    </row>
    <row r="36" spans="1:16">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0.5</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0.47</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0.47</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0.47</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0.48</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1172</v>
      </c>
      <c r="E42" s="182"/>
      <c r="F42" s="182"/>
      <c r="G42" s="182">
        <f>'実質公債費比率（分子）の構造'!L$52</f>
        <v>1182</v>
      </c>
      <c r="H42" s="182"/>
      <c r="I42" s="182"/>
      <c r="J42" s="182">
        <f>'実質公債費比率（分子）の構造'!M$52</f>
        <v>1080</v>
      </c>
      <c r="K42" s="182"/>
      <c r="L42" s="182"/>
      <c r="M42" s="182">
        <f>'実質公債費比率（分子）の構造'!N$52</f>
        <v>1100</v>
      </c>
      <c r="N42" s="182"/>
      <c r="O42" s="182"/>
      <c r="P42" s="182">
        <f>'実質公債費比率（分子）の構造'!O$52</f>
        <v>1024</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3</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f>'実質公債費比率（分子）の構造'!O$50</f>
        <v>2</v>
      </c>
      <c r="O44" s="182"/>
      <c r="P44" s="182"/>
    </row>
    <row r="45" spans="1:16">
      <c r="A45" s="182" t="s">
        <v>66</v>
      </c>
      <c r="B45" s="182">
        <f>'実質公債費比率（分子）の構造'!K$49</f>
        <v>31</v>
      </c>
      <c r="C45" s="182"/>
      <c r="D45" s="182"/>
      <c r="E45" s="182">
        <f>'実質公債費比率（分子）の構造'!L$49</f>
        <v>30</v>
      </c>
      <c r="F45" s="182"/>
      <c r="G45" s="182"/>
      <c r="H45" s="182">
        <f>'実質公債費比率（分子）の構造'!M$49</f>
        <v>40</v>
      </c>
      <c r="I45" s="182"/>
      <c r="J45" s="182"/>
      <c r="K45" s="182">
        <f>'実質公債費比率（分子）の構造'!N$49</f>
        <v>36</v>
      </c>
      <c r="L45" s="182"/>
      <c r="M45" s="182"/>
      <c r="N45" s="182">
        <f>'実質公債費比率（分子）の構造'!O$49</f>
        <v>25</v>
      </c>
      <c r="O45" s="182"/>
      <c r="P45" s="182"/>
    </row>
    <row r="46" spans="1:16">
      <c r="A46" s="182" t="s">
        <v>67</v>
      </c>
      <c r="B46" s="182">
        <f>'実質公債費比率（分子）の構造'!K$48</f>
        <v>394</v>
      </c>
      <c r="C46" s="182"/>
      <c r="D46" s="182"/>
      <c r="E46" s="182">
        <f>'実質公債費比率（分子）の構造'!L$48</f>
        <v>382</v>
      </c>
      <c r="F46" s="182"/>
      <c r="G46" s="182"/>
      <c r="H46" s="182">
        <f>'実質公債費比率（分子）の構造'!M$48</f>
        <v>365</v>
      </c>
      <c r="I46" s="182"/>
      <c r="J46" s="182"/>
      <c r="K46" s="182">
        <f>'実質公債費比率（分子）の構造'!N$48</f>
        <v>358</v>
      </c>
      <c r="L46" s="182"/>
      <c r="M46" s="182"/>
      <c r="N46" s="182">
        <f>'実質公債費比率（分子）の構造'!O$48</f>
        <v>349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1053</v>
      </c>
      <c r="C49" s="182"/>
      <c r="D49" s="182"/>
      <c r="E49" s="182">
        <f>'実質公債費比率（分子）の構造'!L$45</f>
        <v>1079</v>
      </c>
      <c r="F49" s="182"/>
      <c r="G49" s="182"/>
      <c r="H49" s="182">
        <f>'実質公債費比率（分子）の構造'!M$45</f>
        <v>996</v>
      </c>
      <c r="I49" s="182"/>
      <c r="J49" s="182"/>
      <c r="K49" s="182">
        <f>'実質公債費比率（分子）の構造'!N$45</f>
        <v>1044</v>
      </c>
      <c r="L49" s="182"/>
      <c r="M49" s="182"/>
      <c r="N49" s="182">
        <f>'実質公債費比率（分子）の構造'!O$45</f>
        <v>952</v>
      </c>
      <c r="O49" s="182"/>
      <c r="P49" s="182"/>
    </row>
    <row r="50" spans="1:16">
      <c r="A50" s="182" t="s">
        <v>71</v>
      </c>
      <c r="B50" s="182" t="e">
        <f>NA()</f>
        <v>#N/A</v>
      </c>
      <c r="C50" s="182">
        <f>IF(ISNUMBER('実質公債費比率（分子）の構造'!K$53),'実質公債費比率（分子）の構造'!K$53,NA())</f>
        <v>309</v>
      </c>
      <c r="D50" s="182" t="e">
        <f>NA()</f>
        <v>#N/A</v>
      </c>
      <c r="E50" s="182" t="e">
        <f>NA()</f>
        <v>#N/A</v>
      </c>
      <c r="F50" s="182">
        <f>IF(ISNUMBER('実質公債費比率（分子）の構造'!L$53),'実質公債費比率（分子）の構造'!L$53,NA())</f>
        <v>311</v>
      </c>
      <c r="G50" s="182" t="e">
        <f>NA()</f>
        <v>#N/A</v>
      </c>
      <c r="H50" s="182" t="e">
        <f>NA()</f>
        <v>#N/A</v>
      </c>
      <c r="I50" s="182">
        <f>IF(ISNUMBER('実質公債費比率（分子）の構造'!M$53),'実質公債費比率（分子）の構造'!M$53,NA())</f>
        <v>323</v>
      </c>
      <c r="J50" s="182" t="e">
        <f>NA()</f>
        <v>#N/A</v>
      </c>
      <c r="K50" s="182" t="e">
        <f>NA()</f>
        <v>#N/A</v>
      </c>
      <c r="L50" s="182">
        <f>IF(ISNUMBER('実質公債費比率（分子）の構造'!N$53),'実質公債費比率（分子）の構造'!N$53,NA())</f>
        <v>340</v>
      </c>
      <c r="M50" s="182" t="e">
        <f>NA()</f>
        <v>#N/A</v>
      </c>
      <c r="N50" s="182" t="e">
        <f>NA()</f>
        <v>#N/A</v>
      </c>
      <c r="O50" s="182">
        <f>IF(ISNUMBER('実質公債費比率（分子）の構造'!O$53),'実質公債費比率（分子）の構造'!O$53,NA())</f>
        <v>304</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9261</v>
      </c>
      <c r="E56" s="181"/>
      <c r="F56" s="181"/>
      <c r="G56" s="181">
        <f>'将来負担比率（分子）の構造'!J$52</f>
        <v>8872</v>
      </c>
      <c r="H56" s="181"/>
      <c r="I56" s="181"/>
      <c r="J56" s="181">
        <f>'将来負担比率（分子）の構造'!K$52</f>
        <v>8551</v>
      </c>
      <c r="K56" s="181"/>
      <c r="L56" s="181"/>
      <c r="M56" s="181">
        <f>'将来負担比率（分子）の構造'!L$52</f>
        <v>8941</v>
      </c>
      <c r="N56" s="181"/>
      <c r="O56" s="181"/>
      <c r="P56" s="181">
        <f>'将来負担比率（分子）の構造'!M$52</f>
        <v>8798</v>
      </c>
    </row>
    <row r="57" spans="1:16">
      <c r="A57" s="181" t="s">
        <v>42</v>
      </c>
      <c r="B57" s="181"/>
      <c r="C57" s="181"/>
      <c r="D57" s="181">
        <f>'将来負担比率（分子）の構造'!I$51</f>
        <v>17</v>
      </c>
      <c r="E57" s="181"/>
      <c r="F57" s="181"/>
      <c r="G57" s="181">
        <f>'将来負担比率（分子）の構造'!J$51</f>
        <v>6</v>
      </c>
      <c r="H57" s="181"/>
      <c r="I57" s="181"/>
      <c r="J57" s="181">
        <f>'将来負担比率（分子）の構造'!K$51</f>
        <v>2</v>
      </c>
      <c r="K57" s="181"/>
      <c r="L57" s="181"/>
      <c r="M57" s="181">
        <f>'将来負担比率（分子）の構造'!L$51</f>
        <v>2</v>
      </c>
      <c r="N57" s="181"/>
      <c r="O57" s="181"/>
      <c r="P57" s="181" t="str">
        <f>'将来負担比率（分子）の構造'!M$51</f>
        <v>-</v>
      </c>
    </row>
    <row r="58" spans="1:16">
      <c r="A58" s="181" t="s">
        <v>41</v>
      </c>
      <c r="B58" s="181"/>
      <c r="C58" s="181"/>
      <c r="D58" s="181">
        <f>'将来負担比率（分子）の構造'!I$50</f>
        <v>2812</v>
      </c>
      <c r="E58" s="181"/>
      <c r="F58" s="181"/>
      <c r="G58" s="181">
        <f>'将来負担比率（分子）の構造'!J$50</f>
        <v>2841</v>
      </c>
      <c r="H58" s="181"/>
      <c r="I58" s="181"/>
      <c r="J58" s="181">
        <f>'将来負担比率（分子）の構造'!K$50</f>
        <v>2874</v>
      </c>
      <c r="K58" s="181"/>
      <c r="L58" s="181"/>
      <c r="M58" s="181">
        <f>'将来負担比率（分子）の構造'!L$50</f>
        <v>2910</v>
      </c>
      <c r="N58" s="181"/>
      <c r="O58" s="181"/>
      <c r="P58" s="181">
        <f>'将来負担比率（分子）の構造'!M$50</f>
        <v>2928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698</v>
      </c>
      <c r="C62" s="181"/>
      <c r="D62" s="181"/>
      <c r="E62" s="181">
        <f>'将来負担比率（分子）の構造'!J$45</f>
        <v>662</v>
      </c>
      <c r="F62" s="181"/>
      <c r="G62" s="181"/>
      <c r="H62" s="181">
        <f>'将来負担比率（分子）の構造'!K$45</f>
        <v>716</v>
      </c>
      <c r="I62" s="181"/>
      <c r="J62" s="181"/>
      <c r="K62" s="181">
        <f>'将来負担比率（分子）の構造'!L$45</f>
        <v>619</v>
      </c>
      <c r="L62" s="181"/>
      <c r="M62" s="181"/>
      <c r="N62" s="181">
        <f>'将来負担比率（分子）の構造'!M$45</f>
        <v>656</v>
      </c>
      <c r="O62" s="181"/>
      <c r="P62" s="181"/>
    </row>
    <row r="63" spans="1:16">
      <c r="A63" s="181" t="s">
        <v>34</v>
      </c>
      <c r="B63" s="181">
        <f>'将来負担比率（分子）の構造'!I$44</f>
        <v>208</v>
      </c>
      <c r="C63" s="181"/>
      <c r="D63" s="181"/>
      <c r="E63" s="181">
        <f>'将来負担比率（分子）の構造'!J$44</f>
        <v>181</v>
      </c>
      <c r="F63" s="181"/>
      <c r="G63" s="181"/>
      <c r="H63" s="181">
        <f>'将来負担比率（分子）の構造'!K$44</f>
        <v>155</v>
      </c>
      <c r="I63" s="181"/>
      <c r="J63" s="181"/>
      <c r="K63" s="181">
        <f>'将来負担比率（分子）の構造'!L$44</f>
        <v>130</v>
      </c>
      <c r="L63" s="181"/>
      <c r="M63" s="181"/>
      <c r="N63" s="181">
        <f>'将来負担比率（分子）の構造'!M$44</f>
        <v>110</v>
      </c>
      <c r="O63" s="181"/>
      <c r="P63" s="181"/>
    </row>
    <row r="64" spans="1:16">
      <c r="A64" s="181" t="s">
        <v>33</v>
      </c>
      <c r="B64" s="181">
        <f>'将来負担比率（分子）の構造'!I$43</f>
        <v>4007</v>
      </c>
      <c r="C64" s="181"/>
      <c r="D64" s="181"/>
      <c r="E64" s="181">
        <f>'将来負担比率（分子）の構造'!J$43</f>
        <v>3731</v>
      </c>
      <c r="F64" s="181"/>
      <c r="G64" s="181"/>
      <c r="H64" s="181">
        <f>'将来負担比率（分子）の構造'!K$43</f>
        <v>3509</v>
      </c>
      <c r="I64" s="181"/>
      <c r="J64" s="181"/>
      <c r="K64" s="181">
        <f>'将来負担比率（分子）の構造'!L$43</f>
        <v>3391</v>
      </c>
      <c r="L64" s="181"/>
      <c r="M64" s="181"/>
      <c r="N64" s="181">
        <f>'将来負担比率（分子）の構造'!M$43</f>
        <v>3092</v>
      </c>
      <c r="O64" s="181"/>
      <c r="P64" s="181"/>
    </row>
    <row r="65" spans="1:16">
      <c r="A65" s="181" t="s">
        <v>32</v>
      </c>
      <c r="B65" s="181">
        <f>'将来負担比率（分子）の構造'!I$42</f>
        <v>14</v>
      </c>
      <c r="C65" s="181"/>
      <c r="D65" s="181"/>
      <c r="E65" s="181">
        <f>'将来負担比率（分子）の構造'!J$42</f>
        <v>12</v>
      </c>
      <c r="F65" s="181"/>
      <c r="G65" s="181"/>
      <c r="H65" s="181">
        <f>'将来負担比率（分子）の構造'!K$42</f>
        <v>10</v>
      </c>
      <c r="I65" s="181"/>
      <c r="J65" s="181"/>
      <c r="K65" s="181">
        <f>'将来負担比率（分子）の構造'!L$42</f>
        <v>8</v>
      </c>
      <c r="L65" s="181"/>
      <c r="M65" s="181"/>
      <c r="N65" s="181">
        <f>'将来負担比率（分子）の構造'!M$42</f>
        <v>7</v>
      </c>
      <c r="O65" s="181"/>
      <c r="P65" s="181"/>
    </row>
    <row r="66" spans="1:16">
      <c r="A66" s="181" t="s">
        <v>31</v>
      </c>
      <c r="B66" s="181">
        <f>'将来負担比率（分子）の構造'!I$41</f>
        <v>6272</v>
      </c>
      <c r="C66" s="181"/>
      <c r="D66" s="181"/>
      <c r="E66" s="181">
        <f>'将来負担比率（分子）の構造'!J$41</f>
        <v>5779</v>
      </c>
      <c r="F66" s="181"/>
      <c r="G66" s="181"/>
      <c r="H66" s="181">
        <f>'将来負担比率（分子）の構造'!K$41</f>
        <v>5556</v>
      </c>
      <c r="I66" s="181"/>
      <c r="J66" s="181"/>
      <c r="K66" s="181">
        <f>'将来負担比率（分子）の構造'!L$41</f>
        <v>6210</v>
      </c>
      <c r="L66" s="181"/>
      <c r="M66" s="181"/>
      <c r="N66" s="181">
        <f>'将来負担比率（分子）の構造'!M$41</f>
        <v>6121</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997</v>
      </c>
      <c r="C72" s="185">
        <f>基金残高に係る経年分析!G55</f>
        <v>997</v>
      </c>
      <c r="D72" s="185">
        <f>基金残高に係る経年分析!H55</f>
        <v>997</v>
      </c>
    </row>
    <row r="73" spans="1:16">
      <c r="A73" s="184" t="s">
        <v>78</v>
      </c>
      <c r="B73" s="185">
        <f>基金残高に係る経年分析!F56</f>
        <v>720</v>
      </c>
      <c r="C73" s="185">
        <f>基金残高に係る経年分析!G56</f>
        <v>721</v>
      </c>
      <c r="D73" s="185">
        <f>基金残高に係る経年分析!H56</f>
        <v>723</v>
      </c>
    </row>
    <row r="74" spans="1:16">
      <c r="A74" s="184" t="s">
        <v>79</v>
      </c>
      <c r="B74" s="185">
        <f>基金残高に係る経年分析!F57</f>
        <v>2194</v>
      </c>
      <c r="C74" s="185">
        <f>基金残高に係る経年分析!G57</f>
        <v>2178</v>
      </c>
      <c r="D74" s="185">
        <f>基金残高に係る経年分析!H57</f>
        <v>2179</v>
      </c>
    </row>
  </sheetData>
  <sheetProtection algorithmName="SHA-512" hashValue="1REst8uUGP/Ph3zRM40/8LXqtPnXSBpYv0iSCqoohs5eKXhynhzRGI8Ar9yC/1FbSLBTO7CqkCoziR8U3JitQA==" saltValue="13Aoio+KUp9omzBR3PXGV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217</v>
      </c>
      <c r="DI1" s="660"/>
      <c r="DJ1" s="660"/>
      <c r="DK1" s="660"/>
      <c r="DL1" s="660"/>
      <c r="DM1" s="660"/>
      <c r="DN1" s="661"/>
      <c r="DO1" s="226"/>
      <c r="DP1" s="659" t="s">
        <v>218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668" t="s">
        <v>226</v>
      </c>
      <c r="AQ4" s="668"/>
      <c r="AR4" s="668"/>
      <c r="AS4" s="668"/>
      <c r="AT4" s="668"/>
      <c r="AU4" s="668"/>
      <c r="AV4" s="668"/>
      <c r="AW4" s="668"/>
      <c r="AX4" s="668"/>
      <c r="AY4" s="668"/>
      <c r="AZ4" s="668"/>
      <c r="BA4" s="668"/>
      <c r="BB4" s="668"/>
      <c r="BC4" s="668"/>
      <c r="BD4" s="668"/>
      <c r="BE4" s="668"/>
      <c r="BF4" s="668"/>
      <c r="BG4" s="668" t="s">
        <v>227</v>
      </c>
      <c r="BH4" s="668"/>
      <c r="BI4" s="668"/>
      <c r="BJ4" s="668"/>
      <c r="BK4" s="668"/>
      <c r="BL4" s="668"/>
      <c r="BM4" s="668"/>
      <c r="BN4" s="668"/>
      <c r="BO4" s="668" t="s">
        <v>224</v>
      </c>
      <c r="BP4" s="668"/>
      <c r="BQ4" s="668"/>
      <c r="BR4" s="668"/>
      <c r="BS4" s="668" t="s">
        <v>228</v>
      </c>
      <c r="BT4" s="668"/>
      <c r="BU4" s="668"/>
      <c r="BV4" s="668"/>
      <c r="BW4" s="668"/>
      <c r="BX4" s="668"/>
      <c r="BY4" s="668"/>
      <c r="BZ4" s="668"/>
      <c r="CA4" s="668"/>
      <c r="CB4" s="668"/>
      <c r="CD4" s="665" t="s">
        <v>229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230</v>
      </c>
      <c r="C5" s="670"/>
      <c r="D5" s="670"/>
      <c r="E5" s="670"/>
      <c r="F5" s="670"/>
      <c r="G5" s="670"/>
      <c r="H5" s="670"/>
      <c r="I5" s="670"/>
      <c r="J5" s="670"/>
      <c r="K5" s="670"/>
      <c r="L5" s="670"/>
      <c r="M5" s="670"/>
      <c r="N5" s="670"/>
      <c r="O5" s="670"/>
      <c r="P5" s="670"/>
      <c r="Q5" s="671"/>
      <c r="R5" s="672">
        <v>1343867</v>
      </c>
      <c r="S5" s="673"/>
      <c r="T5" s="673"/>
      <c r="U5" s="673"/>
      <c r="V5" s="673"/>
      <c r="W5" s="673"/>
      <c r="X5" s="673"/>
      <c r="Y5" s="674"/>
      <c r="Z5" s="675">
        <v>17.7</v>
      </c>
      <c r="AA5" s="675"/>
      <c r="AB5" s="675"/>
      <c r="AC5" s="675"/>
      <c r="AD5" s="676">
        <v>1343867</v>
      </c>
      <c r="AE5" s="676"/>
      <c r="AF5" s="676"/>
      <c r="AG5" s="676"/>
      <c r="AH5" s="676"/>
      <c r="AI5" s="676"/>
      <c r="AJ5" s="676"/>
      <c r="AK5" s="676"/>
      <c r="AL5" s="677">
        <v>28.1</v>
      </c>
      <c r="AM5" s="678"/>
      <c r="AN5" s="678"/>
      <c r="AO5" s="679"/>
      <c r="AP5" s="669" t="s">
        <v>231</v>
      </c>
      <c r="AQ5" s="670"/>
      <c r="AR5" s="670"/>
      <c r="AS5" s="670"/>
      <c r="AT5" s="670"/>
      <c r="AU5" s="670"/>
      <c r="AV5" s="670"/>
      <c r="AW5" s="670"/>
      <c r="AX5" s="670"/>
      <c r="AY5" s="670"/>
      <c r="AZ5" s="670"/>
      <c r="BA5" s="670"/>
      <c r="BB5" s="670"/>
      <c r="BC5" s="670"/>
      <c r="BD5" s="670"/>
      <c r="BE5" s="670"/>
      <c r="BF5" s="671"/>
      <c r="BG5" s="683">
        <v>1325329</v>
      </c>
      <c r="BH5" s="684"/>
      <c r="BI5" s="684"/>
      <c r="BJ5" s="684"/>
      <c r="BK5" s="684"/>
      <c r="BL5" s="684"/>
      <c r="BM5" s="684"/>
      <c r="BN5" s="685"/>
      <c r="BO5" s="686">
        <v>98.6</v>
      </c>
      <c r="BP5" s="686"/>
      <c r="BQ5" s="686"/>
      <c r="BR5" s="686"/>
      <c r="BS5" s="687" t="s">
        <v>129</v>
      </c>
      <c r="BT5" s="687"/>
      <c r="BU5" s="687"/>
      <c r="BV5" s="687"/>
      <c r="BW5" s="687"/>
      <c r="BX5" s="687"/>
      <c r="BY5" s="687"/>
      <c r="BZ5" s="687"/>
      <c r="CA5" s="687"/>
      <c r="CB5" s="691"/>
      <c r="CD5" s="665" t="s">
        <v>226</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224</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c r="B6" s="680" t="s">
        <v>235</v>
      </c>
      <c r="C6" s="681"/>
      <c r="D6" s="681"/>
      <c r="E6" s="681"/>
      <c r="F6" s="681"/>
      <c r="G6" s="681"/>
      <c r="H6" s="681"/>
      <c r="I6" s="681"/>
      <c r="J6" s="681"/>
      <c r="K6" s="681"/>
      <c r="L6" s="681"/>
      <c r="M6" s="681"/>
      <c r="N6" s="681"/>
      <c r="O6" s="681"/>
      <c r="P6" s="681"/>
      <c r="Q6" s="682"/>
      <c r="R6" s="683">
        <v>66026</v>
      </c>
      <c r="S6" s="684"/>
      <c r="T6" s="684"/>
      <c r="U6" s="684"/>
      <c r="V6" s="684"/>
      <c r="W6" s="684"/>
      <c r="X6" s="684"/>
      <c r="Y6" s="685"/>
      <c r="Z6" s="686">
        <v>0.9</v>
      </c>
      <c r="AA6" s="686"/>
      <c r="AB6" s="686"/>
      <c r="AC6" s="686"/>
      <c r="AD6" s="687">
        <v>66026</v>
      </c>
      <c r="AE6" s="687"/>
      <c r="AF6" s="687"/>
      <c r="AG6" s="687"/>
      <c r="AH6" s="687"/>
      <c r="AI6" s="687"/>
      <c r="AJ6" s="687"/>
      <c r="AK6" s="687"/>
      <c r="AL6" s="688">
        <v>1.4</v>
      </c>
      <c r="AM6" s="689"/>
      <c r="AN6" s="689"/>
      <c r="AO6" s="690"/>
      <c r="AP6" s="680" t="s">
        <v>236</v>
      </c>
      <c r="AQ6" s="681"/>
      <c r="AR6" s="681"/>
      <c r="AS6" s="681"/>
      <c r="AT6" s="681"/>
      <c r="AU6" s="681"/>
      <c r="AV6" s="681"/>
      <c r="AW6" s="681"/>
      <c r="AX6" s="681"/>
      <c r="AY6" s="681"/>
      <c r="AZ6" s="681"/>
      <c r="BA6" s="681"/>
      <c r="BB6" s="681"/>
      <c r="BC6" s="681"/>
      <c r="BD6" s="681"/>
      <c r="BE6" s="681"/>
      <c r="BF6" s="682"/>
      <c r="BG6" s="683">
        <v>1325329</v>
      </c>
      <c r="BH6" s="684"/>
      <c r="BI6" s="684"/>
      <c r="BJ6" s="684"/>
      <c r="BK6" s="684"/>
      <c r="BL6" s="684"/>
      <c r="BM6" s="684"/>
      <c r="BN6" s="685"/>
      <c r="BO6" s="686">
        <v>98.6</v>
      </c>
      <c r="BP6" s="686"/>
      <c r="BQ6" s="686"/>
      <c r="BR6" s="686"/>
      <c r="BS6" s="687" t="s">
        <v>237</v>
      </c>
      <c r="BT6" s="687"/>
      <c r="BU6" s="687"/>
      <c r="BV6" s="687"/>
      <c r="BW6" s="687"/>
      <c r="BX6" s="687"/>
      <c r="BY6" s="687"/>
      <c r="BZ6" s="687"/>
      <c r="CA6" s="687"/>
      <c r="CB6" s="691"/>
      <c r="CD6" s="694" t="s">
        <v>238</v>
      </c>
      <c r="CE6" s="695"/>
      <c r="CF6" s="695"/>
      <c r="CG6" s="695"/>
      <c r="CH6" s="695"/>
      <c r="CI6" s="695"/>
      <c r="CJ6" s="695"/>
      <c r="CK6" s="695"/>
      <c r="CL6" s="695"/>
      <c r="CM6" s="695"/>
      <c r="CN6" s="695"/>
      <c r="CO6" s="695"/>
      <c r="CP6" s="695"/>
      <c r="CQ6" s="696"/>
      <c r="CR6" s="683">
        <v>84165</v>
      </c>
      <c r="CS6" s="684"/>
      <c r="CT6" s="684"/>
      <c r="CU6" s="684"/>
      <c r="CV6" s="684"/>
      <c r="CW6" s="684"/>
      <c r="CX6" s="684"/>
      <c r="CY6" s="685"/>
      <c r="CZ6" s="677">
        <v>1.2</v>
      </c>
      <c r="DA6" s="678"/>
      <c r="DB6" s="678"/>
      <c r="DC6" s="697"/>
      <c r="DD6" s="692" t="s">
        <v>237</v>
      </c>
      <c r="DE6" s="684"/>
      <c r="DF6" s="684"/>
      <c r="DG6" s="684"/>
      <c r="DH6" s="684"/>
      <c r="DI6" s="684"/>
      <c r="DJ6" s="684"/>
      <c r="DK6" s="684"/>
      <c r="DL6" s="684"/>
      <c r="DM6" s="684"/>
      <c r="DN6" s="684"/>
      <c r="DO6" s="684"/>
      <c r="DP6" s="685"/>
      <c r="DQ6" s="692">
        <v>84165</v>
      </c>
      <c r="DR6" s="684"/>
      <c r="DS6" s="684"/>
      <c r="DT6" s="684"/>
      <c r="DU6" s="684"/>
      <c r="DV6" s="684"/>
      <c r="DW6" s="684"/>
      <c r="DX6" s="684"/>
      <c r="DY6" s="684"/>
      <c r="DZ6" s="684"/>
      <c r="EA6" s="684"/>
      <c r="EB6" s="684"/>
      <c r="EC6" s="693"/>
    </row>
    <row r="7" spans="2:143" ht="11.25" customHeight="1">
      <c r="B7" s="680" t="s">
        <v>239</v>
      </c>
      <c r="C7" s="681"/>
      <c r="D7" s="681"/>
      <c r="E7" s="681"/>
      <c r="F7" s="681"/>
      <c r="G7" s="681"/>
      <c r="H7" s="681"/>
      <c r="I7" s="681"/>
      <c r="J7" s="681"/>
      <c r="K7" s="681"/>
      <c r="L7" s="681"/>
      <c r="M7" s="681"/>
      <c r="N7" s="681"/>
      <c r="O7" s="681"/>
      <c r="P7" s="681"/>
      <c r="Q7" s="682"/>
      <c r="R7" s="683">
        <v>1351</v>
      </c>
      <c r="S7" s="684"/>
      <c r="T7" s="684"/>
      <c r="U7" s="684"/>
      <c r="V7" s="684"/>
      <c r="W7" s="684"/>
      <c r="X7" s="684"/>
      <c r="Y7" s="685"/>
      <c r="Z7" s="686">
        <v>0</v>
      </c>
      <c r="AA7" s="686"/>
      <c r="AB7" s="686"/>
      <c r="AC7" s="686"/>
      <c r="AD7" s="687">
        <v>1351</v>
      </c>
      <c r="AE7" s="687"/>
      <c r="AF7" s="687"/>
      <c r="AG7" s="687"/>
      <c r="AH7" s="687"/>
      <c r="AI7" s="687"/>
      <c r="AJ7" s="687"/>
      <c r="AK7" s="687"/>
      <c r="AL7" s="688">
        <v>0</v>
      </c>
      <c r="AM7" s="689"/>
      <c r="AN7" s="689"/>
      <c r="AO7" s="690"/>
      <c r="AP7" s="680" t="s">
        <v>240</v>
      </c>
      <c r="AQ7" s="681"/>
      <c r="AR7" s="681"/>
      <c r="AS7" s="681"/>
      <c r="AT7" s="681"/>
      <c r="AU7" s="681"/>
      <c r="AV7" s="681"/>
      <c r="AW7" s="681"/>
      <c r="AX7" s="681"/>
      <c r="AY7" s="681"/>
      <c r="AZ7" s="681"/>
      <c r="BA7" s="681"/>
      <c r="BB7" s="681"/>
      <c r="BC7" s="681"/>
      <c r="BD7" s="681"/>
      <c r="BE7" s="681"/>
      <c r="BF7" s="682"/>
      <c r="BG7" s="683">
        <v>474501</v>
      </c>
      <c r="BH7" s="684"/>
      <c r="BI7" s="684"/>
      <c r="BJ7" s="684"/>
      <c r="BK7" s="684"/>
      <c r="BL7" s="684"/>
      <c r="BM7" s="684"/>
      <c r="BN7" s="685"/>
      <c r="BO7" s="686">
        <v>35.299999999999997</v>
      </c>
      <c r="BP7" s="686"/>
      <c r="BQ7" s="686"/>
      <c r="BR7" s="686"/>
      <c r="BS7" s="687" t="s">
        <v>129</v>
      </c>
      <c r="BT7" s="687"/>
      <c r="BU7" s="687"/>
      <c r="BV7" s="687"/>
      <c r="BW7" s="687"/>
      <c r="BX7" s="687"/>
      <c r="BY7" s="687"/>
      <c r="BZ7" s="687"/>
      <c r="CA7" s="687"/>
      <c r="CB7" s="691"/>
      <c r="CD7" s="698" t="s">
        <v>241</v>
      </c>
      <c r="CE7" s="699"/>
      <c r="CF7" s="699"/>
      <c r="CG7" s="699"/>
      <c r="CH7" s="699"/>
      <c r="CI7" s="699"/>
      <c r="CJ7" s="699"/>
      <c r="CK7" s="699"/>
      <c r="CL7" s="699"/>
      <c r="CM7" s="699"/>
      <c r="CN7" s="699"/>
      <c r="CO7" s="699"/>
      <c r="CP7" s="699"/>
      <c r="CQ7" s="700"/>
      <c r="CR7" s="683">
        <v>1456971</v>
      </c>
      <c r="CS7" s="684"/>
      <c r="CT7" s="684"/>
      <c r="CU7" s="684"/>
      <c r="CV7" s="684"/>
      <c r="CW7" s="684"/>
      <c r="CX7" s="684"/>
      <c r="CY7" s="685"/>
      <c r="CZ7" s="686">
        <v>19.899999999999999</v>
      </c>
      <c r="DA7" s="686"/>
      <c r="DB7" s="686"/>
      <c r="DC7" s="686"/>
      <c r="DD7" s="692">
        <v>570616</v>
      </c>
      <c r="DE7" s="684"/>
      <c r="DF7" s="684"/>
      <c r="DG7" s="684"/>
      <c r="DH7" s="684"/>
      <c r="DI7" s="684"/>
      <c r="DJ7" s="684"/>
      <c r="DK7" s="684"/>
      <c r="DL7" s="684"/>
      <c r="DM7" s="684"/>
      <c r="DN7" s="684"/>
      <c r="DO7" s="684"/>
      <c r="DP7" s="685"/>
      <c r="DQ7" s="692">
        <v>760695</v>
      </c>
      <c r="DR7" s="684"/>
      <c r="DS7" s="684"/>
      <c r="DT7" s="684"/>
      <c r="DU7" s="684"/>
      <c r="DV7" s="684"/>
      <c r="DW7" s="684"/>
      <c r="DX7" s="684"/>
      <c r="DY7" s="684"/>
      <c r="DZ7" s="684"/>
      <c r="EA7" s="684"/>
      <c r="EB7" s="684"/>
      <c r="EC7" s="693"/>
    </row>
    <row r="8" spans="2:143" ht="11.25" customHeight="1">
      <c r="B8" s="680" t="s">
        <v>242</v>
      </c>
      <c r="C8" s="681"/>
      <c r="D8" s="681"/>
      <c r="E8" s="681"/>
      <c r="F8" s="681"/>
      <c r="G8" s="681"/>
      <c r="H8" s="681"/>
      <c r="I8" s="681"/>
      <c r="J8" s="681"/>
      <c r="K8" s="681"/>
      <c r="L8" s="681"/>
      <c r="M8" s="681"/>
      <c r="N8" s="681"/>
      <c r="O8" s="681"/>
      <c r="P8" s="681"/>
      <c r="Q8" s="682"/>
      <c r="R8" s="683">
        <v>4781</v>
      </c>
      <c r="S8" s="684"/>
      <c r="T8" s="684"/>
      <c r="U8" s="684"/>
      <c r="V8" s="684"/>
      <c r="W8" s="684"/>
      <c r="X8" s="684"/>
      <c r="Y8" s="685"/>
      <c r="Z8" s="686">
        <v>0.1</v>
      </c>
      <c r="AA8" s="686"/>
      <c r="AB8" s="686"/>
      <c r="AC8" s="686"/>
      <c r="AD8" s="687">
        <v>4781</v>
      </c>
      <c r="AE8" s="687"/>
      <c r="AF8" s="687"/>
      <c r="AG8" s="687"/>
      <c r="AH8" s="687"/>
      <c r="AI8" s="687"/>
      <c r="AJ8" s="687"/>
      <c r="AK8" s="687"/>
      <c r="AL8" s="688">
        <v>0.1</v>
      </c>
      <c r="AM8" s="689"/>
      <c r="AN8" s="689"/>
      <c r="AO8" s="690"/>
      <c r="AP8" s="680" t="s">
        <v>243</v>
      </c>
      <c r="AQ8" s="681"/>
      <c r="AR8" s="681"/>
      <c r="AS8" s="681"/>
      <c r="AT8" s="681"/>
      <c r="AU8" s="681"/>
      <c r="AV8" s="681"/>
      <c r="AW8" s="681"/>
      <c r="AX8" s="681"/>
      <c r="AY8" s="681"/>
      <c r="AZ8" s="681"/>
      <c r="BA8" s="681"/>
      <c r="BB8" s="681"/>
      <c r="BC8" s="681"/>
      <c r="BD8" s="681"/>
      <c r="BE8" s="681"/>
      <c r="BF8" s="682"/>
      <c r="BG8" s="683">
        <v>20978</v>
      </c>
      <c r="BH8" s="684"/>
      <c r="BI8" s="684"/>
      <c r="BJ8" s="684"/>
      <c r="BK8" s="684"/>
      <c r="BL8" s="684"/>
      <c r="BM8" s="684"/>
      <c r="BN8" s="685"/>
      <c r="BO8" s="686">
        <v>1.6</v>
      </c>
      <c r="BP8" s="686"/>
      <c r="BQ8" s="686"/>
      <c r="BR8" s="686"/>
      <c r="BS8" s="692" t="s">
        <v>237</v>
      </c>
      <c r="BT8" s="684"/>
      <c r="BU8" s="684"/>
      <c r="BV8" s="684"/>
      <c r="BW8" s="684"/>
      <c r="BX8" s="684"/>
      <c r="BY8" s="684"/>
      <c r="BZ8" s="684"/>
      <c r="CA8" s="684"/>
      <c r="CB8" s="693"/>
      <c r="CD8" s="698" t="s">
        <v>244</v>
      </c>
      <c r="CE8" s="699"/>
      <c r="CF8" s="699"/>
      <c r="CG8" s="699"/>
      <c r="CH8" s="699"/>
      <c r="CI8" s="699"/>
      <c r="CJ8" s="699"/>
      <c r="CK8" s="699"/>
      <c r="CL8" s="699"/>
      <c r="CM8" s="699"/>
      <c r="CN8" s="699"/>
      <c r="CO8" s="699"/>
      <c r="CP8" s="699"/>
      <c r="CQ8" s="700"/>
      <c r="CR8" s="683">
        <v>2096292</v>
      </c>
      <c r="CS8" s="684"/>
      <c r="CT8" s="684"/>
      <c r="CU8" s="684"/>
      <c r="CV8" s="684"/>
      <c r="CW8" s="684"/>
      <c r="CX8" s="684"/>
      <c r="CY8" s="685"/>
      <c r="CZ8" s="686">
        <v>28.7</v>
      </c>
      <c r="DA8" s="686"/>
      <c r="DB8" s="686"/>
      <c r="DC8" s="686"/>
      <c r="DD8" s="692">
        <v>30990</v>
      </c>
      <c r="DE8" s="684"/>
      <c r="DF8" s="684"/>
      <c r="DG8" s="684"/>
      <c r="DH8" s="684"/>
      <c r="DI8" s="684"/>
      <c r="DJ8" s="684"/>
      <c r="DK8" s="684"/>
      <c r="DL8" s="684"/>
      <c r="DM8" s="684"/>
      <c r="DN8" s="684"/>
      <c r="DO8" s="684"/>
      <c r="DP8" s="685"/>
      <c r="DQ8" s="692">
        <v>1329930</v>
      </c>
      <c r="DR8" s="684"/>
      <c r="DS8" s="684"/>
      <c r="DT8" s="684"/>
      <c r="DU8" s="684"/>
      <c r="DV8" s="684"/>
      <c r="DW8" s="684"/>
      <c r="DX8" s="684"/>
      <c r="DY8" s="684"/>
      <c r="DZ8" s="684"/>
      <c r="EA8" s="684"/>
      <c r="EB8" s="684"/>
      <c r="EC8" s="693"/>
    </row>
    <row r="9" spans="2:143" ht="11.25" customHeight="1">
      <c r="B9" s="680" t="s">
        <v>245</v>
      </c>
      <c r="C9" s="681"/>
      <c r="D9" s="681"/>
      <c r="E9" s="681"/>
      <c r="F9" s="681"/>
      <c r="G9" s="681"/>
      <c r="H9" s="681"/>
      <c r="I9" s="681"/>
      <c r="J9" s="681"/>
      <c r="K9" s="681"/>
      <c r="L9" s="681"/>
      <c r="M9" s="681"/>
      <c r="N9" s="681"/>
      <c r="O9" s="681"/>
      <c r="P9" s="681"/>
      <c r="Q9" s="682"/>
      <c r="R9" s="683">
        <v>3343</v>
      </c>
      <c r="S9" s="684"/>
      <c r="T9" s="684"/>
      <c r="U9" s="684"/>
      <c r="V9" s="684"/>
      <c r="W9" s="684"/>
      <c r="X9" s="684"/>
      <c r="Y9" s="685"/>
      <c r="Z9" s="686">
        <v>0</v>
      </c>
      <c r="AA9" s="686"/>
      <c r="AB9" s="686"/>
      <c r="AC9" s="686"/>
      <c r="AD9" s="687">
        <v>3343</v>
      </c>
      <c r="AE9" s="687"/>
      <c r="AF9" s="687"/>
      <c r="AG9" s="687"/>
      <c r="AH9" s="687"/>
      <c r="AI9" s="687"/>
      <c r="AJ9" s="687"/>
      <c r="AK9" s="687"/>
      <c r="AL9" s="688">
        <v>0.1</v>
      </c>
      <c r="AM9" s="689"/>
      <c r="AN9" s="689"/>
      <c r="AO9" s="690"/>
      <c r="AP9" s="680" t="s">
        <v>246</v>
      </c>
      <c r="AQ9" s="681"/>
      <c r="AR9" s="681"/>
      <c r="AS9" s="681"/>
      <c r="AT9" s="681"/>
      <c r="AU9" s="681"/>
      <c r="AV9" s="681"/>
      <c r="AW9" s="681"/>
      <c r="AX9" s="681"/>
      <c r="AY9" s="681"/>
      <c r="AZ9" s="681"/>
      <c r="BA9" s="681"/>
      <c r="BB9" s="681"/>
      <c r="BC9" s="681"/>
      <c r="BD9" s="681"/>
      <c r="BE9" s="681"/>
      <c r="BF9" s="682"/>
      <c r="BG9" s="683">
        <v>384482</v>
      </c>
      <c r="BH9" s="684"/>
      <c r="BI9" s="684"/>
      <c r="BJ9" s="684"/>
      <c r="BK9" s="684"/>
      <c r="BL9" s="684"/>
      <c r="BM9" s="684"/>
      <c r="BN9" s="685"/>
      <c r="BO9" s="686">
        <v>28.6</v>
      </c>
      <c r="BP9" s="686"/>
      <c r="BQ9" s="686"/>
      <c r="BR9" s="686"/>
      <c r="BS9" s="692" t="s">
        <v>237</v>
      </c>
      <c r="BT9" s="684"/>
      <c r="BU9" s="684"/>
      <c r="BV9" s="684"/>
      <c r="BW9" s="684"/>
      <c r="BX9" s="684"/>
      <c r="BY9" s="684"/>
      <c r="BZ9" s="684"/>
      <c r="CA9" s="684"/>
      <c r="CB9" s="693"/>
      <c r="CD9" s="698" t="s">
        <v>247</v>
      </c>
      <c r="CE9" s="699"/>
      <c r="CF9" s="699"/>
      <c r="CG9" s="699"/>
      <c r="CH9" s="699"/>
      <c r="CI9" s="699"/>
      <c r="CJ9" s="699"/>
      <c r="CK9" s="699"/>
      <c r="CL9" s="699"/>
      <c r="CM9" s="699"/>
      <c r="CN9" s="699"/>
      <c r="CO9" s="699"/>
      <c r="CP9" s="699"/>
      <c r="CQ9" s="700"/>
      <c r="CR9" s="683">
        <v>666132</v>
      </c>
      <c r="CS9" s="684"/>
      <c r="CT9" s="684"/>
      <c r="CU9" s="684"/>
      <c r="CV9" s="684"/>
      <c r="CW9" s="684"/>
      <c r="CX9" s="684"/>
      <c r="CY9" s="685"/>
      <c r="CZ9" s="686">
        <v>9.1</v>
      </c>
      <c r="DA9" s="686"/>
      <c r="DB9" s="686"/>
      <c r="DC9" s="686"/>
      <c r="DD9" s="692">
        <v>5200</v>
      </c>
      <c r="DE9" s="684"/>
      <c r="DF9" s="684"/>
      <c r="DG9" s="684"/>
      <c r="DH9" s="684"/>
      <c r="DI9" s="684"/>
      <c r="DJ9" s="684"/>
      <c r="DK9" s="684"/>
      <c r="DL9" s="684"/>
      <c r="DM9" s="684"/>
      <c r="DN9" s="684"/>
      <c r="DO9" s="684"/>
      <c r="DP9" s="685"/>
      <c r="DQ9" s="692">
        <v>498725</v>
      </c>
      <c r="DR9" s="684"/>
      <c r="DS9" s="684"/>
      <c r="DT9" s="684"/>
      <c r="DU9" s="684"/>
      <c r="DV9" s="684"/>
      <c r="DW9" s="684"/>
      <c r="DX9" s="684"/>
      <c r="DY9" s="684"/>
      <c r="DZ9" s="684"/>
      <c r="EA9" s="684"/>
      <c r="EB9" s="684"/>
      <c r="EC9" s="693"/>
    </row>
    <row r="10" spans="2:143" ht="11.25" customHeight="1">
      <c r="B10" s="680" t="s">
        <v>248</v>
      </c>
      <c r="C10" s="681"/>
      <c r="D10" s="681"/>
      <c r="E10" s="681"/>
      <c r="F10" s="681"/>
      <c r="G10" s="681"/>
      <c r="H10" s="681"/>
      <c r="I10" s="681"/>
      <c r="J10" s="681"/>
      <c r="K10" s="681"/>
      <c r="L10" s="681"/>
      <c r="M10" s="681"/>
      <c r="N10" s="681"/>
      <c r="O10" s="681"/>
      <c r="P10" s="681"/>
      <c r="Q10" s="682"/>
      <c r="R10" s="683" t="s">
        <v>129</v>
      </c>
      <c r="S10" s="684"/>
      <c r="T10" s="684"/>
      <c r="U10" s="684"/>
      <c r="V10" s="684"/>
      <c r="W10" s="684"/>
      <c r="X10" s="684"/>
      <c r="Y10" s="685"/>
      <c r="Z10" s="686" t="s">
        <v>237</v>
      </c>
      <c r="AA10" s="686"/>
      <c r="AB10" s="686"/>
      <c r="AC10" s="686"/>
      <c r="AD10" s="687" t="s">
        <v>129</v>
      </c>
      <c r="AE10" s="687"/>
      <c r="AF10" s="687"/>
      <c r="AG10" s="687"/>
      <c r="AH10" s="687"/>
      <c r="AI10" s="687"/>
      <c r="AJ10" s="687"/>
      <c r="AK10" s="687"/>
      <c r="AL10" s="688" t="s">
        <v>129</v>
      </c>
      <c r="AM10" s="689"/>
      <c r="AN10" s="689"/>
      <c r="AO10" s="690"/>
      <c r="AP10" s="680" t="s">
        <v>249</v>
      </c>
      <c r="AQ10" s="681"/>
      <c r="AR10" s="681"/>
      <c r="AS10" s="681"/>
      <c r="AT10" s="681"/>
      <c r="AU10" s="681"/>
      <c r="AV10" s="681"/>
      <c r="AW10" s="681"/>
      <c r="AX10" s="681"/>
      <c r="AY10" s="681"/>
      <c r="AZ10" s="681"/>
      <c r="BA10" s="681"/>
      <c r="BB10" s="681"/>
      <c r="BC10" s="681"/>
      <c r="BD10" s="681"/>
      <c r="BE10" s="681"/>
      <c r="BF10" s="682"/>
      <c r="BG10" s="683">
        <v>45162</v>
      </c>
      <c r="BH10" s="684"/>
      <c r="BI10" s="684"/>
      <c r="BJ10" s="684"/>
      <c r="BK10" s="684"/>
      <c r="BL10" s="684"/>
      <c r="BM10" s="684"/>
      <c r="BN10" s="685"/>
      <c r="BO10" s="686">
        <v>3.4</v>
      </c>
      <c r="BP10" s="686"/>
      <c r="BQ10" s="686"/>
      <c r="BR10" s="686"/>
      <c r="BS10" s="692" t="s">
        <v>237</v>
      </c>
      <c r="BT10" s="684"/>
      <c r="BU10" s="684"/>
      <c r="BV10" s="684"/>
      <c r="BW10" s="684"/>
      <c r="BX10" s="684"/>
      <c r="BY10" s="684"/>
      <c r="BZ10" s="684"/>
      <c r="CA10" s="684"/>
      <c r="CB10" s="693"/>
      <c r="CD10" s="698" t="s">
        <v>250</v>
      </c>
      <c r="CE10" s="699"/>
      <c r="CF10" s="699"/>
      <c r="CG10" s="699"/>
      <c r="CH10" s="699"/>
      <c r="CI10" s="699"/>
      <c r="CJ10" s="699"/>
      <c r="CK10" s="699"/>
      <c r="CL10" s="699"/>
      <c r="CM10" s="699"/>
      <c r="CN10" s="699"/>
      <c r="CO10" s="699"/>
      <c r="CP10" s="699"/>
      <c r="CQ10" s="700"/>
      <c r="CR10" s="683" t="s">
        <v>129</v>
      </c>
      <c r="CS10" s="684"/>
      <c r="CT10" s="684"/>
      <c r="CU10" s="684"/>
      <c r="CV10" s="684"/>
      <c r="CW10" s="684"/>
      <c r="CX10" s="684"/>
      <c r="CY10" s="685"/>
      <c r="CZ10" s="686" t="s">
        <v>129</v>
      </c>
      <c r="DA10" s="686"/>
      <c r="DB10" s="686"/>
      <c r="DC10" s="686"/>
      <c r="DD10" s="692" t="s">
        <v>129</v>
      </c>
      <c r="DE10" s="684"/>
      <c r="DF10" s="684"/>
      <c r="DG10" s="684"/>
      <c r="DH10" s="684"/>
      <c r="DI10" s="684"/>
      <c r="DJ10" s="684"/>
      <c r="DK10" s="684"/>
      <c r="DL10" s="684"/>
      <c r="DM10" s="684"/>
      <c r="DN10" s="684"/>
      <c r="DO10" s="684"/>
      <c r="DP10" s="685"/>
      <c r="DQ10" s="692" t="s">
        <v>237</v>
      </c>
      <c r="DR10" s="684"/>
      <c r="DS10" s="684"/>
      <c r="DT10" s="684"/>
      <c r="DU10" s="684"/>
      <c r="DV10" s="684"/>
      <c r="DW10" s="684"/>
      <c r="DX10" s="684"/>
      <c r="DY10" s="684"/>
      <c r="DZ10" s="684"/>
      <c r="EA10" s="684"/>
      <c r="EB10" s="684"/>
      <c r="EC10" s="693"/>
    </row>
    <row r="11" spans="2:143" ht="11.25" customHeight="1">
      <c r="B11" s="680" t="s">
        <v>251</v>
      </c>
      <c r="C11" s="681"/>
      <c r="D11" s="681"/>
      <c r="E11" s="681"/>
      <c r="F11" s="681"/>
      <c r="G11" s="681"/>
      <c r="H11" s="681"/>
      <c r="I11" s="681"/>
      <c r="J11" s="681"/>
      <c r="K11" s="681"/>
      <c r="L11" s="681"/>
      <c r="M11" s="681"/>
      <c r="N11" s="681"/>
      <c r="O11" s="681"/>
      <c r="P11" s="681"/>
      <c r="Q11" s="682"/>
      <c r="R11" s="683">
        <v>176880</v>
      </c>
      <c r="S11" s="684"/>
      <c r="T11" s="684"/>
      <c r="U11" s="684"/>
      <c r="V11" s="684"/>
      <c r="W11" s="684"/>
      <c r="X11" s="684"/>
      <c r="Y11" s="685"/>
      <c r="Z11" s="688">
        <v>2.2999999999999998</v>
      </c>
      <c r="AA11" s="689"/>
      <c r="AB11" s="689"/>
      <c r="AC11" s="701"/>
      <c r="AD11" s="692">
        <v>176880</v>
      </c>
      <c r="AE11" s="684"/>
      <c r="AF11" s="684"/>
      <c r="AG11" s="684"/>
      <c r="AH11" s="684"/>
      <c r="AI11" s="684"/>
      <c r="AJ11" s="684"/>
      <c r="AK11" s="685"/>
      <c r="AL11" s="688">
        <v>3.7</v>
      </c>
      <c r="AM11" s="689"/>
      <c r="AN11" s="689"/>
      <c r="AO11" s="690"/>
      <c r="AP11" s="680" t="s">
        <v>252</v>
      </c>
      <c r="AQ11" s="681"/>
      <c r="AR11" s="681"/>
      <c r="AS11" s="681"/>
      <c r="AT11" s="681"/>
      <c r="AU11" s="681"/>
      <c r="AV11" s="681"/>
      <c r="AW11" s="681"/>
      <c r="AX11" s="681"/>
      <c r="AY11" s="681"/>
      <c r="AZ11" s="681"/>
      <c r="BA11" s="681"/>
      <c r="BB11" s="681"/>
      <c r="BC11" s="681"/>
      <c r="BD11" s="681"/>
      <c r="BE11" s="681"/>
      <c r="BF11" s="682"/>
      <c r="BG11" s="683">
        <v>23879</v>
      </c>
      <c r="BH11" s="684"/>
      <c r="BI11" s="684"/>
      <c r="BJ11" s="684"/>
      <c r="BK11" s="684"/>
      <c r="BL11" s="684"/>
      <c r="BM11" s="684"/>
      <c r="BN11" s="685"/>
      <c r="BO11" s="686">
        <v>1.8</v>
      </c>
      <c r="BP11" s="686"/>
      <c r="BQ11" s="686"/>
      <c r="BR11" s="686"/>
      <c r="BS11" s="692" t="s">
        <v>237</v>
      </c>
      <c r="BT11" s="684"/>
      <c r="BU11" s="684"/>
      <c r="BV11" s="684"/>
      <c r="BW11" s="684"/>
      <c r="BX11" s="684"/>
      <c r="BY11" s="684"/>
      <c r="BZ11" s="684"/>
      <c r="CA11" s="684"/>
      <c r="CB11" s="693"/>
      <c r="CD11" s="698" t="s">
        <v>253</v>
      </c>
      <c r="CE11" s="699"/>
      <c r="CF11" s="699"/>
      <c r="CG11" s="699"/>
      <c r="CH11" s="699"/>
      <c r="CI11" s="699"/>
      <c r="CJ11" s="699"/>
      <c r="CK11" s="699"/>
      <c r="CL11" s="699"/>
      <c r="CM11" s="699"/>
      <c r="CN11" s="699"/>
      <c r="CO11" s="699"/>
      <c r="CP11" s="699"/>
      <c r="CQ11" s="700"/>
      <c r="CR11" s="683">
        <v>692937</v>
      </c>
      <c r="CS11" s="684"/>
      <c r="CT11" s="684"/>
      <c r="CU11" s="684"/>
      <c r="CV11" s="684"/>
      <c r="CW11" s="684"/>
      <c r="CX11" s="684"/>
      <c r="CY11" s="685"/>
      <c r="CZ11" s="686">
        <v>9.5</v>
      </c>
      <c r="DA11" s="686"/>
      <c r="DB11" s="686"/>
      <c r="DC11" s="686"/>
      <c r="DD11" s="692">
        <v>89597</v>
      </c>
      <c r="DE11" s="684"/>
      <c r="DF11" s="684"/>
      <c r="DG11" s="684"/>
      <c r="DH11" s="684"/>
      <c r="DI11" s="684"/>
      <c r="DJ11" s="684"/>
      <c r="DK11" s="684"/>
      <c r="DL11" s="684"/>
      <c r="DM11" s="684"/>
      <c r="DN11" s="684"/>
      <c r="DO11" s="684"/>
      <c r="DP11" s="685"/>
      <c r="DQ11" s="692">
        <v>424968</v>
      </c>
      <c r="DR11" s="684"/>
      <c r="DS11" s="684"/>
      <c r="DT11" s="684"/>
      <c r="DU11" s="684"/>
      <c r="DV11" s="684"/>
      <c r="DW11" s="684"/>
      <c r="DX11" s="684"/>
      <c r="DY11" s="684"/>
      <c r="DZ11" s="684"/>
      <c r="EA11" s="684"/>
      <c r="EB11" s="684"/>
      <c r="EC11" s="693"/>
    </row>
    <row r="12" spans="2:143" ht="11.25" customHeight="1">
      <c r="B12" s="680" t="s">
        <v>254</v>
      </c>
      <c r="C12" s="681"/>
      <c r="D12" s="681"/>
      <c r="E12" s="681"/>
      <c r="F12" s="681"/>
      <c r="G12" s="681"/>
      <c r="H12" s="681"/>
      <c r="I12" s="681"/>
      <c r="J12" s="681"/>
      <c r="K12" s="681"/>
      <c r="L12" s="681"/>
      <c r="M12" s="681"/>
      <c r="N12" s="681"/>
      <c r="O12" s="681"/>
      <c r="P12" s="681"/>
      <c r="Q12" s="682"/>
      <c r="R12" s="683">
        <v>25907</v>
      </c>
      <c r="S12" s="684"/>
      <c r="T12" s="684"/>
      <c r="U12" s="684"/>
      <c r="V12" s="684"/>
      <c r="W12" s="684"/>
      <c r="X12" s="684"/>
      <c r="Y12" s="685"/>
      <c r="Z12" s="686">
        <v>0.3</v>
      </c>
      <c r="AA12" s="686"/>
      <c r="AB12" s="686"/>
      <c r="AC12" s="686"/>
      <c r="AD12" s="687">
        <v>25907</v>
      </c>
      <c r="AE12" s="687"/>
      <c r="AF12" s="687"/>
      <c r="AG12" s="687"/>
      <c r="AH12" s="687"/>
      <c r="AI12" s="687"/>
      <c r="AJ12" s="687"/>
      <c r="AK12" s="687"/>
      <c r="AL12" s="688">
        <v>0.5</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746949</v>
      </c>
      <c r="BH12" s="684"/>
      <c r="BI12" s="684"/>
      <c r="BJ12" s="684"/>
      <c r="BK12" s="684"/>
      <c r="BL12" s="684"/>
      <c r="BM12" s="684"/>
      <c r="BN12" s="685"/>
      <c r="BO12" s="686">
        <v>55.6</v>
      </c>
      <c r="BP12" s="686"/>
      <c r="BQ12" s="686"/>
      <c r="BR12" s="686"/>
      <c r="BS12" s="692" t="s">
        <v>237</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81617</v>
      </c>
      <c r="CS12" s="684"/>
      <c r="CT12" s="684"/>
      <c r="CU12" s="684"/>
      <c r="CV12" s="684"/>
      <c r="CW12" s="684"/>
      <c r="CX12" s="684"/>
      <c r="CY12" s="685"/>
      <c r="CZ12" s="686">
        <v>1.1000000000000001</v>
      </c>
      <c r="DA12" s="686"/>
      <c r="DB12" s="686"/>
      <c r="DC12" s="686"/>
      <c r="DD12" s="692">
        <v>1632</v>
      </c>
      <c r="DE12" s="684"/>
      <c r="DF12" s="684"/>
      <c r="DG12" s="684"/>
      <c r="DH12" s="684"/>
      <c r="DI12" s="684"/>
      <c r="DJ12" s="684"/>
      <c r="DK12" s="684"/>
      <c r="DL12" s="684"/>
      <c r="DM12" s="684"/>
      <c r="DN12" s="684"/>
      <c r="DO12" s="684"/>
      <c r="DP12" s="685"/>
      <c r="DQ12" s="692">
        <v>67951</v>
      </c>
      <c r="DR12" s="684"/>
      <c r="DS12" s="684"/>
      <c r="DT12" s="684"/>
      <c r="DU12" s="684"/>
      <c r="DV12" s="684"/>
      <c r="DW12" s="684"/>
      <c r="DX12" s="684"/>
      <c r="DY12" s="684"/>
      <c r="DZ12" s="684"/>
      <c r="EA12" s="684"/>
      <c r="EB12" s="684"/>
      <c r="EC12" s="693"/>
    </row>
    <row r="13" spans="2:143" ht="11.25" customHeight="1">
      <c r="B13" s="680" t="s">
        <v>257</v>
      </c>
      <c r="C13" s="681"/>
      <c r="D13" s="681"/>
      <c r="E13" s="681"/>
      <c r="F13" s="681"/>
      <c r="G13" s="681"/>
      <c r="H13" s="681"/>
      <c r="I13" s="681"/>
      <c r="J13" s="681"/>
      <c r="K13" s="681"/>
      <c r="L13" s="681"/>
      <c r="M13" s="681"/>
      <c r="N13" s="681"/>
      <c r="O13" s="681"/>
      <c r="P13" s="681"/>
      <c r="Q13" s="682"/>
      <c r="R13" s="683" t="s">
        <v>237</v>
      </c>
      <c r="S13" s="684"/>
      <c r="T13" s="684"/>
      <c r="U13" s="684"/>
      <c r="V13" s="684"/>
      <c r="W13" s="684"/>
      <c r="X13" s="684"/>
      <c r="Y13" s="685"/>
      <c r="Z13" s="686" t="s">
        <v>129</v>
      </c>
      <c r="AA13" s="686"/>
      <c r="AB13" s="686"/>
      <c r="AC13" s="686"/>
      <c r="AD13" s="687" t="s">
        <v>237</v>
      </c>
      <c r="AE13" s="687"/>
      <c r="AF13" s="687"/>
      <c r="AG13" s="687"/>
      <c r="AH13" s="687"/>
      <c r="AI13" s="687"/>
      <c r="AJ13" s="687"/>
      <c r="AK13" s="687"/>
      <c r="AL13" s="688" t="s">
        <v>237</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713550</v>
      </c>
      <c r="BH13" s="684"/>
      <c r="BI13" s="684"/>
      <c r="BJ13" s="684"/>
      <c r="BK13" s="684"/>
      <c r="BL13" s="684"/>
      <c r="BM13" s="684"/>
      <c r="BN13" s="685"/>
      <c r="BO13" s="686">
        <v>53.1</v>
      </c>
      <c r="BP13" s="686"/>
      <c r="BQ13" s="686"/>
      <c r="BR13" s="686"/>
      <c r="BS13" s="692" t="s">
        <v>129</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395797</v>
      </c>
      <c r="CS13" s="684"/>
      <c r="CT13" s="684"/>
      <c r="CU13" s="684"/>
      <c r="CV13" s="684"/>
      <c r="CW13" s="684"/>
      <c r="CX13" s="684"/>
      <c r="CY13" s="685"/>
      <c r="CZ13" s="686">
        <v>5.4</v>
      </c>
      <c r="DA13" s="686"/>
      <c r="DB13" s="686"/>
      <c r="DC13" s="686"/>
      <c r="DD13" s="692">
        <v>194092</v>
      </c>
      <c r="DE13" s="684"/>
      <c r="DF13" s="684"/>
      <c r="DG13" s="684"/>
      <c r="DH13" s="684"/>
      <c r="DI13" s="684"/>
      <c r="DJ13" s="684"/>
      <c r="DK13" s="684"/>
      <c r="DL13" s="684"/>
      <c r="DM13" s="684"/>
      <c r="DN13" s="684"/>
      <c r="DO13" s="684"/>
      <c r="DP13" s="685"/>
      <c r="DQ13" s="692">
        <v>228114</v>
      </c>
      <c r="DR13" s="684"/>
      <c r="DS13" s="684"/>
      <c r="DT13" s="684"/>
      <c r="DU13" s="684"/>
      <c r="DV13" s="684"/>
      <c r="DW13" s="684"/>
      <c r="DX13" s="684"/>
      <c r="DY13" s="684"/>
      <c r="DZ13" s="684"/>
      <c r="EA13" s="684"/>
      <c r="EB13" s="684"/>
      <c r="EC13" s="693"/>
    </row>
    <row r="14" spans="2:143" ht="11.25" customHeight="1">
      <c r="B14" s="680" t="s">
        <v>260</v>
      </c>
      <c r="C14" s="681"/>
      <c r="D14" s="681"/>
      <c r="E14" s="681"/>
      <c r="F14" s="681"/>
      <c r="G14" s="681"/>
      <c r="H14" s="681"/>
      <c r="I14" s="681"/>
      <c r="J14" s="681"/>
      <c r="K14" s="681"/>
      <c r="L14" s="681"/>
      <c r="M14" s="681"/>
      <c r="N14" s="681"/>
      <c r="O14" s="681"/>
      <c r="P14" s="681"/>
      <c r="Q14" s="682"/>
      <c r="R14" s="683">
        <v>8881</v>
      </c>
      <c r="S14" s="684"/>
      <c r="T14" s="684"/>
      <c r="U14" s="684"/>
      <c r="V14" s="684"/>
      <c r="W14" s="684"/>
      <c r="X14" s="684"/>
      <c r="Y14" s="685"/>
      <c r="Z14" s="686">
        <v>0.1</v>
      </c>
      <c r="AA14" s="686"/>
      <c r="AB14" s="686"/>
      <c r="AC14" s="686"/>
      <c r="AD14" s="687">
        <v>8881</v>
      </c>
      <c r="AE14" s="687"/>
      <c r="AF14" s="687"/>
      <c r="AG14" s="687"/>
      <c r="AH14" s="687"/>
      <c r="AI14" s="687"/>
      <c r="AJ14" s="687"/>
      <c r="AK14" s="687"/>
      <c r="AL14" s="688">
        <v>0.2</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43749</v>
      </c>
      <c r="BH14" s="684"/>
      <c r="BI14" s="684"/>
      <c r="BJ14" s="684"/>
      <c r="BK14" s="684"/>
      <c r="BL14" s="684"/>
      <c r="BM14" s="684"/>
      <c r="BN14" s="685"/>
      <c r="BO14" s="686">
        <v>3.3</v>
      </c>
      <c r="BP14" s="686"/>
      <c r="BQ14" s="686"/>
      <c r="BR14" s="686"/>
      <c r="BS14" s="692" t="s">
        <v>129</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264604</v>
      </c>
      <c r="CS14" s="684"/>
      <c r="CT14" s="684"/>
      <c r="CU14" s="684"/>
      <c r="CV14" s="684"/>
      <c r="CW14" s="684"/>
      <c r="CX14" s="684"/>
      <c r="CY14" s="685"/>
      <c r="CZ14" s="686">
        <v>3.6</v>
      </c>
      <c r="DA14" s="686"/>
      <c r="DB14" s="686"/>
      <c r="DC14" s="686"/>
      <c r="DD14" s="692">
        <v>30721</v>
      </c>
      <c r="DE14" s="684"/>
      <c r="DF14" s="684"/>
      <c r="DG14" s="684"/>
      <c r="DH14" s="684"/>
      <c r="DI14" s="684"/>
      <c r="DJ14" s="684"/>
      <c r="DK14" s="684"/>
      <c r="DL14" s="684"/>
      <c r="DM14" s="684"/>
      <c r="DN14" s="684"/>
      <c r="DO14" s="684"/>
      <c r="DP14" s="685"/>
      <c r="DQ14" s="692">
        <v>228024</v>
      </c>
      <c r="DR14" s="684"/>
      <c r="DS14" s="684"/>
      <c r="DT14" s="684"/>
      <c r="DU14" s="684"/>
      <c r="DV14" s="684"/>
      <c r="DW14" s="684"/>
      <c r="DX14" s="684"/>
      <c r="DY14" s="684"/>
      <c r="DZ14" s="684"/>
      <c r="EA14" s="684"/>
      <c r="EB14" s="684"/>
      <c r="EC14" s="693"/>
    </row>
    <row r="15" spans="2:143" ht="11.25" customHeight="1">
      <c r="B15" s="680" t="s">
        <v>263</v>
      </c>
      <c r="C15" s="681"/>
      <c r="D15" s="681"/>
      <c r="E15" s="681"/>
      <c r="F15" s="681"/>
      <c r="G15" s="681"/>
      <c r="H15" s="681"/>
      <c r="I15" s="681"/>
      <c r="J15" s="681"/>
      <c r="K15" s="681"/>
      <c r="L15" s="681"/>
      <c r="M15" s="681"/>
      <c r="N15" s="681"/>
      <c r="O15" s="681"/>
      <c r="P15" s="681"/>
      <c r="Q15" s="682"/>
      <c r="R15" s="683" t="s">
        <v>237</v>
      </c>
      <c r="S15" s="684"/>
      <c r="T15" s="684"/>
      <c r="U15" s="684"/>
      <c r="V15" s="684"/>
      <c r="W15" s="684"/>
      <c r="X15" s="684"/>
      <c r="Y15" s="685"/>
      <c r="Z15" s="686" t="s">
        <v>237</v>
      </c>
      <c r="AA15" s="686"/>
      <c r="AB15" s="686"/>
      <c r="AC15" s="686"/>
      <c r="AD15" s="687" t="s">
        <v>129</v>
      </c>
      <c r="AE15" s="687"/>
      <c r="AF15" s="687"/>
      <c r="AG15" s="687"/>
      <c r="AH15" s="687"/>
      <c r="AI15" s="687"/>
      <c r="AJ15" s="687"/>
      <c r="AK15" s="687"/>
      <c r="AL15" s="688" t="s">
        <v>237</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60130</v>
      </c>
      <c r="BH15" s="684"/>
      <c r="BI15" s="684"/>
      <c r="BJ15" s="684"/>
      <c r="BK15" s="684"/>
      <c r="BL15" s="684"/>
      <c r="BM15" s="684"/>
      <c r="BN15" s="685"/>
      <c r="BO15" s="686">
        <v>4.5</v>
      </c>
      <c r="BP15" s="686"/>
      <c r="BQ15" s="686"/>
      <c r="BR15" s="686"/>
      <c r="BS15" s="692" t="s">
        <v>237</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590384</v>
      </c>
      <c r="CS15" s="684"/>
      <c r="CT15" s="684"/>
      <c r="CU15" s="684"/>
      <c r="CV15" s="684"/>
      <c r="CW15" s="684"/>
      <c r="CX15" s="684"/>
      <c r="CY15" s="685"/>
      <c r="CZ15" s="686">
        <v>8.1</v>
      </c>
      <c r="DA15" s="686"/>
      <c r="DB15" s="686"/>
      <c r="DC15" s="686"/>
      <c r="DD15" s="692">
        <v>91291</v>
      </c>
      <c r="DE15" s="684"/>
      <c r="DF15" s="684"/>
      <c r="DG15" s="684"/>
      <c r="DH15" s="684"/>
      <c r="DI15" s="684"/>
      <c r="DJ15" s="684"/>
      <c r="DK15" s="684"/>
      <c r="DL15" s="684"/>
      <c r="DM15" s="684"/>
      <c r="DN15" s="684"/>
      <c r="DO15" s="684"/>
      <c r="DP15" s="685"/>
      <c r="DQ15" s="692">
        <v>437693</v>
      </c>
      <c r="DR15" s="684"/>
      <c r="DS15" s="684"/>
      <c r="DT15" s="684"/>
      <c r="DU15" s="684"/>
      <c r="DV15" s="684"/>
      <c r="DW15" s="684"/>
      <c r="DX15" s="684"/>
      <c r="DY15" s="684"/>
      <c r="DZ15" s="684"/>
      <c r="EA15" s="684"/>
      <c r="EB15" s="684"/>
      <c r="EC15" s="693"/>
    </row>
    <row r="16" spans="2:143" ht="11.25" customHeight="1">
      <c r="B16" s="680" t="s">
        <v>266</v>
      </c>
      <c r="C16" s="681"/>
      <c r="D16" s="681"/>
      <c r="E16" s="681"/>
      <c r="F16" s="681"/>
      <c r="G16" s="681"/>
      <c r="H16" s="681"/>
      <c r="I16" s="681"/>
      <c r="J16" s="681"/>
      <c r="K16" s="681"/>
      <c r="L16" s="681"/>
      <c r="M16" s="681"/>
      <c r="N16" s="681"/>
      <c r="O16" s="681"/>
      <c r="P16" s="681"/>
      <c r="Q16" s="682"/>
      <c r="R16" s="683">
        <v>2004</v>
      </c>
      <c r="S16" s="684"/>
      <c r="T16" s="684"/>
      <c r="U16" s="684"/>
      <c r="V16" s="684"/>
      <c r="W16" s="684"/>
      <c r="X16" s="684"/>
      <c r="Y16" s="685"/>
      <c r="Z16" s="686">
        <v>0</v>
      </c>
      <c r="AA16" s="686"/>
      <c r="AB16" s="686"/>
      <c r="AC16" s="686"/>
      <c r="AD16" s="687">
        <v>2004</v>
      </c>
      <c r="AE16" s="687"/>
      <c r="AF16" s="687"/>
      <c r="AG16" s="687"/>
      <c r="AH16" s="687"/>
      <c r="AI16" s="687"/>
      <c r="AJ16" s="687"/>
      <c r="AK16" s="687"/>
      <c r="AL16" s="688">
        <v>0</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237</v>
      </c>
      <c r="BP16" s="686"/>
      <c r="BQ16" s="686"/>
      <c r="BR16" s="686"/>
      <c r="BS16" s="692" t="s">
        <v>129</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v>28380</v>
      </c>
      <c r="CS16" s="684"/>
      <c r="CT16" s="684"/>
      <c r="CU16" s="684"/>
      <c r="CV16" s="684"/>
      <c r="CW16" s="684"/>
      <c r="CX16" s="684"/>
      <c r="CY16" s="685"/>
      <c r="CZ16" s="686">
        <v>0.4</v>
      </c>
      <c r="DA16" s="686"/>
      <c r="DB16" s="686"/>
      <c r="DC16" s="686"/>
      <c r="DD16" s="692" t="s">
        <v>237</v>
      </c>
      <c r="DE16" s="684"/>
      <c r="DF16" s="684"/>
      <c r="DG16" s="684"/>
      <c r="DH16" s="684"/>
      <c r="DI16" s="684"/>
      <c r="DJ16" s="684"/>
      <c r="DK16" s="684"/>
      <c r="DL16" s="684"/>
      <c r="DM16" s="684"/>
      <c r="DN16" s="684"/>
      <c r="DO16" s="684"/>
      <c r="DP16" s="685"/>
      <c r="DQ16" s="692">
        <v>2881</v>
      </c>
      <c r="DR16" s="684"/>
      <c r="DS16" s="684"/>
      <c r="DT16" s="684"/>
      <c r="DU16" s="684"/>
      <c r="DV16" s="684"/>
      <c r="DW16" s="684"/>
      <c r="DX16" s="684"/>
      <c r="DY16" s="684"/>
      <c r="DZ16" s="684"/>
      <c r="EA16" s="684"/>
      <c r="EB16" s="684"/>
      <c r="EC16" s="693"/>
    </row>
    <row r="17" spans="2:133" ht="11.25" customHeight="1">
      <c r="B17" s="680" t="s">
        <v>269</v>
      </c>
      <c r="C17" s="681"/>
      <c r="D17" s="681"/>
      <c r="E17" s="681"/>
      <c r="F17" s="681"/>
      <c r="G17" s="681"/>
      <c r="H17" s="681"/>
      <c r="I17" s="681"/>
      <c r="J17" s="681"/>
      <c r="K17" s="681"/>
      <c r="L17" s="681"/>
      <c r="M17" s="681"/>
      <c r="N17" s="681"/>
      <c r="O17" s="681"/>
      <c r="P17" s="681"/>
      <c r="Q17" s="682"/>
      <c r="R17" s="683">
        <v>47416</v>
      </c>
      <c r="S17" s="684"/>
      <c r="T17" s="684"/>
      <c r="U17" s="684"/>
      <c r="V17" s="684"/>
      <c r="W17" s="684"/>
      <c r="X17" s="684"/>
      <c r="Y17" s="685"/>
      <c r="Z17" s="686">
        <v>0.6</v>
      </c>
      <c r="AA17" s="686"/>
      <c r="AB17" s="686"/>
      <c r="AC17" s="686"/>
      <c r="AD17" s="687">
        <v>47416</v>
      </c>
      <c r="AE17" s="687"/>
      <c r="AF17" s="687"/>
      <c r="AG17" s="687"/>
      <c r="AH17" s="687"/>
      <c r="AI17" s="687"/>
      <c r="AJ17" s="687"/>
      <c r="AK17" s="687"/>
      <c r="AL17" s="688">
        <v>1</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129</v>
      </c>
      <c r="BP17" s="686"/>
      <c r="BQ17" s="686"/>
      <c r="BR17" s="686"/>
      <c r="BS17" s="692" t="s">
        <v>129</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951547</v>
      </c>
      <c r="CS17" s="684"/>
      <c r="CT17" s="684"/>
      <c r="CU17" s="684"/>
      <c r="CV17" s="684"/>
      <c r="CW17" s="684"/>
      <c r="CX17" s="684"/>
      <c r="CY17" s="685"/>
      <c r="CZ17" s="686">
        <v>13</v>
      </c>
      <c r="DA17" s="686"/>
      <c r="DB17" s="686"/>
      <c r="DC17" s="686"/>
      <c r="DD17" s="692" t="s">
        <v>129</v>
      </c>
      <c r="DE17" s="684"/>
      <c r="DF17" s="684"/>
      <c r="DG17" s="684"/>
      <c r="DH17" s="684"/>
      <c r="DI17" s="684"/>
      <c r="DJ17" s="684"/>
      <c r="DK17" s="684"/>
      <c r="DL17" s="684"/>
      <c r="DM17" s="684"/>
      <c r="DN17" s="684"/>
      <c r="DO17" s="684"/>
      <c r="DP17" s="685"/>
      <c r="DQ17" s="692">
        <v>946167</v>
      </c>
      <c r="DR17" s="684"/>
      <c r="DS17" s="684"/>
      <c r="DT17" s="684"/>
      <c r="DU17" s="684"/>
      <c r="DV17" s="684"/>
      <c r="DW17" s="684"/>
      <c r="DX17" s="684"/>
      <c r="DY17" s="684"/>
      <c r="DZ17" s="684"/>
      <c r="EA17" s="684"/>
      <c r="EB17" s="684"/>
      <c r="EC17" s="693"/>
    </row>
    <row r="18" spans="2:133" ht="11.25" customHeight="1">
      <c r="B18" s="680" t="s">
        <v>272</v>
      </c>
      <c r="C18" s="681"/>
      <c r="D18" s="681"/>
      <c r="E18" s="681"/>
      <c r="F18" s="681"/>
      <c r="G18" s="681"/>
      <c r="H18" s="681"/>
      <c r="I18" s="681"/>
      <c r="J18" s="681"/>
      <c r="K18" s="681"/>
      <c r="L18" s="681"/>
      <c r="M18" s="681"/>
      <c r="N18" s="681"/>
      <c r="O18" s="681"/>
      <c r="P18" s="681"/>
      <c r="Q18" s="682"/>
      <c r="R18" s="683">
        <v>5922</v>
      </c>
      <c r="S18" s="684"/>
      <c r="T18" s="684"/>
      <c r="U18" s="684"/>
      <c r="V18" s="684"/>
      <c r="W18" s="684"/>
      <c r="X18" s="684"/>
      <c r="Y18" s="685"/>
      <c r="Z18" s="686">
        <v>0.1</v>
      </c>
      <c r="AA18" s="686"/>
      <c r="AB18" s="686"/>
      <c r="AC18" s="686"/>
      <c r="AD18" s="687">
        <v>5922</v>
      </c>
      <c r="AE18" s="687"/>
      <c r="AF18" s="687"/>
      <c r="AG18" s="687"/>
      <c r="AH18" s="687"/>
      <c r="AI18" s="687"/>
      <c r="AJ18" s="687"/>
      <c r="AK18" s="687"/>
      <c r="AL18" s="688">
        <v>0.1</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237</v>
      </c>
      <c r="BH18" s="684"/>
      <c r="BI18" s="684"/>
      <c r="BJ18" s="684"/>
      <c r="BK18" s="684"/>
      <c r="BL18" s="684"/>
      <c r="BM18" s="684"/>
      <c r="BN18" s="685"/>
      <c r="BO18" s="686" t="s">
        <v>237</v>
      </c>
      <c r="BP18" s="686"/>
      <c r="BQ18" s="686"/>
      <c r="BR18" s="686"/>
      <c r="BS18" s="692" t="s">
        <v>129</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t="s">
        <v>237</v>
      </c>
      <c r="CS18" s="684"/>
      <c r="CT18" s="684"/>
      <c r="CU18" s="684"/>
      <c r="CV18" s="684"/>
      <c r="CW18" s="684"/>
      <c r="CX18" s="684"/>
      <c r="CY18" s="685"/>
      <c r="CZ18" s="686" t="s">
        <v>237</v>
      </c>
      <c r="DA18" s="686"/>
      <c r="DB18" s="686"/>
      <c r="DC18" s="686"/>
      <c r="DD18" s="692" t="s">
        <v>129</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c r="B19" s="680" t="s">
        <v>275</v>
      </c>
      <c r="C19" s="681"/>
      <c r="D19" s="681"/>
      <c r="E19" s="681"/>
      <c r="F19" s="681"/>
      <c r="G19" s="681"/>
      <c r="H19" s="681"/>
      <c r="I19" s="681"/>
      <c r="J19" s="681"/>
      <c r="K19" s="681"/>
      <c r="L19" s="681"/>
      <c r="M19" s="681"/>
      <c r="N19" s="681"/>
      <c r="O19" s="681"/>
      <c r="P19" s="681"/>
      <c r="Q19" s="682"/>
      <c r="R19" s="683">
        <v>1161</v>
      </c>
      <c r="S19" s="684"/>
      <c r="T19" s="684"/>
      <c r="U19" s="684"/>
      <c r="V19" s="684"/>
      <c r="W19" s="684"/>
      <c r="X19" s="684"/>
      <c r="Y19" s="685"/>
      <c r="Z19" s="686">
        <v>0</v>
      </c>
      <c r="AA19" s="686"/>
      <c r="AB19" s="686"/>
      <c r="AC19" s="686"/>
      <c r="AD19" s="687">
        <v>1161</v>
      </c>
      <c r="AE19" s="687"/>
      <c r="AF19" s="687"/>
      <c r="AG19" s="687"/>
      <c r="AH19" s="687"/>
      <c r="AI19" s="687"/>
      <c r="AJ19" s="687"/>
      <c r="AK19" s="687"/>
      <c r="AL19" s="688">
        <v>0</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v>18538</v>
      </c>
      <c r="BH19" s="684"/>
      <c r="BI19" s="684"/>
      <c r="BJ19" s="684"/>
      <c r="BK19" s="684"/>
      <c r="BL19" s="684"/>
      <c r="BM19" s="684"/>
      <c r="BN19" s="685"/>
      <c r="BO19" s="686">
        <v>1.4</v>
      </c>
      <c r="BP19" s="686"/>
      <c r="BQ19" s="686"/>
      <c r="BR19" s="686"/>
      <c r="BS19" s="692" t="s">
        <v>237</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129</v>
      </c>
      <c r="DA19" s="686"/>
      <c r="DB19" s="686"/>
      <c r="DC19" s="686"/>
      <c r="DD19" s="692" t="s">
        <v>129</v>
      </c>
      <c r="DE19" s="684"/>
      <c r="DF19" s="684"/>
      <c r="DG19" s="684"/>
      <c r="DH19" s="684"/>
      <c r="DI19" s="684"/>
      <c r="DJ19" s="684"/>
      <c r="DK19" s="684"/>
      <c r="DL19" s="684"/>
      <c r="DM19" s="684"/>
      <c r="DN19" s="684"/>
      <c r="DO19" s="684"/>
      <c r="DP19" s="685"/>
      <c r="DQ19" s="692" t="s">
        <v>237</v>
      </c>
      <c r="DR19" s="684"/>
      <c r="DS19" s="684"/>
      <c r="DT19" s="684"/>
      <c r="DU19" s="684"/>
      <c r="DV19" s="684"/>
      <c r="DW19" s="684"/>
      <c r="DX19" s="684"/>
      <c r="DY19" s="684"/>
      <c r="DZ19" s="684"/>
      <c r="EA19" s="684"/>
      <c r="EB19" s="684"/>
      <c r="EC19" s="693"/>
    </row>
    <row r="20" spans="2:133" ht="11.25" customHeight="1">
      <c r="B20" s="680" t="s">
        <v>278</v>
      </c>
      <c r="C20" s="681"/>
      <c r="D20" s="681"/>
      <c r="E20" s="681"/>
      <c r="F20" s="681"/>
      <c r="G20" s="681"/>
      <c r="H20" s="681"/>
      <c r="I20" s="681"/>
      <c r="J20" s="681"/>
      <c r="K20" s="681"/>
      <c r="L20" s="681"/>
      <c r="M20" s="681"/>
      <c r="N20" s="681"/>
      <c r="O20" s="681"/>
      <c r="P20" s="681"/>
      <c r="Q20" s="682"/>
      <c r="R20" s="683">
        <v>285</v>
      </c>
      <c r="S20" s="684"/>
      <c r="T20" s="684"/>
      <c r="U20" s="684"/>
      <c r="V20" s="684"/>
      <c r="W20" s="684"/>
      <c r="X20" s="684"/>
      <c r="Y20" s="685"/>
      <c r="Z20" s="686">
        <v>0</v>
      </c>
      <c r="AA20" s="686"/>
      <c r="AB20" s="686"/>
      <c r="AC20" s="686"/>
      <c r="AD20" s="687">
        <v>285</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v>18538</v>
      </c>
      <c r="BH20" s="684"/>
      <c r="BI20" s="684"/>
      <c r="BJ20" s="684"/>
      <c r="BK20" s="684"/>
      <c r="BL20" s="684"/>
      <c r="BM20" s="684"/>
      <c r="BN20" s="685"/>
      <c r="BO20" s="686">
        <v>1.4</v>
      </c>
      <c r="BP20" s="686"/>
      <c r="BQ20" s="686"/>
      <c r="BR20" s="686"/>
      <c r="BS20" s="692" t="s">
        <v>237</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7308826</v>
      </c>
      <c r="CS20" s="684"/>
      <c r="CT20" s="684"/>
      <c r="CU20" s="684"/>
      <c r="CV20" s="684"/>
      <c r="CW20" s="684"/>
      <c r="CX20" s="684"/>
      <c r="CY20" s="685"/>
      <c r="CZ20" s="686">
        <v>100</v>
      </c>
      <c r="DA20" s="686"/>
      <c r="DB20" s="686"/>
      <c r="DC20" s="686"/>
      <c r="DD20" s="692">
        <v>1014139</v>
      </c>
      <c r="DE20" s="684"/>
      <c r="DF20" s="684"/>
      <c r="DG20" s="684"/>
      <c r="DH20" s="684"/>
      <c r="DI20" s="684"/>
      <c r="DJ20" s="684"/>
      <c r="DK20" s="684"/>
      <c r="DL20" s="684"/>
      <c r="DM20" s="684"/>
      <c r="DN20" s="684"/>
      <c r="DO20" s="684"/>
      <c r="DP20" s="685"/>
      <c r="DQ20" s="692">
        <v>5009313</v>
      </c>
      <c r="DR20" s="684"/>
      <c r="DS20" s="684"/>
      <c r="DT20" s="684"/>
      <c r="DU20" s="684"/>
      <c r="DV20" s="684"/>
      <c r="DW20" s="684"/>
      <c r="DX20" s="684"/>
      <c r="DY20" s="684"/>
      <c r="DZ20" s="684"/>
      <c r="EA20" s="684"/>
      <c r="EB20" s="684"/>
      <c r="EC20" s="693"/>
    </row>
    <row r="21" spans="2:133" ht="11.25" customHeight="1">
      <c r="B21" s="680" t="s">
        <v>281</v>
      </c>
      <c r="C21" s="681"/>
      <c r="D21" s="681"/>
      <c r="E21" s="681"/>
      <c r="F21" s="681"/>
      <c r="G21" s="681"/>
      <c r="H21" s="681"/>
      <c r="I21" s="681"/>
      <c r="J21" s="681"/>
      <c r="K21" s="681"/>
      <c r="L21" s="681"/>
      <c r="M21" s="681"/>
      <c r="N21" s="681"/>
      <c r="O21" s="681"/>
      <c r="P21" s="681"/>
      <c r="Q21" s="682"/>
      <c r="R21" s="683">
        <v>40048</v>
      </c>
      <c r="S21" s="684"/>
      <c r="T21" s="684"/>
      <c r="U21" s="684"/>
      <c r="V21" s="684"/>
      <c r="W21" s="684"/>
      <c r="X21" s="684"/>
      <c r="Y21" s="685"/>
      <c r="Z21" s="686">
        <v>0.5</v>
      </c>
      <c r="AA21" s="686"/>
      <c r="AB21" s="686"/>
      <c r="AC21" s="686"/>
      <c r="AD21" s="687">
        <v>40048</v>
      </c>
      <c r="AE21" s="687"/>
      <c r="AF21" s="687"/>
      <c r="AG21" s="687"/>
      <c r="AH21" s="687"/>
      <c r="AI21" s="687"/>
      <c r="AJ21" s="687"/>
      <c r="AK21" s="687"/>
      <c r="AL21" s="688">
        <v>0.8</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v>18538</v>
      </c>
      <c r="BH21" s="684"/>
      <c r="BI21" s="684"/>
      <c r="BJ21" s="684"/>
      <c r="BK21" s="684"/>
      <c r="BL21" s="684"/>
      <c r="BM21" s="684"/>
      <c r="BN21" s="685"/>
      <c r="BO21" s="686">
        <v>1.4</v>
      </c>
      <c r="BP21" s="686"/>
      <c r="BQ21" s="686"/>
      <c r="BR21" s="686"/>
      <c r="BS21" s="692" t="s">
        <v>237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283</v>
      </c>
      <c r="C22" s="681"/>
      <c r="D22" s="681"/>
      <c r="E22" s="681"/>
      <c r="F22" s="681"/>
      <c r="G22" s="681"/>
      <c r="H22" s="681"/>
      <c r="I22" s="681"/>
      <c r="J22" s="681"/>
      <c r="K22" s="681"/>
      <c r="L22" s="681"/>
      <c r="M22" s="681"/>
      <c r="N22" s="681"/>
      <c r="O22" s="681"/>
      <c r="P22" s="681"/>
      <c r="Q22" s="682"/>
      <c r="R22" s="683">
        <v>3281745</v>
      </c>
      <c r="S22" s="684"/>
      <c r="T22" s="684"/>
      <c r="U22" s="684"/>
      <c r="V22" s="684"/>
      <c r="W22" s="684"/>
      <c r="X22" s="684"/>
      <c r="Y22" s="685"/>
      <c r="Z22" s="686">
        <v>43.2</v>
      </c>
      <c r="AA22" s="686"/>
      <c r="AB22" s="686"/>
      <c r="AC22" s="686"/>
      <c r="AD22" s="687">
        <v>3074028</v>
      </c>
      <c r="AE22" s="687"/>
      <c r="AF22" s="687"/>
      <c r="AG22" s="687"/>
      <c r="AH22" s="687"/>
      <c r="AI22" s="687"/>
      <c r="AJ22" s="687"/>
      <c r="AK22" s="687"/>
      <c r="AL22" s="688">
        <v>64.400000000000006</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237</v>
      </c>
      <c r="BP22" s="686"/>
      <c r="BQ22" s="686"/>
      <c r="BR22" s="686"/>
      <c r="BS22" s="692" t="s">
        <v>237</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286</v>
      </c>
      <c r="C23" s="681"/>
      <c r="D23" s="681"/>
      <c r="E23" s="681"/>
      <c r="F23" s="681"/>
      <c r="G23" s="681"/>
      <c r="H23" s="681"/>
      <c r="I23" s="681"/>
      <c r="J23" s="681"/>
      <c r="K23" s="681"/>
      <c r="L23" s="681"/>
      <c r="M23" s="681"/>
      <c r="N23" s="681"/>
      <c r="O23" s="681"/>
      <c r="P23" s="681"/>
      <c r="Q23" s="682"/>
      <c r="R23" s="683">
        <v>3074028</v>
      </c>
      <c r="S23" s="684"/>
      <c r="T23" s="684"/>
      <c r="U23" s="684"/>
      <c r="V23" s="684"/>
      <c r="W23" s="684"/>
      <c r="X23" s="684"/>
      <c r="Y23" s="685"/>
      <c r="Z23" s="686">
        <v>40.5</v>
      </c>
      <c r="AA23" s="686"/>
      <c r="AB23" s="686"/>
      <c r="AC23" s="686"/>
      <c r="AD23" s="687">
        <v>3074028</v>
      </c>
      <c r="AE23" s="687"/>
      <c r="AF23" s="687"/>
      <c r="AG23" s="687"/>
      <c r="AH23" s="687"/>
      <c r="AI23" s="687"/>
      <c r="AJ23" s="687"/>
      <c r="AK23" s="687"/>
      <c r="AL23" s="688">
        <v>64.400000000000006</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t="s">
        <v>237</v>
      </c>
      <c r="BH23" s="684"/>
      <c r="BI23" s="684"/>
      <c r="BJ23" s="684"/>
      <c r="BK23" s="684"/>
      <c r="BL23" s="684"/>
      <c r="BM23" s="684"/>
      <c r="BN23" s="685"/>
      <c r="BO23" s="686" t="s">
        <v>129</v>
      </c>
      <c r="BP23" s="686"/>
      <c r="BQ23" s="686"/>
      <c r="BR23" s="686"/>
      <c r="BS23" s="692" t="s">
        <v>129</v>
      </c>
      <c r="BT23" s="684"/>
      <c r="BU23" s="684"/>
      <c r="BV23" s="684"/>
      <c r="BW23" s="684"/>
      <c r="BX23" s="684"/>
      <c r="BY23" s="684"/>
      <c r="BZ23" s="684"/>
      <c r="CA23" s="684"/>
      <c r="CB23" s="693"/>
      <c r="CD23" s="665" t="s">
        <v>226</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c r="B24" s="680" t="s">
        <v>293</v>
      </c>
      <c r="C24" s="681"/>
      <c r="D24" s="681"/>
      <c r="E24" s="681"/>
      <c r="F24" s="681"/>
      <c r="G24" s="681"/>
      <c r="H24" s="681"/>
      <c r="I24" s="681"/>
      <c r="J24" s="681"/>
      <c r="K24" s="681"/>
      <c r="L24" s="681"/>
      <c r="M24" s="681"/>
      <c r="N24" s="681"/>
      <c r="O24" s="681"/>
      <c r="P24" s="681"/>
      <c r="Q24" s="682"/>
      <c r="R24" s="683">
        <v>207717</v>
      </c>
      <c r="S24" s="684"/>
      <c r="T24" s="684"/>
      <c r="U24" s="684"/>
      <c r="V24" s="684"/>
      <c r="W24" s="684"/>
      <c r="X24" s="684"/>
      <c r="Y24" s="685"/>
      <c r="Z24" s="686">
        <v>2.7</v>
      </c>
      <c r="AA24" s="686"/>
      <c r="AB24" s="686"/>
      <c r="AC24" s="686"/>
      <c r="AD24" s="687" t="s">
        <v>237</v>
      </c>
      <c r="AE24" s="687"/>
      <c r="AF24" s="687"/>
      <c r="AG24" s="687"/>
      <c r="AH24" s="687"/>
      <c r="AI24" s="687"/>
      <c r="AJ24" s="687"/>
      <c r="AK24" s="687"/>
      <c r="AL24" s="688" t="s">
        <v>129</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237</v>
      </c>
      <c r="BP24" s="686"/>
      <c r="BQ24" s="686"/>
      <c r="BR24" s="686"/>
      <c r="BS24" s="692" t="s">
        <v>237</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2868898</v>
      </c>
      <c r="CS24" s="673"/>
      <c r="CT24" s="673"/>
      <c r="CU24" s="673"/>
      <c r="CV24" s="673"/>
      <c r="CW24" s="673"/>
      <c r="CX24" s="673"/>
      <c r="CY24" s="674"/>
      <c r="CZ24" s="677">
        <v>39.299999999999997</v>
      </c>
      <c r="DA24" s="678"/>
      <c r="DB24" s="678"/>
      <c r="DC24" s="697"/>
      <c r="DD24" s="722">
        <v>2298995</v>
      </c>
      <c r="DE24" s="673"/>
      <c r="DF24" s="673"/>
      <c r="DG24" s="673"/>
      <c r="DH24" s="673"/>
      <c r="DI24" s="673"/>
      <c r="DJ24" s="673"/>
      <c r="DK24" s="674"/>
      <c r="DL24" s="722">
        <v>2297479</v>
      </c>
      <c r="DM24" s="673"/>
      <c r="DN24" s="673"/>
      <c r="DO24" s="673"/>
      <c r="DP24" s="673"/>
      <c r="DQ24" s="673"/>
      <c r="DR24" s="673"/>
      <c r="DS24" s="673"/>
      <c r="DT24" s="673"/>
      <c r="DU24" s="673"/>
      <c r="DV24" s="674"/>
      <c r="DW24" s="677">
        <v>48.1</v>
      </c>
      <c r="DX24" s="678"/>
      <c r="DY24" s="678"/>
      <c r="DZ24" s="678"/>
      <c r="EA24" s="678"/>
      <c r="EB24" s="678"/>
      <c r="EC24" s="679"/>
    </row>
    <row r="25" spans="2:133" ht="11.25" customHeight="1">
      <c r="B25" s="680" t="s">
        <v>296</v>
      </c>
      <c r="C25" s="681"/>
      <c r="D25" s="681"/>
      <c r="E25" s="681"/>
      <c r="F25" s="681"/>
      <c r="G25" s="681"/>
      <c r="H25" s="681"/>
      <c r="I25" s="681"/>
      <c r="J25" s="681"/>
      <c r="K25" s="681"/>
      <c r="L25" s="681"/>
      <c r="M25" s="681"/>
      <c r="N25" s="681"/>
      <c r="O25" s="681"/>
      <c r="P25" s="681"/>
      <c r="Q25" s="682"/>
      <c r="R25" s="683" t="s">
        <v>129</v>
      </c>
      <c r="S25" s="684"/>
      <c r="T25" s="684"/>
      <c r="U25" s="684"/>
      <c r="V25" s="684"/>
      <c r="W25" s="684"/>
      <c r="X25" s="684"/>
      <c r="Y25" s="685"/>
      <c r="Z25" s="686" t="s">
        <v>237</v>
      </c>
      <c r="AA25" s="686"/>
      <c r="AB25" s="686"/>
      <c r="AC25" s="686"/>
      <c r="AD25" s="687" t="s">
        <v>129</v>
      </c>
      <c r="AE25" s="687"/>
      <c r="AF25" s="687"/>
      <c r="AG25" s="687"/>
      <c r="AH25" s="687"/>
      <c r="AI25" s="687"/>
      <c r="AJ25" s="687"/>
      <c r="AK25" s="687"/>
      <c r="AL25" s="688" t="s">
        <v>237</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237</v>
      </c>
      <c r="BH25" s="684"/>
      <c r="BI25" s="684"/>
      <c r="BJ25" s="684"/>
      <c r="BK25" s="684"/>
      <c r="BL25" s="684"/>
      <c r="BM25" s="684"/>
      <c r="BN25" s="685"/>
      <c r="BO25" s="686" t="s">
        <v>237</v>
      </c>
      <c r="BP25" s="686"/>
      <c r="BQ25" s="686"/>
      <c r="BR25" s="686"/>
      <c r="BS25" s="692" t="s">
        <v>237</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1109046</v>
      </c>
      <c r="CS25" s="719"/>
      <c r="CT25" s="719"/>
      <c r="CU25" s="719"/>
      <c r="CV25" s="719"/>
      <c r="CW25" s="719"/>
      <c r="CX25" s="719"/>
      <c r="CY25" s="720"/>
      <c r="CZ25" s="688">
        <v>15.2</v>
      </c>
      <c r="DA25" s="717"/>
      <c r="DB25" s="717"/>
      <c r="DC25" s="721"/>
      <c r="DD25" s="692">
        <v>1006129</v>
      </c>
      <c r="DE25" s="719"/>
      <c r="DF25" s="719"/>
      <c r="DG25" s="719"/>
      <c r="DH25" s="719"/>
      <c r="DI25" s="719"/>
      <c r="DJ25" s="719"/>
      <c r="DK25" s="720"/>
      <c r="DL25" s="692">
        <v>1005509</v>
      </c>
      <c r="DM25" s="719"/>
      <c r="DN25" s="719"/>
      <c r="DO25" s="719"/>
      <c r="DP25" s="719"/>
      <c r="DQ25" s="719"/>
      <c r="DR25" s="719"/>
      <c r="DS25" s="719"/>
      <c r="DT25" s="719"/>
      <c r="DU25" s="719"/>
      <c r="DV25" s="720"/>
      <c r="DW25" s="688">
        <v>21.1</v>
      </c>
      <c r="DX25" s="717"/>
      <c r="DY25" s="717"/>
      <c r="DZ25" s="717"/>
      <c r="EA25" s="717"/>
      <c r="EB25" s="717"/>
      <c r="EC25" s="718"/>
    </row>
    <row r="26" spans="2:133" ht="11.25" customHeight="1">
      <c r="B26" s="680" t="s">
        <v>299</v>
      </c>
      <c r="C26" s="681"/>
      <c r="D26" s="681"/>
      <c r="E26" s="681"/>
      <c r="F26" s="681"/>
      <c r="G26" s="681"/>
      <c r="H26" s="681"/>
      <c r="I26" s="681"/>
      <c r="J26" s="681"/>
      <c r="K26" s="681"/>
      <c r="L26" s="681"/>
      <c r="M26" s="681"/>
      <c r="N26" s="681"/>
      <c r="O26" s="681"/>
      <c r="P26" s="681"/>
      <c r="Q26" s="682"/>
      <c r="R26" s="683">
        <v>4962201</v>
      </c>
      <c r="S26" s="684"/>
      <c r="T26" s="684"/>
      <c r="U26" s="684"/>
      <c r="V26" s="684"/>
      <c r="W26" s="684"/>
      <c r="X26" s="684"/>
      <c r="Y26" s="685"/>
      <c r="Z26" s="686">
        <v>65.3</v>
      </c>
      <c r="AA26" s="686"/>
      <c r="AB26" s="686"/>
      <c r="AC26" s="686"/>
      <c r="AD26" s="687">
        <v>4754484</v>
      </c>
      <c r="AE26" s="687"/>
      <c r="AF26" s="687"/>
      <c r="AG26" s="687"/>
      <c r="AH26" s="687"/>
      <c r="AI26" s="687"/>
      <c r="AJ26" s="687"/>
      <c r="AK26" s="687"/>
      <c r="AL26" s="688">
        <v>99.6</v>
      </c>
      <c r="AM26" s="689"/>
      <c r="AN26" s="689"/>
      <c r="AO26" s="690"/>
      <c r="AP26" s="702" t="s">
        <v>300</v>
      </c>
      <c r="AQ26" s="732"/>
      <c r="AR26" s="732"/>
      <c r="AS26" s="732"/>
      <c r="AT26" s="732"/>
      <c r="AU26" s="732"/>
      <c r="AV26" s="732"/>
      <c r="AW26" s="732"/>
      <c r="AX26" s="732"/>
      <c r="AY26" s="732"/>
      <c r="AZ26" s="732"/>
      <c r="BA26" s="732"/>
      <c r="BB26" s="732"/>
      <c r="BC26" s="732"/>
      <c r="BD26" s="732"/>
      <c r="BE26" s="732"/>
      <c r="BF26" s="704"/>
      <c r="BG26" s="683" t="s">
        <v>237</v>
      </c>
      <c r="BH26" s="684"/>
      <c r="BI26" s="684"/>
      <c r="BJ26" s="684"/>
      <c r="BK26" s="684"/>
      <c r="BL26" s="684"/>
      <c r="BM26" s="684"/>
      <c r="BN26" s="685"/>
      <c r="BO26" s="686" t="s">
        <v>129</v>
      </c>
      <c r="BP26" s="686"/>
      <c r="BQ26" s="686"/>
      <c r="BR26" s="686"/>
      <c r="BS26" s="692" t="s">
        <v>237</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725756</v>
      </c>
      <c r="CS26" s="684"/>
      <c r="CT26" s="684"/>
      <c r="CU26" s="684"/>
      <c r="CV26" s="684"/>
      <c r="CW26" s="684"/>
      <c r="CX26" s="684"/>
      <c r="CY26" s="685"/>
      <c r="CZ26" s="688">
        <v>9.9</v>
      </c>
      <c r="DA26" s="717"/>
      <c r="DB26" s="717"/>
      <c r="DC26" s="721"/>
      <c r="DD26" s="692">
        <v>636007</v>
      </c>
      <c r="DE26" s="684"/>
      <c r="DF26" s="684"/>
      <c r="DG26" s="684"/>
      <c r="DH26" s="684"/>
      <c r="DI26" s="684"/>
      <c r="DJ26" s="684"/>
      <c r="DK26" s="685"/>
      <c r="DL26" s="692" t="s">
        <v>129</v>
      </c>
      <c r="DM26" s="684"/>
      <c r="DN26" s="684"/>
      <c r="DO26" s="684"/>
      <c r="DP26" s="684"/>
      <c r="DQ26" s="684"/>
      <c r="DR26" s="684"/>
      <c r="DS26" s="684"/>
      <c r="DT26" s="684"/>
      <c r="DU26" s="684"/>
      <c r="DV26" s="685"/>
      <c r="DW26" s="688" t="s">
        <v>129</v>
      </c>
      <c r="DX26" s="717"/>
      <c r="DY26" s="717"/>
      <c r="DZ26" s="717"/>
      <c r="EA26" s="717"/>
      <c r="EB26" s="717"/>
      <c r="EC26" s="718"/>
    </row>
    <row r="27" spans="2:133" ht="11.25" customHeight="1">
      <c r="B27" s="680" t="s">
        <v>302</v>
      </c>
      <c r="C27" s="681"/>
      <c r="D27" s="681"/>
      <c r="E27" s="681"/>
      <c r="F27" s="681"/>
      <c r="G27" s="681"/>
      <c r="H27" s="681"/>
      <c r="I27" s="681"/>
      <c r="J27" s="681"/>
      <c r="K27" s="681"/>
      <c r="L27" s="681"/>
      <c r="M27" s="681"/>
      <c r="N27" s="681"/>
      <c r="O27" s="681"/>
      <c r="P27" s="681"/>
      <c r="Q27" s="682"/>
      <c r="R27" s="683">
        <v>1012</v>
      </c>
      <c r="S27" s="684"/>
      <c r="T27" s="684"/>
      <c r="U27" s="684"/>
      <c r="V27" s="684"/>
      <c r="W27" s="684"/>
      <c r="X27" s="684"/>
      <c r="Y27" s="685"/>
      <c r="Z27" s="686">
        <v>0</v>
      </c>
      <c r="AA27" s="686"/>
      <c r="AB27" s="686"/>
      <c r="AC27" s="686"/>
      <c r="AD27" s="687">
        <v>1012</v>
      </c>
      <c r="AE27" s="687"/>
      <c r="AF27" s="687"/>
      <c r="AG27" s="687"/>
      <c r="AH27" s="687"/>
      <c r="AI27" s="687"/>
      <c r="AJ27" s="687"/>
      <c r="AK27" s="687"/>
      <c r="AL27" s="688">
        <v>0</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1343867</v>
      </c>
      <c r="BH27" s="684"/>
      <c r="BI27" s="684"/>
      <c r="BJ27" s="684"/>
      <c r="BK27" s="684"/>
      <c r="BL27" s="684"/>
      <c r="BM27" s="684"/>
      <c r="BN27" s="685"/>
      <c r="BO27" s="686">
        <v>100</v>
      </c>
      <c r="BP27" s="686"/>
      <c r="BQ27" s="686"/>
      <c r="BR27" s="686"/>
      <c r="BS27" s="692" t="s">
        <v>129</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808305</v>
      </c>
      <c r="CS27" s="719"/>
      <c r="CT27" s="719"/>
      <c r="CU27" s="719"/>
      <c r="CV27" s="719"/>
      <c r="CW27" s="719"/>
      <c r="CX27" s="719"/>
      <c r="CY27" s="720"/>
      <c r="CZ27" s="688">
        <v>11.1</v>
      </c>
      <c r="DA27" s="717"/>
      <c r="DB27" s="717"/>
      <c r="DC27" s="721"/>
      <c r="DD27" s="692">
        <v>346699</v>
      </c>
      <c r="DE27" s="719"/>
      <c r="DF27" s="719"/>
      <c r="DG27" s="719"/>
      <c r="DH27" s="719"/>
      <c r="DI27" s="719"/>
      <c r="DJ27" s="719"/>
      <c r="DK27" s="720"/>
      <c r="DL27" s="692">
        <v>345803</v>
      </c>
      <c r="DM27" s="719"/>
      <c r="DN27" s="719"/>
      <c r="DO27" s="719"/>
      <c r="DP27" s="719"/>
      <c r="DQ27" s="719"/>
      <c r="DR27" s="719"/>
      <c r="DS27" s="719"/>
      <c r="DT27" s="719"/>
      <c r="DU27" s="719"/>
      <c r="DV27" s="720"/>
      <c r="DW27" s="688">
        <v>7.2</v>
      </c>
      <c r="DX27" s="717"/>
      <c r="DY27" s="717"/>
      <c r="DZ27" s="717"/>
      <c r="EA27" s="717"/>
      <c r="EB27" s="717"/>
      <c r="EC27" s="718"/>
    </row>
    <row r="28" spans="2:133" ht="11.25" customHeight="1">
      <c r="B28" s="680" t="s">
        <v>305</v>
      </c>
      <c r="C28" s="681"/>
      <c r="D28" s="681"/>
      <c r="E28" s="681"/>
      <c r="F28" s="681"/>
      <c r="G28" s="681"/>
      <c r="H28" s="681"/>
      <c r="I28" s="681"/>
      <c r="J28" s="681"/>
      <c r="K28" s="681"/>
      <c r="L28" s="681"/>
      <c r="M28" s="681"/>
      <c r="N28" s="681"/>
      <c r="O28" s="681"/>
      <c r="P28" s="681"/>
      <c r="Q28" s="682"/>
      <c r="R28" s="683">
        <v>62705</v>
      </c>
      <c r="S28" s="684"/>
      <c r="T28" s="684"/>
      <c r="U28" s="684"/>
      <c r="V28" s="684"/>
      <c r="W28" s="684"/>
      <c r="X28" s="684"/>
      <c r="Y28" s="685"/>
      <c r="Z28" s="686">
        <v>0.8</v>
      </c>
      <c r="AA28" s="686"/>
      <c r="AB28" s="686"/>
      <c r="AC28" s="686"/>
      <c r="AD28" s="687" t="s">
        <v>237</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951547</v>
      </c>
      <c r="CS28" s="684"/>
      <c r="CT28" s="684"/>
      <c r="CU28" s="684"/>
      <c r="CV28" s="684"/>
      <c r="CW28" s="684"/>
      <c r="CX28" s="684"/>
      <c r="CY28" s="685"/>
      <c r="CZ28" s="688">
        <v>13</v>
      </c>
      <c r="DA28" s="717"/>
      <c r="DB28" s="717"/>
      <c r="DC28" s="721"/>
      <c r="DD28" s="692">
        <v>946167</v>
      </c>
      <c r="DE28" s="684"/>
      <c r="DF28" s="684"/>
      <c r="DG28" s="684"/>
      <c r="DH28" s="684"/>
      <c r="DI28" s="684"/>
      <c r="DJ28" s="684"/>
      <c r="DK28" s="685"/>
      <c r="DL28" s="692">
        <v>946167</v>
      </c>
      <c r="DM28" s="684"/>
      <c r="DN28" s="684"/>
      <c r="DO28" s="684"/>
      <c r="DP28" s="684"/>
      <c r="DQ28" s="684"/>
      <c r="DR28" s="684"/>
      <c r="DS28" s="684"/>
      <c r="DT28" s="684"/>
      <c r="DU28" s="684"/>
      <c r="DV28" s="685"/>
      <c r="DW28" s="688">
        <v>19.8</v>
      </c>
      <c r="DX28" s="717"/>
      <c r="DY28" s="717"/>
      <c r="DZ28" s="717"/>
      <c r="EA28" s="717"/>
      <c r="EB28" s="717"/>
      <c r="EC28" s="718"/>
    </row>
    <row r="29" spans="2:133" ht="11.25" customHeight="1">
      <c r="B29" s="680" t="s">
        <v>307</v>
      </c>
      <c r="C29" s="681"/>
      <c r="D29" s="681"/>
      <c r="E29" s="681"/>
      <c r="F29" s="681"/>
      <c r="G29" s="681"/>
      <c r="H29" s="681"/>
      <c r="I29" s="681"/>
      <c r="J29" s="681"/>
      <c r="K29" s="681"/>
      <c r="L29" s="681"/>
      <c r="M29" s="681"/>
      <c r="N29" s="681"/>
      <c r="O29" s="681"/>
      <c r="P29" s="681"/>
      <c r="Q29" s="682"/>
      <c r="R29" s="683">
        <v>97700</v>
      </c>
      <c r="S29" s="684"/>
      <c r="T29" s="684"/>
      <c r="U29" s="684"/>
      <c r="V29" s="684"/>
      <c r="W29" s="684"/>
      <c r="X29" s="684"/>
      <c r="Y29" s="685"/>
      <c r="Z29" s="686">
        <v>1.3</v>
      </c>
      <c r="AA29" s="686"/>
      <c r="AB29" s="686"/>
      <c r="AC29" s="686"/>
      <c r="AD29" s="687">
        <v>2735</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308</v>
      </c>
      <c r="CE29" s="724"/>
      <c r="CF29" s="698" t="s">
        <v>309</v>
      </c>
      <c r="CG29" s="699"/>
      <c r="CH29" s="699"/>
      <c r="CI29" s="699"/>
      <c r="CJ29" s="699"/>
      <c r="CK29" s="699"/>
      <c r="CL29" s="699"/>
      <c r="CM29" s="699"/>
      <c r="CN29" s="699"/>
      <c r="CO29" s="699"/>
      <c r="CP29" s="699"/>
      <c r="CQ29" s="700"/>
      <c r="CR29" s="683">
        <v>951547</v>
      </c>
      <c r="CS29" s="719"/>
      <c r="CT29" s="719"/>
      <c r="CU29" s="719"/>
      <c r="CV29" s="719"/>
      <c r="CW29" s="719"/>
      <c r="CX29" s="719"/>
      <c r="CY29" s="720"/>
      <c r="CZ29" s="688">
        <v>13</v>
      </c>
      <c r="DA29" s="717"/>
      <c r="DB29" s="717"/>
      <c r="DC29" s="721"/>
      <c r="DD29" s="692">
        <v>946167</v>
      </c>
      <c r="DE29" s="719"/>
      <c r="DF29" s="719"/>
      <c r="DG29" s="719"/>
      <c r="DH29" s="719"/>
      <c r="DI29" s="719"/>
      <c r="DJ29" s="719"/>
      <c r="DK29" s="720"/>
      <c r="DL29" s="692">
        <v>946167</v>
      </c>
      <c r="DM29" s="719"/>
      <c r="DN29" s="719"/>
      <c r="DO29" s="719"/>
      <c r="DP29" s="719"/>
      <c r="DQ29" s="719"/>
      <c r="DR29" s="719"/>
      <c r="DS29" s="719"/>
      <c r="DT29" s="719"/>
      <c r="DU29" s="719"/>
      <c r="DV29" s="720"/>
      <c r="DW29" s="688">
        <v>19.8</v>
      </c>
      <c r="DX29" s="717"/>
      <c r="DY29" s="717"/>
      <c r="DZ29" s="717"/>
      <c r="EA29" s="717"/>
      <c r="EB29" s="717"/>
      <c r="EC29" s="718"/>
    </row>
    <row r="30" spans="2:133" ht="11.25" customHeight="1">
      <c r="B30" s="680" t="s">
        <v>310</v>
      </c>
      <c r="C30" s="681"/>
      <c r="D30" s="681"/>
      <c r="E30" s="681"/>
      <c r="F30" s="681"/>
      <c r="G30" s="681"/>
      <c r="H30" s="681"/>
      <c r="I30" s="681"/>
      <c r="J30" s="681"/>
      <c r="K30" s="681"/>
      <c r="L30" s="681"/>
      <c r="M30" s="681"/>
      <c r="N30" s="681"/>
      <c r="O30" s="681"/>
      <c r="P30" s="681"/>
      <c r="Q30" s="682"/>
      <c r="R30" s="683">
        <v>13660</v>
      </c>
      <c r="S30" s="684"/>
      <c r="T30" s="684"/>
      <c r="U30" s="684"/>
      <c r="V30" s="684"/>
      <c r="W30" s="684"/>
      <c r="X30" s="684"/>
      <c r="Y30" s="685"/>
      <c r="Z30" s="686">
        <v>0.2</v>
      </c>
      <c r="AA30" s="686"/>
      <c r="AB30" s="686"/>
      <c r="AC30" s="686"/>
      <c r="AD30" s="687" t="s">
        <v>129</v>
      </c>
      <c r="AE30" s="687"/>
      <c r="AF30" s="687"/>
      <c r="AG30" s="687"/>
      <c r="AH30" s="687"/>
      <c r="AI30" s="687"/>
      <c r="AJ30" s="687"/>
      <c r="AK30" s="687"/>
      <c r="AL30" s="688" t="s">
        <v>237</v>
      </c>
      <c r="AM30" s="689"/>
      <c r="AN30" s="689"/>
      <c r="AO30" s="690"/>
      <c r="AP30" s="662" t="s">
        <v>226</v>
      </c>
      <c r="AQ30" s="663"/>
      <c r="AR30" s="663"/>
      <c r="AS30" s="663"/>
      <c r="AT30" s="663"/>
      <c r="AU30" s="663"/>
      <c r="AV30" s="663"/>
      <c r="AW30" s="663"/>
      <c r="AX30" s="663"/>
      <c r="AY30" s="663"/>
      <c r="AZ30" s="663"/>
      <c r="BA30" s="663"/>
      <c r="BB30" s="663"/>
      <c r="BC30" s="663"/>
      <c r="BD30" s="663"/>
      <c r="BE30" s="663"/>
      <c r="BF30" s="664"/>
      <c r="BG30" s="662" t="s">
        <v>311</v>
      </c>
      <c r="BH30" s="736"/>
      <c r="BI30" s="736"/>
      <c r="BJ30" s="736"/>
      <c r="BK30" s="736"/>
      <c r="BL30" s="736"/>
      <c r="BM30" s="736"/>
      <c r="BN30" s="736"/>
      <c r="BO30" s="736"/>
      <c r="BP30" s="736"/>
      <c r="BQ30" s="737"/>
      <c r="BR30" s="662" t="s">
        <v>312</v>
      </c>
      <c r="BS30" s="736"/>
      <c r="BT30" s="736"/>
      <c r="BU30" s="736"/>
      <c r="BV30" s="736"/>
      <c r="BW30" s="736"/>
      <c r="BX30" s="736"/>
      <c r="BY30" s="736"/>
      <c r="BZ30" s="736"/>
      <c r="CA30" s="736"/>
      <c r="CB30" s="737"/>
      <c r="CD30" s="725"/>
      <c r="CE30" s="726"/>
      <c r="CF30" s="698" t="s">
        <v>313</v>
      </c>
      <c r="CG30" s="699"/>
      <c r="CH30" s="699"/>
      <c r="CI30" s="699"/>
      <c r="CJ30" s="699"/>
      <c r="CK30" s="699"/>
      <c r="CL30" s="699"/>
      <c r="CM30" s="699"/>
      <c r="CN30" s="699"/>
      <c r="CO30" s="699"/>
      <c r="CP30" s="699"/>
      <c r="CQ30" s="700"/>
      <c r="CR30" s="683">
        <v>933735</v>
      </c>
      <c r="CS30" s="684"/>
      <c r="CT30" s="684"/>
      <c r="CU30" s="684"/>
      <c r="CV30" s="684"/>
      <c r="CW30" s="684"/>
      <c r="CX30" s="684"/>
      <c r="CY30" s="685"/>
      <c r="CZ30" s="688">
        <v>12.8</v>
      </c>
      <c r="DA30" s="717"/>
      <c r="DB30" s="717"/>
      <c r="DC30" s="721"/>
      <c r="DD30" s="692">
        <v>928355</v>
      </c>
      <c r="DE30" s="684"/>
      <c r="DF30" s="684"/>
      <c r="DG30" s="684"/>
      <c r="DH30" s="684"/>
      <c r="DI30" s="684"/>
      <c r="DJ30" s="684"/>
      <c r="DK30" s="685"/>
      <c r="DL30" s="692">
        <v>928355</v>
      </c>
      <c r="DM30" s="684"/>
      <c r="DN30" s="684"/>
      <c r="DO30" s="684"/>
      <c r="DP30" s="684"/>
      <c r="DQ30" s="684"/>
      <c r="DR30" s="684"/>
      <c r="DS30" s="684"/>
      <c r="DT30" s="684"/>
      <c r="DU30" s="684"/>
      <c r="DV30" s="685"/>
      <c r="DW30" s="688">
        <v>19.399999999999999</v>
      </c>
      <c r="DX30" s="717"/>
      <c r="DY30" s="717"/>
      <c r="DZ30" s="717"/>
      <c r="EA30" s="717"/>
      <c r="EB30" s="717"/>
      <c r="EC30" s="718"/>
    </row>
    <row r="31" spans="2:133" ht="11.25" customHeight="1">
      <c r="B31" s="680" t="s">
        <v>314</v>
      </c>
      <c r="C31" s="681"/>
      <c r="D31" s="681"/>
      <c r="E31" s="681"/>
      <c r="F31" s="681"/>
      <c r="G31" s="681"/>
      <c r="H31" s="681"/>
      <c r="I31" s="681"/>
      <c r="J31" s="681"/>
      <c r="K31" s="681"/>
      <c r="L31" s="681"/>
      <c r="M31" s="681"/>
      <c r="N31" s="681"/>
      <c r="O31" s="681"/>
      <c r="P31" s="681"/>
      <c r="Q31" s="682"/>
      <c r="R31" s="683">
        <v>579406</v>
      </c>
      <c r="S31" s="684"/>
      <c r="T31" s="684"/>
      <c r="U31" s="684"/>
      <c r="V31" s="684"/>
      <c r="W31" s="684"/>
      <c r="X31" s="684"/>
      <c r="Y31" s="685"/>
      <c r="Z31" s="686">
        <v>7.6</v>
      </c>
      <c r="AA31" s="686"/>
      <c r="AB31" s="686"/>
      <c r="AC31" s="686"/>
      <c r="AD31" s="687" t="s">
        <v>237</v>
      </c>
      <c r="AE31" s="687"/>
      <c r="AF31" s="687"/>
      <c r="AG31" s="687"/>
      <c r="AH31" s="687"/>
      <c r="AI31" s="687"/>
      <c r="AJ31" s="687"/>
      <c r="AK31" s="687"/>
      <c r="AL31" s="688" t="s">
        <v>237</v>
      </c>
      <c r="AM31" s="689"/>
      <c r="AN31" s="689"/>
      <c r="AO31" s="690"/>
      <c r="AP31" s="740" t="s">
        <v>315</v>
      </c>
      <c r="AQ31" s="741"/>
      <c r="AR31" s="741"/>
      <c r="AS31" s="741"/>
      <c r="AT31" s="746" t="s">
        <v>316</v>
      </c>
      <c r="AU31" s="231"/>
      <c r="AV31" s="231"/>
      <c r="AW31" s="231"/>
      <c r="AX31" s="669" t="s">
        <v>191</v>
      </c>
      <c r="AY31" s="670"/>
      <c r="AZ31" s="670"/>
      <c r="BA31" s="670"/>
      <c r="BB31" s="670"/>
      <c r="BC31" s="670"/>
      <c r="BD31" s="670"/>
      <c r="BE31" s="670"/>
      <c r="BF31" s="671"/>
      <c r="BG31" s="751">
        <v>99.1</v>
      </c>
      <c r="BH31" s="738"/>
      <c r="BI31" s="738"/>
      <c r="BJ31" s="738"/>
      <c r="BK31" s="738"/>
      <c r="BL31" s="738"/>
      <c r="BM31" s="678">
        <v>93.6</v>
      </c>
      <c r="BN31" s="738"/>
      <c r="BO31" s="738"/>
      <c r="BP31" s="738"/>
      <c r="BQ31" s="739"/>
      <c r="BR31" s="751">
        <v>98.9</v>
      </c>
      <c r="BS31" s="738"/>
      <c r="BT31" s="738"/>
      <c r="BU31" s="738"/>
      <c r="BV31" s="738"/>
      <c r="BW31" s="738"/>
      <c r="BX31" s="678">
        <v>93.2</v>
      </c>
      <c r="BY31" s="738"/>
      <c r="BZ31" s="738"/>
      <c r="CA31" s="738"/>
      <c r="CB31" s="739"/>
      <c r="CD31" s="725"/>
      <c r="CE31" s="726"/>
      <c r="CF31" s="698" t="s">
        <v>317</v>
      </c>
      <c r="CG31" s="699"/>
      <c r="CH31" s="699"/>
      <c r="CI31" s="699"/>
      <c r="CJ31" s="699"/>
      <c r="CK31" s="699"/>
      <c r="CL31" s="699"/>
      <c r="CM31" s="699"/>
      <c r="CN31" s="699"/>
      <c r="CO31" s="699"/>
      <c r="CP31" s="699"/>
      <c r="CQ31" s="700"/>
      <c r="CR31" s="683">
        <v>17812</v>
      </c>
      <c r="CS31" s="719"/>
      <c r="CT31" s="719"/>
      <c r="CU31" s="719"/>
      <c r="CV31" s="719"/>
      <c r="CW31" s="719"/>
      <c r="CX31" s="719"/>
      <c r="CY31" s="720"/>
      <c r="CZ31" s="688">
        <v>0.2</v>
      </c>
      <c r="DA31" s="717"/>
      <c r="DB31" s="717"/>
      <c r="DC31" s="721"/>
      <c r="DD31" s="692">
        <v>17812</v>
      </c>
      <c r="DE31" s="719"/>
      <c r="DF31" s="719"/>
      <c r="DG31" s="719"/>
      <c r="DH31" s="719"/>
      <c r="DI31" s="719"/>
      <c r="DJ31" s="719"/>
      <c r="DK31" s="720"/>
      <c r="DL31" s="692">
        <v>17812</v>
      </c>
      <c r="DM31" s="719"/>
      <c r="DN31" s="719"/>
      <c r="DO31" s="719"/>
      <c r="DP31" s="719"/>
      <c r="DQ31" s="719"/>
      <c r="DR31" s="719"/>
      <c r="DS31" s="719"/>
      <c r="DT31" s="719"/>
      <c r="DU31" s="719"/>
      <c r="DV31" s="720"/>
      <c r="DW31" s="688">
        <v>0.4</v>
      </c>
      <c r="DX31" s="717"/>
      <c r="DY31" s="717"/>
      <c r="DZ31" s="717"/>
      <c r="EA31" s="717"/>
      <c r="EB31" s="717"/>
      <c r="EC31" s="718"/>
    </row>
    <row r="32" spans="2:133" ht="11.25" customHeight="1">
      <c r="B32" s="729" t="s">
        <v>318</v>
      </c>
      <c r="C32" s="730"/>
      <c r="D32" s="730"/>
      <c r="E32" s="730"/>
      <c r="F32" s="730"/>
      <c r="G32" s="730"/>
      <c r="H32" s="730"/>
      <c r="I32" s="730"/>
      <c r="J32" s="730"/>
      <c r="K32" s="730"/>
      <c r="L32" s="730"/>
      <c r="M32" s="730"/>
      <c r="N32" s="730"/>
      <c r="O32" s="730"/>
      <c r="P32" s="730"/>
      <c r="Q32" s="731"/>
      <c r="R32" s="683">
        <v>1304</v>
      </c>
      <c r="S32" s="684"/>
      <c r="T32" s="684"/>
      <c r="U32" s="684"/>
      <c r="V32" s="684"/>
      <c r="W32" s="684"/>
      <c r="X32" s="684"/>
      <c r="Y32" s="685"/>
      <c r="Z32" s="686">
        <v>0</v>
      </c>
      <c r="AA32" s="686"/>
      <c r="AB32" s="686"/>
      <c r="AC32" s="686"/>
      <c r="AD32" s="687">
        <v>1304</v>
      </c>
      <c r="AE32" s="687"/>
      <c r="AF32" s="687"/>
      <c r="AG32" s="687"/>
      <c r="AH32" s="687"/>
      <c r="AI32" s="687"/>
      <c r="AJ32" s="687"/>
      <c r="AK32" s="687"/>
      <c r="AL32" s="688">
        <v>0</v>
      </c>
      <c r="AM32" s="689"/>
      <c r="AN32" s="689"/>
      <c r="AO32" s="690"/>
      <c r="AP32" s="742"/>
      <c r="AQ32" s="743"/>
      <c r="AR32" s="743"/>
      <c r="AS32" s="743"/>
      <c r="AT32" s="747"/>
      <c r="AU32" s="230" t="s">
        <v>319</v>
      </c>
      <c r="AV32" s="230"/>
      <c r="AW32" s="230"/>
      <c r="AX32" s="680" t="s">
        <v>320</v>
      </c>
      <c r="AY32" s="681"/>
      <c r="AZ32" s="681"/>
      <c r="BA32" s="681"/>
      <c r="BB32" s="681"/>
      <c r="BC32" s="681"/>
      <c r="BD32" s="681"/>
      <c r="BE32" s="681"/>
      <c r="BF32" s="682"/>
      <c r="BG32" s="752">
        <v>99.3</v>
      </c>
      <c r="BH32" s="719"/>
      <c r="BI32" s="719"/>
      <c r="BJ32" s="719"/>
      <c r="BK32" s="719"/>
      <c r="BL32" s="719"/>
      <c r="BM32" s="689">
        <v>95.6</v>
      </c>
      <c r="BN32" s="749"/>
      <c r="BO32" s="749"/>
      <c r="BP32" s="749"/>
      <c r="BQ32" s="750"/>
      <c r="BR32" s="752">
        <v>98.9</v>
      </c>
      <c r="BS32" s="719"/>
      <c r="BT32" s="719"/>
      <c r="BU32" s="719"/>
      <c r="BV32" s="719"/>
      <c r="BW32" s="719"/>
      <c r="BX32" s="689">
        <v>94.6</v>
      </c>
      <c r="BY32" s="749"/>
      <c r="BZ32" s="749"/>
      <c r="CA32" s="749"/>
      <c r="CB32" s="750"/>
      <c r="CD32" s="727"/>
      <c r="CE32" s="728"/>
      <c r="CF32" s="698" t="s">
        <v>321</v>
      </c>
      <c r="CG32" s="699"/>
      <c r="CH32" s="699"/>
      <c r="CI32" s="699"/>
      <c r="CJ32" s="699"/>
      <c r="CK32" s="699"/>
      <c r="CL32" s="699"/>
      <c r="CM32" s="699"/>
      <c r="CN32" s="699"/>
      <c r="CO32" s="699"/>
      <c r="CP32" s="699"/>
      <c r="CQ32" s="700"/>
      <c r="CR32" s="683" t="s">
        <v>129</v>
      </c>
      <c r="CS32" s="684"/>
      <c r="CT32" s="684"/>
      <c r="CU32" s="684"/>
      <c r="CV32" s="684"/>
      <c r="CW32" s="684"/>
      <c r="CX32" s="684"/>
      <c r="CY32" s="685"/>
      <c r="CZ32" s="688" t="s">
        <v>237</v>
      </c>
      <c r="DA32" s="717"/>
      <c r="DB32" s="717"/>
      <c r="DC32" s="721"/>
      <c r="DD32" s="692" t="s">
        <v>129</v>
      </c>
      <c r="DE32" s="684"/>
      <c r="DF32" s="684"/>
      <c r="DG32" s="684"/>
      <c r="DH32" s="684"/>
      <c r="DI32" s="684"/>
      <c r="DJ32" s="684"/>
      <c r="DK32" s="685"/>
      <c r="DL32" s="692" t="s">
        <v>237</v>
      </c>
      <c r="DM32" s="684"/>
      <c r="DN32" s="684"/>
      <c r="DO32" s="684"/>
      <c r="DP32" s="684"/>
      <c r="DQ32" s="684"/>
      <c r="DR32" s="684"/>
      <c r="DS32" s="684"/>
      <c r="DT32" s="684"/>
      <c r="DU32" s="684"/>
      <c r="DV32" s="685"/>
      <c r="DW32" s="688" t="s">
        <v>237</v>
      </c>
      <c r="DX32" s="717"/>
      <c r="DY32" s="717"/>
      <c r="DZ32" s="717"/>
      <c r="EA32" s="717"/>
      <c r="EB32" s="717"/>
      <c r="EC32" s="718"/>
    </row>
    <row r="33" spans="2:133" ht="11.25" customHeight="1">
      <c r="B33" s="680" t="s">
        <v>322</v>
      </c>
      <c r="C33" s="681"/>
      <c r="D33" s="681"/>
      <c r="E33" s="681"/>
      <c r="F33" s="681"/>
      <c r="G33" s="681"/>
      <c r="H33" s="681"/>
      <c r="I33" s="681"/>
      <c r="J33" s="681"/>
      <c r="K33" s="681"/>
      <c r="L33" s="681"/>
      <c r="M33" s="681"/>
      <c r="N33" s="681"/>
      <c r="O33" s="681"/>
      <c r="P33" s="681"/>
      <c r="Q33" s="682"/>
      <c r="R33" s="683">
        <v>582990</v>
      </c>
      <c r="S33" s="684"/>
      <c r="T33" s="684"/>
      <c r="U33" s="684"/>
      <c r="V33" s="684"/>
      <c r="W33" s="684"/>
      <c r="X33" s="684"/>
      <c r="Y33" s="685"/>
      <c r="Z33" s="686">
        <v>7.7</v>
      </c>
      <c r="AA33" s="686"/>
      <c r="AB33" s="686"/>
      <c r="AC33" s="686"/>
      <c r="AD33" s="687" t="s">
        <v>129</v>
      </c>
      <c r="AE33" s="687"/>
      <c r="AF33" s="687"/>
      <c r="AG33" s="687"/>
      <c r="AH33" s="687"/>
      <c r="AI33" s="687"/>
      <c r="AJ33" s="687"/>
      <c r="AK33" s="687"/>
      <c r="AL33" s="688" t="s">
        <v>129</v>
      </c>
      <c r="AM33" s="689"/>
      <c r="AN33" s="689"/>
      <c r="AO33" s="690"/>
      <c r="AP33" s="744"/>
      <c r="AQ33" s="745"/>
      <c r="AR33" s="745"/>
      <c r="AS33" s="745"/>
      <c r="AT33" s="748"/>
      <c r="AU33" s="232"/>
      <c r="AV33" s="232"/>
      <c r="AW33" s="232"/>
      <c r="AX33" s="733" t="s">
        <v>323</v>
      </c>
      <c r="AY33" s="734"/>
      <c r="AZ33" s="734"/>
      <c r="BA33" s="734"/>
      <c r="BB33" s="734"/>
      <c r="BC33" s="734"/>
      <c r="BD33" s="734"/>
      <c r="BE33" s="734"/>
      <c r="BF33" s="735"/>
      <c r="BG33" s="753">
        <v>98.7</v>
      </c>
      <c r="BH33" s="754"/>
      <c r="BI33" s="754"/>
      <c r="BJ33" s="754"/>
      <c r="BK33" s="754"/>
      <c r="BL33" s="754"/>
      <c r="BM33" s="755">
        <v>91.3</v>
      </c>
      <c r="BN33" s="754"/>
      <c r="BO33" s="754"/>
      <c r="BP33" s="754"/>
      <c r="BQ33" s="756"/>
      <c r="BR33" s="753">
        <v>98.7</v>
      </c>
      <c r="BS33" s="754"/>
      <c r="BT33" s="754"/>
      <c r="BU33" s="754"/>
      <c r="BV33" s="754"/>
      <c r="BW33" s="754"/>
      <c r="BX33" s="755">
        <v>91</v>
      </c>
      <c r="BY33" s="754"/>
      <c r="BZ33" s="754"/>
      <c r="CA33" s="754"/>
      <c r="CB33" s="756"/>
      <c r="CD33" s="698" t="s">
        <v>324</v>
      </c>
      <c r="CE33" s="699"/>
      <c r="CF33" s="699"/>
      <c r="CG33" s="699"/>
      <c r="CH33" s="699"/>
      <c r="CI33" s="699"/>
      <c r="CJ33" s="699"/>
      <c r="CK33" s="699"/>
      <c r="CL33" s="699"/>
      <c r="CM33" s="699"/>
      <c r="CN33" s="699"/>
      <c r="CO33" s="699"/>
      <c r="CP33" s="699"/>
      <c r="CQ33" s="700"/>
      <c r="CR33" s="683">
        <v>3397409</v>
      </c>
      <c r="CS33" s="719"/>
      <c r="CT33" s="719"/>
      <c r="CU33" s="719"/>
      <c r="CV33" s="719"/>
      <c r="CW33" s="719"/>
      <c r="CX33" s="719"/>
      <c r="CY33" s="720"/>
      <c r="CZ33" s="688">
        <v>46.5</v>
      </c>
      <c r="DA33" s="717"/>
      <c r="DB33" s="717"/>
      <c r="DC33" s="721"/>
      <c r="DD33" s="692">
        <v>2562928</v>
      </c>
      <c r="DE33" s="719"/>
      <c r="DF33" s="719"/>
      <c r="DG33" s="719"/>
      <c r="DH33" s="719"/>
      <c r="DI33" s="719"/>
      <c r="DJ33" s="719"/>
      <c r="DK33" s="720"/>
      <c r="DL33" s="692">
        <v>2029152</v>
      </c>
      <c r="DM33" s="719"/>
      <c r="DN33" s="719"/>
      <c r="DO33" s="719"/>
      <c r="DP33" s="719"/>
      <c r="DQ33" s="719"/>
      <c r="DR33" s="719"/>
      <c r="DS33" s="719"/>
      <c r="DT33" s="719"/>
      <c r="DU33" s="719"/>
      <c r="DV33" s="720"/>
      <c r="DW33" s="688">
        <v>42.5</v>
      </c>
      <c r="DX33" s="717"/>
      <c r="DY33" s="717"/>
      <c r="DZ33" s="717"/>
      <c r="EA33" s="717"/>
      <c r="EB33" s="717"/>
      <c r="EC33" s="718"/>
    </row>
    <row r="34" spans="2:133" ht="11.25" customHeight="1">
      <c r="B34" s="680" t="s">
        <v>325</v>
      </c>
      <c r="C34" s="681"/>
      <c r="D34" s="681"/>
      <c r="E34" s="681"/>
      <c r="F34" s="681"/>
      <c r="G34" s="681"/>
      <c r="H34" s="681"/>
      <c r="I34" s="681"/>
      <c r="J34" s="681"/>
      <c r="K34" s="681"/>
      <c r="L34" s="681"/>
      <c r="M34" s="681"/>
      <c r="N34" s="681"/>
      <c r="O34" s="681"/>
      <c r="P34" s="681"/>
      <c r="Q34" s="682"/>
      <c r="R34" s="683">
        <v>57935</v>
      </c>
      <c r="S34" s="684"/>
      <c r="T34" s="684"/>
      <c r="U34" s="684"/>
      <c r="V34" s="684"/>
      <c r="W34" s="684"/>
      <c r="X34" s="684"/>
      <c r="Y34" s="685"/>
      <c r="Z34" s="686">
        <v>0.8</v>
      </c>
      <c r="AA34" s="686"/>
      <c r="AB34" s="686"/>
      <c r="AC34" s="686"/>
      <c r="AD34" s="687">
        <v>7061</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326</v>
      </c>
      <c r="CE34" s="699"/>
      <c r="CF34" s="699"/>
      <c r="CG34" s="699"/>
      <c r="CH34" s="699"/>
      <c r="CI34" s="699"/>
      <c r="CJ34" s="699"/>
      <c r="CK34" s="699"/>
      <c r="CL34" s="699"/>
      <c r="CM34" s="699"/>
      <c r="CN34" s="699"/>
      <c r="CO34" s="699"/>
      <c r="CP34" s="699"/>
      <c r="CQ34" s="700"/>
      <c r="CR34" s="683">
        <v>1362789</v>
      </c>
      <c r="CS34" s="684"/>
      <c r="CT34" s="684"/>
      <c r="CU34" s="684"/>
      <c r="CV34" s="684"/>
      <c r="CW34" s="684"/>
      <c r="CX34" s="684"/>
      <c r="CY34" s="685"/>
      <c r="CZ34" s="688">
        <v>18.600000000000001</v>
      </c>
      <c r="DA34" s="717"/>
      <c r="DB34" s="717"/>
      <c r="DC34" s="721"/>
      <c r="DD34" s="692">
        <v>972571</v>
      </c>
      <c r="DE34" s="684"/>
      <c r="DF34" s="684"/>
      <c r="DG34" s="684"/>
      <c r="DH34" s="684"/>
      <c r="DI34" s="684"/>
      <c r="DJ34" s="684"/>
      <c r="DK34" s="685"/>
      <c r="DL34" s="692">
        <v>802043</v>
      </c>
      <c r="DM34" s="684"/>
      <c r="DN34" s="684"/>
      <c r="DO34" s="684"/>
      <c r="DP34" s="684"/>
      <c r="DQ34" s="684"/>
      <c r="DR34" s="684"/>
      <c r="DS34" s="684"/>
      <c r="DT34" s="684"/>
      <c r="DU34" s="684"/>
      <c r="DV34" s="685"/>
      <c r="DW34" s="688">
        <v>16.8</v>
      </c>
      <c r="DX34" s="717"/>
      <c r="DY34" s="717"/>
      <c r="DZ34" s="717"/>
      <c r="EA34" s="717"/>
      <c r="EB34" s="717"/>
      <c r="EC34" s="718"/>
    </row>
    <row r="35" spans="2:133" ht="11.25" customHeight="1">
      <c r="B35" s="680" t="s">
        <v>327</v>
      </c>
      <c r="C35" s="681"/>
      <c r="D35" s="681"/>
      <c r="E35" s="681"/>
      <c r="F35" s="681"/>
      <c r="G35" s="681"/>
      <c r="H35" s="681"/>
      <c r="I35" s="681"/>
      <c r="J35" s="681"/>
      <c r="K35" s="681"/>
      <c r="L35" s="681"/>
      <c r="M35" s="681"/>
      <c r="N35" s="681"/>
      <c r="O35" s="681"/>
      <c r="P35" s="681"/>
      <c r="Q35" s="682"/>
      <c r="R35" s="683">
        <v>25968</v>
      </c>
      <c r="S35" s="684"/>
      <c r="T35" s="684"/>
      <c r="U35" s="684"/>
      <c r="V35" s="684"/>
      <c r="W35" s="684"/>
      <c r="X35" s="684"/>
      <c r="Y35" s="685"/>
      <c r="Z35" s="686">
        <v>0.3</v>
      </c>
      <c r="AA35" s="686"/>
      <c r="AB35" s="686"/>
      <c r="AC35" s="686"/>
      <c r="AD35" s="687" t="s">
        <v>129</v>
      </c>
      <c r="AE35" s="687"/>
      <c r="AF35" s="687"/>
      <c r="AG35" s="687"/>
      <c r="AH35" s="687"/>
      <c r="AI35" s="687"/>
      <c r="AJ35" s="687"/>
      <c r="AK35" s="687"/>
      <c r="AL35" s="688" t="s">
        <v>237</v>
      </c>
      <c r="AM35" s="689"/>
      <c r="AN35" s="689"/>
      <c r="AO35" s="690"/>
      <c r="AP35" s="235"/>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330</v>
      </c>
      <c r="CE35" s="699"/>
      <c r="CF35" s="699"/>
      <c r="CG35" s="699"/>
      <c r="CH35" s="699"/>
      <c r="CI35" s="699"/>
      <c r="CJ35" s="699"/>
      <c r="CK35" s="699"/>
      <c r="CL35" s="699"/>
      <c r="CM35" s="699"/>
      <c r="CN35" s="699"/>
      <c r="CO35" s="699"/>
      <c r="CP35" s="699"/>
      <c r="CQ35" s="700"/>
      <c r="CR35" s="683">
        <v>25673</v>
      </c>
      <c r="CS35" s="719"/>
      <c r="CT35" s="719"/>
      <c r="CU35" s="719"/>
      <c r="CV35" s="719"/>
      <c r="CW35" s="719"/>
      <c r="CX35" s="719"/>
      <c r="CY35" s="720"/>
      <c r="CZ35" s="688">
        <v>0.4</v>
      </c>
      <c r="DA35" s="717"/>
      <c r="DB35" s="717"/>
      <c r="DC35" s="721"/>
      <c r="DD35" s="692">
        <v>24666</v>
      </c>
      <c r="DE35" s="719"/>
      <c r="DF35" s="719"/>
      <c r="DG35" s="719"/>
      <c r="DH35" s="719"/>
      <c r="DI35" s="719"/>
      <c r="DJ35" s="719"/>
      <c r="DK35" s="720"/>
      <c r="DL35" s="692">
        <v>24666</v>
      </c>
      <c r="DM35" s="719"/>
      <c r="DN35" s="719"/>
      <c r="DO35" s="719"/>
      <c r="DP35" s="719"/>
      <c r="DQ35" s="719"/>
      <c r="DR35" s="719"/>
      <c r="DS35" s="719"/>
      <c r="DT35" s="719"/>
      <c r="DU35" s="719"/>
      <c r="DV35" s="720"/>
      <c r="DW35" s="688">
        <v>0.5</v>
      </c>
      <c r="DX35" s="717"/>
      <c r="DY35" s="717"/>
      <c r="DZ35" s="717"/>
      <c r="EA35" s="717"/>
      <c r="EB35" s="717"/>
      <c r="EC35" s="718"/>
    </row>
    <row r="36" spans="2:133" ht="11.25" customHeight="1">
      <c r="B36" s="680" t="s">
        <v>331</v>
      </c>
      <c r="C36" s="681"/>
      <c r="D36" s="681"/>
      <c r="E36" s="681"/>
      <c r="F36" s="681"/>
      <c r="G36" s="681"/>
      <c r="H36" s="681"/>
      <c r="I36" s="681"/>
      <c r="J36" s="681"/>
      <c r="K36" s="681"/>
      <c r="L36" s="681"/>
      <c r="M36" s="681"/>
      <c r="N36" s="681"/>
      <c r="O36" s="681"/>
      <c r="P36" s="681"/>
      <c r="Q36" s="682"/>
      <c r="R36" s="683">
        <v>30383</v>
      </c>
      <c r="S36" s="684"/>
      <c r="T36" s="684"/>
      <c r="U36" s="684"/>
      <c r="V36" s="684"/>
      <c r="W36" s="684"/>
      <c r="X36" s="684"/>
      <c r="Y36" s="685"/>
      <c r="Z36" s="686">
        <v>0.4</v>
      </c>
      <c r="AA36" s="686"/>
      <c r="AB36" s="686"/>
      <c r="AC36" s="686"/>
      <c r="AD36" s="687" t="s">
        <v>237</v>
      </c>
      <c r="AE36" s="687"/>
      <c r="AF36" s="687"/>
      <c r="AG36" s="687"/>
      <c r="AH36" s="687"/>
      <c r="AI36" s="687"/>
      <c r="AJ36" s="687"/>
      <c r="AK36" s="687"/>
      <c r="AL36" s="688" t="s">
        <v>129</v>
      </c>
      <c r="AM36" s="689"/>
      <c r="AN36" s="689"/>
      <c r="AO36" s="690"/>
      <c r="AP36" s="235"/>
      <c r="AQ36" s="757" t="s">
        <v>332</v>
      </c>
      <c r="AR36" s="758"/>
      <c r="AS36" s="758"/>
      <c r="AT36" s="758"/>
      <c r="AU36" s="758"/>
      <c r="AV36" s="758"/>
      <c r="AW36" s="758"/>
      <c r="AX36" s="758"/>
      <c r="AY36" s="759"/>
      <c r="AZ36" s="672">
        <v>1042830</v>
      </c>
      <c r="BA36" s="673"/>
      <c r="BB36" s="673"/>
      <c r="BC36" s="673"/>
      <c r="BD36" s="673"/>
      <c r="BE36" s="673"/>
      <c r="BF36" s="760"/>
      <c r="BG36" s="694" t="s">
        <v>333</v>
      </c>
      <c r="BH36" s="695"/>
      <c r="BI36" s="695"/>
      <c r="BJ36" s="695"/>
      <c r="BK36" s="695"/>
      <c r="BL36" s="695"/>
      <c r="BM36" s="695"/>
      <c r="BN36" s="695"/>
      <c r="BO36" s="695"/>
      <c r="BP36" s="695"/>
      <c r="BQ36" s="695"/>
      <c r="BR36" s="695"/>
      <c r="BS36" s="695"/>
      <c r="BT36" s="695"/>
      <c r="BU36" s="696"/>
      <c r="BV36" s="672">
        <v>46634</v>
      </c>
      <c r="BW36" s="673"/>
      <c r="BX36" s="673"/>
      <c r="BY36" s="673"/>
      <c r="BZ36" s="673"/>
      <c r="CA36" s="673"/>
      <c r="CB36" s="760"/>
      <c r="CD36" s="698" t="s">
        <v>334</v>
      </c>
      <c r="CE36" s="699"/>
      <c r="CF36" s="699"/>
      <c r="CG36" s="699"/>
      <c r="CH36" s="699"/>
      <c r="CI36" s="699"/>
      <c r="CJ36" s="699"/>
      <c r="CK36" s="699"/>
      <c r="CL36" s="699"/>
      <c r="CM36" s="699"/>
      <c r="CN36" s="699"/>
      <c r="CO36" s="699"/>
      <c r="CP36" s="699"/>
      <c r="CQ36" s="700"/>
      <c r="CR36" s="683">
        <v>1156816</v>
      </c>
      <c r="CS36" s="684"/>
      <c r="CT36" s="684"/>
      <c r="CU36" s="684"/>
      <c r="CV36" s="684"/>
      <c r="CW36" s="684"/>
      <c r="CX36" s="684"/>
      <c r="CY36" s="685"/>
      <c r="CZ36" s="688">
        <v>15.8</v>
      </c>
      <c r="DA36" s="717"/>
      <c r="DB36" s="717"/>
      <c r="DC36" s="721"/>
      <c r="DD36" s="692">
        <v>794008</v>
      </c>
      <c r="DE36" s="684"/>
      <c r="DF36" s="684"/>
      <c r="DG36" s="684"/>
      <c r="DH36" s="684"/>
      <c r="DI36" s="684"/>
      <c r="DJ36" s="684"/>
      <c r="DK36" s="685"/>
      <c r="DL36" s="692">
        <v>492824</v>
      </c>
      <c r="DM36" s="684"/>
      <c r="DN36" s="684"/>
      <c r="DO36" s="684"/>
      <c r="DP36" s="684"/>
      <c r="DQ36" s="684"/>
      <c r="DR36" s="684"/>
      <c r="DS36" s="684"/>
      <c r="DT36" s="684"/>
      <c r="DU36" s="684"/>
      <c r="DV36" s="685"/>
      <c r="DW36" s="688">
        <v>10.3</v>
      </c>
      <c r="DX36" s="717"/>
      <c r="DY36" s="717"/>
      <c r="DZ36" s="717"/>
      <c r="EA36" s="717"/>
      <c r="EB36" s="717"/>
      <c r="EC36" s="718"/>
    </row>
    <row r="37" spans="2:133" ht="11.25" customHeight="1">
      <c r="B37" s="680" t="s">
        <v>335</v>
      </c>
      <c r="C37" s="681"/>
      <c r="D37" s="681"/>
      <c r="E37" s="681"/>
      <c r="F37" s="681"/>
      <c r="G37" s="681"/>
      <c r="H37" s="681"/>
      <c r="I37" s="681"/>
      <c r="J37" s="681"/>
      <c r="K37" s="681"/>
      <c r="L37" s="681"/>
      <c r="M37" s="681"/>
      <c r="N37" s="681"/>
      <c r="O37" s="681"/>
      <c r="P37" s="681"/>
      <c r="Q37" s="682"/>
      <c r="R37" s="683">
        <v>236531</v>
      </c>
      <c r="S37" s="684"/>
      <c r="T37" s="684"/>
      <c r="U37" s="684"/>
      <c r="V37" s="684"/>
      <c r="W37" s="684"/>
      <c r="X37" s="684"/>
      <c r="Y37" s="685"/>
      <c r="Z37" s="686">
        <v>3.1</v>
      </c>
      <c r="AA37" s="686"/>
      <c r="AB37" s="686"/>
      <c r="AC37" s="686"/>
      <c r="AD37" s="687" t="s">
        <v>237</v>
      </c>
      <c r="AE37" s="687"/>
      <c r="AF37" s="687"/>
      <c r="AG37" s="687"/>
      <c r="AH37" s="687"/>
      <c r="AI37" s="687"/>
      <c r="AJ37" s="687"/>
      <c r="AK37" s="687"/>
      <c r="AL37" s="688" t="s">
        <v>129</v>
      </c>
      <c r="AM37" s="689"/>
      <c r="AN37" s="689"/>
      <c r="AO37" s="690"/>
      <c r="AQ37" s="761" t="s">
        <v>336</v>
      </c>
      <c r="AR37" s="762"/>
      <c r="AS37" s="762"/>
      <c r="AT37" s="762"/>
      <c r="AU37" s="762"/>
      <c r="AV37" s="762"/>
      <c r="AW37" s="762"/>
      <c r="AX37" s="762"/>
      <c r="AY37" s="763"/>
      <c r="AZ37" s="683">
        <v>306910</v>
      </c>
      <c r="BA37" s="684"/>
      <c r="BB37" s="684"/>
      <c r="BC37" s="684"/>
      <c r="BD37" s="719"/>
      <c r="BE37" s="719"/>
      <c r="BF37" s="750"/>
      <c r="BG37" s="698" t="s">
        <v>337</v>
      </c>
      <c r="BH37" s="699"/>
      <c r="BI37" s="699"/>
      <c r="BJ37" s="699"/>
      <c r="BK37" s="699"/>
      <c r="BL37" s="699"/>
      <c r="BM37" s="699"/>
      <c r="BN37" s="699"/>
      <c r="BO37" s="699"/>
      <c r="BP37" s="699"/>
      <c r="BQ37" s="699"/>
      <c r="BR37" s="699"/>
      <c r="BS37" s="699"/>
      <c r="BT37" s="699"/>
      <c r="BU37" s="700"/>
      <c r="BV37" s="683">
        <v>9604</v>
      </c>
      <c r="BW37" s="684"/>
      <c r="BX37" s="684"/>
      <c r="BY37" s="684"/>
      <c r="BZ37" s="684"/>
      <c r="CA37" s="684"/>
      <c r="CB37" s="693"/>
      <c r="CD37" s="698" t="s">
        <v>338</v>
      </c>
      <c r="CE37" s="699"/>
      <c r="CF37" s="699"/>
      <c r="CG37" s="699"/>
      <c r="CH37" s="699"/>
      <c r="CI37" s="699"/>
      <c r="CJ37" s="699"/>
      <c r="CK37" s="699"/>
      <c r="CL37" s="699"/>
      <c r="CM37" s="699"/>
      <c r="CN37" s="699"/>
      <c r="CO37" s="699"/>
      <c r="CP37" s="699"/>
      <c r="CQ37" s="700"/>
      <c r="CR37" s="683">
        <v>430008</v>
      </c>
      <c r="CS37" s="719"/>
      <c r="CT37" s="719"/>
      <c r="CU37" s="719"/>
      <c r="CV37" s="719"/>
      <c r="CW37" s="719"/>
      <c r="CX37" s="719"/>
      <c r="CY37" s="720"/>
      <c r="CZ37" s="688">
        <v>5.9</v>
      </c>
      <c r="DA37" s="717"/>
      <c r="DB37" s="717"/>
      <c r="DC37" s="721"/>
      <c r="DD37" s="692">
        <v>389404</v>
      </c>
      <c r="DE37" s="719"/>
      <c r="DF37" s="719"/>
      <c r="DG37" s="719"/>
      <c r="DH37" s="719"/>
      <c r="DI37" s="719"/>
      <c r="DJ37" s="719"/>
      <c r="DK37" s="720"/>
      <c r="DL37" s="692">
        <v>342847</v>
      </c>
      <c r="DM37" s="719"/>
      <c r="DN37" s="719"/>
      <c r="DO37" s="719"/>
      <c r="DP37" s="719"/>
      <c r="DQ37" s="719"/>
      <c r="DR37" s="719"/>
      <c r="DS37" s="719"/>
      <c r="DT37" s="719"/>
      <c r="DU37" s="719"/>
      <c r="DV37" s="720"/>
      <c r="DW37" s="688">
        <v>7.2</v>
      </c>
      <c r="DX37" s="717"/>
      <c r="DY37" s="717"/>
      <c r="DZ37" s="717"/>
      <c r="EA37" s="717"/>
      <c r="EB37" s="717"/>
      <c r="EC37" s="718"/>
    </row>
    <row r="38" spans="2:133" ht="11.25" customHeight="1">
      <c r="B38" s="680" t="s">
        <v>339</v>
      </c>
      <c r="C38" s="681"/>
      <c r="D38" s="681"/>
      <c r="E38" s="681"/>
      <c r="F38" s="681"/>
      <c r="G38" s="681"/>
      <c r="H38" s="681"/>
      <c r="I38" s="681"/>
      <c r="J38" s="681"/>
      <c r="K38" s="681"/>
      <c r="L38" s="681"/>
      <c r="M38" s="681"/>
      <c r="N38" s="681"/>
      <c r="O38" s="681"/>
      <c r="P38" s="681"/>
      <c r="Q38" s="682"/>
      <c r="R38" s="683">
        <v>96700</v>
      </c>
      <c r="S38" s="684"/>
      <c r="T38" s="684"/>
      <c r="U38" s="684"/>
      <c r="V38" s="684"/>
      <c r="W38" s="684"/>
      <c r="X38" s="684"/>
      <c r="Y38" s="685"/>
      <c r="Z38" s="686">
        <v>1.3</v>
      </c>
      <c r="AA38" s="686"/>
      <c r="AB38" s="686"/>
      <c r="AC38" s="686"/>
      <c r="AD38" s="687">
        <v>7616</v>
      </c>
      <c r="AE38" s="687"/>
      <c r="AF38" s="687"/>
      <c r="AG38" s="687"/>
      <c r="AH38" s="687"/>
      <c r="AI38" s="687"/>
      <c r="AJ38" s="687"/>
      <c r="AK38" s="687"/>
      <c r="AL38" s="688">
        <v>0.2</v>
      </c>
      <c r="AM38" s="689"/>
      <c r="AN38" s="689"/>
      <c r="AO38" s="690"/>
      <c r="AQ38" s="761" t="s">
        <v>340</v>
      </c>
      <c r="AR38" s="762"/>
      <c r="AS38" s="762"/>
      <c r="AT38" s="762"/>
      <c r="AU38" s="762"/>
      <c r="AV38" s="762"/>
      <c r="AW38" s="762"/>
      <c r="AX38" s="762"/>
      <c r="AY38" s="763"/>
      <c r="AZ38" s="683">
        <v>217848</v>
      </c>
      <c r="BA38" s="684"/>
      <c r="BB38" s="684"/>
      <c r="BC38" s="684"/>
      <c r="BD38" s="719"/>
      <c r="BE38" s="719"/>
      <c r="BF38" s="750"/>
      <c r="BG38" s="698" t="s">
        <v>341</v>
      </c>
      <c r="BH38" s="699"/>
      <c r="BI38" s="699"/>
      <c r="BJ38" s="699"/>
      <c r="BK38" s="699"/>
      <c r="BL38" s="699"/>
      <c r="BM38" s="699"/>
      <c r="BN38" s="699"/>
      <c r="BO38" s="699"/>
      <c r="BP38" s="699"/>
      <c r="BQ38" s="699"/>
      <c r="BR38" s="699"/>
      <c r="BS38" s="699"/>
      <c r="BT38" s="699"/>
      <c r="BU38" s="700"/>
      <c r="BV38" s="683">
        <v>1575</v>
      </c>
      <c r="BW38" s="684"/>
      <c r="BX38" s="684"/>
      <c r="BY38" s="684"/>
      <c r="BZ38" s="684"/>
      <c r="CA38" s="684"/>
      <c r="CB38" s="693"/>
      <c r="CD38" s="698" t="s">
        <v>342</v>
      </c>
      <c r="CE38" s="699"/>
      <c r="CF38" s="699"/>
      <c r="CG38" s="699"/>
      <c r="CH38" s="699"/>
      <c r="CI38" s="699"/>
      <c r="CJ38" s="699"/>
      <c r="CK38" s="699"/>
      <c r="CL38" s="699"/>
      <c r="CM38" s="699"/>
      <c r="CN38" s="699"/>
      <c r="CO38" s="699"/>
      <c r="CP38" s="699"/>
      <c r="CQ38" s="700"/>
      <c r="CR38" s="683">
        <v>817315</v>
      </c>
      <c r="CS38" s="684"/>
      <c r="CT38" s="684"/>
      <c r="CU38" s="684"/>
      <c r="CV38" s="684"/>
      <c r="CW38" s="684"/>
      <c r="CX38" s="684"/>
      <c r="CY38" s="685"/>
      <c r="CZ38" s="688">
        <v>11.2</v>
      </c>
      <c r="DA38" s="717"/>
      <c r="DB38" s="717"/>
      <c r="DC38" s="721"/>
      <c r="DD38" s="692">
        <v>749733</v>
      </c>
      <c r="DE38" s="684"/>
      <c r="DF38" s="684"/>
      <c r="DG38" s="684"/>
      <c r="DH38" s="684"/>
      <c r="DI38" s="684"/>
      <c r="DJ38" s="684"/>
      <c r="DK38" s="685"/>
      <c r="DL38" s="692">
        <v>709619</v>
      </c>
      <c r="DM38" s="684"/>
      <c r="DN38" s="684"/>
      <c r="DO38" s="684"/>
      <c r="DP38" s="684"/>
      <c r="DQ38" s="684"/>
      <c r="DR38" s="684"/>
      <c r="DS38" s="684"/>
      <c r="DT38" s="684"/>
      <c r="DU38" s="684"/>
      <c r="DV38" s="685"/>
      <c r="DW38" s="688">
        <v>14.9</v>
      </c>
      <c r="DX38" s="717"/>
      <c r="DY38" s="717"/>
      <c r="DZ38" s="717"/>
      <c r="EA38" s="717"/>
      <c r="EB38" s="717"/>
      <c r="EC38" s="718"/>
    </row>
    <row r="39" spans="2:133" ht="11.25" customHeight="1">
      <c r="B39" s="680" t="s">
        <v>343</v>
      </c>
      <c r="C39" s="681"/>
      <c r="D39" s="681"/>
      <c r="E39" s="681"/>
      <c r="F39" s="681"/>
      <c r="G39" s="681"/>
      <c r="H39" s="681"/>
      <c r="I39" s="681"/>
      <c r="J39" s="681"/>
      <c r="K39" s="681"/>
      <c r="L39" s="681"/>
      <c r="M39" s="681"/>
      <c r="N39" s="681"/>
      <c r="O39" s="681"/>
      <c r="P39" s="681"/>
      <c r="Q39" s="682"/>
      <c r="R39" s="683">
        <v>847600</v>
      </c>
      <c r="S39" s="684"/>
      <c r="T39" s="684"/>
      <c r="U39" s="684"/>
      <c r="V39" s="684"/>
      <c r="W39" s="684"/>
      <c r="X39" s="684"/>
      <c r="Y39" s="685"/>
      <c r="Z39" s="686">
        <v>11.2</v>
      </c>
      <c r="AA39" s="686"/>
      <c r="AB39" s="686"/>
      <c r="AC39" s="686"/>
      <c r="AD39" s="687" t="s">
        <v>129</v>
      </c>
      <c r="AE39" s="687"/>
      <c r="AF39" s="687"/>
      <c r="AG39" s="687"/>
      <c r="AH39" s="687"/>
      <c r="AI39" s="687"/>
      <c r="AJ39" s="687"/>
      <c r="AK39" s="687"/>
      <c r="AL39" s="688" t="s">
        <v>129</v>
      </c>
      <c r="AM39" s="689"/>
      <c r="AN39" s="689"/>
      <c r="AO39" s="690"/>
      <c r="AQ39" s="761" t="s">
        <v>344</v>
      </c>
      <c r="AR39" s="762"/>
      <c r="AS39" s="762"/>
      <c r="AT39" s="762"/>
      <c r="AU39" s="762"/>
      <c r="AV39" s="762"/>
      <c r="AW39" s="762"/>
      <c r="AX39" s="762"/>
      <c r="AY39" s="763"/>
      <c r="AZ39" s="683">
        <v>19058</v>
      </c>
      <c r="BA39" s="684"/>
      <c r="BB39" s="684"/>
      <c r="BC39" s="684"/>
      <c r="BD39" s="719"/>
      <c r="BE39" s="719"/>
      <c r="BF39" s="750"/>
      <c r="BG39" s="698" t="s">
        <v>345</v>
      </c>
      <c r="BH39" s="699"/>
      <c r="BI39" s="699"/>
      <c r="BJ39" s="699"/>
      <c r="BK39" s="699"/>
      <c r="BL39" s="699"/>
      <c r="BM39" s="699"/>
      <c r="BN39" s="699"/>
      <c r="BO39" s="699"/>
      <c r="BP39" s="699"/>
      <c r="BQ39" s="699"/>
      <c r="BR39" s="699"/>
      <c r="BS39" s="699"/>
      <c r="BT39" s="699"/>
      <c r="BU39" s="700"/>
      <c r="BV39" s="683">
        <v>2589</v>
      </c>
      <c r="BW39" s="684"/>
      <c r="BX39" s="684"/>
      <c r="BY39" s="684"/>
      <c r="BZ39" s="684"/>
      <c r="CA39" s="684"/>
      <c r="CB39" s="693"/>
      <c r="CD39" s="698" t="s">
        <v>346</v>
      </c>
      <c r="CE39" s="699"/>
      <c r="CF39" s="699"/>
      <c r="CG39" s="699"/>
      <c r="CH39" s="699"/>
      <c r="CI39" s="699"/>
      <c r="CJ39" s="699"/>
      <c r="CK39" s="699"/>
      <c r="CL39" s="699"/>
      <c r="CM39" s="699"/>
      <c r="CN39" s="699"/>
      <c r="CO39" s="699"/>
      <c r="CP39" s="699"/>
      <c r="CQ39" s="700"/>
      <c r="CR39" s="683">
        <v>34000</v>
      </c>
      <c r="CS39" s="719"/>
      <c r="CT39" s="719"/>
      <c r="CU39" s="719"/>
      <c r="CV39" s="719"/>
      <c r="CW39" s="719"/>
      <c r="CX39" s="719"/>
      <c r="CY39" s="720"/>
      <c r="CZ39" s="688">
        <v>0.5</v>
      </c>
      <c r="DA39" s="717"/>
      <c r="DB39" s="717"/>
      <c r="DC39" s="721"/>
      <c r="DD39" s="692">
        <v>21950</v>
      </c>
      <c r="DE39" s="719"/>
      <c r="DF39" s="719"/>
      <c r="DG39" s="719"/>
      <c r="DH39" s="719"/>
      <c r="DI39" s="719"/>
      <c r="DJ39" s="719"/>
      <c r="DK39" s="720"/>
      <c r="DL39" s="692" t="s">
        <v>129</v>
      </c>
      <c r="DM39" s="719"/>
      <c r="DN39" s="719"/>
      <c r="DO39" s="719"/>
      <c r="DP39" s="719"/>
      <c r="DQ39" s="719"/>
      <c r="DR39" s="719"/>
      <c r="DS39" s="719"/>
      <c r="DT39" s="719"/>
      <c r="DU39" s="719"/>
      <c r="DV39" s="720"/>
      <c r="DW39" s="688" t="s">
        <v>129</v>
      </c>
      <c r="DX39" s="717"/>
      <c r="DY39" s="717"/>
      <c r="DZ39" s="717"/>
      <c r="EA39" s="717"/>
      <c r="EB39" s="717"/>
      <c r="EC39" s="718"/>
    </row>
    <row r="40" spans="2:133" ht="11.25" customHeight="1">
      <c r="B40" s="680" t="s">
        <v>347</v>
      </c>
      <c r="C40" s="681"/>
      <c r="D40" s="681"/>
      <c r="E40" s="681"/>
      <c r="F40" s="681"/>
      <c r="G40" s="681"/>
      <c r="H40" s="681"/>
      <c r="I40" s="681"/>
      <c r="J40" s="681"/>
      <c r="K40" s="681"/>
      <c r="L40" s="681"/>
      <c r="M40" s="681"/>
      <c r="N40" s="681"/>
      <c r="O40" s="681"/>
      <c r="P40" s="681"/>
      <c r="Q40" s="682"/>
      <c r="R40" s="683" t="s">
        <v>237</v>
      </c>
      <c r="S40" s="684"/>
      <c r="T40" s="684"/>
      <c r="U40" s="684"/>
      <c r="V40" s="684"/>
      <c r="W40" s="684"/>
      <c r="X40" s="684"/>
      <c r="Y40" s="685"/>
      <c r="Z40" s="686" t="s">
        <v>129</v>
      </c>
      <c r="AA40" s="686"/>
      <c r="AB40" s="686"/>
      <c r="AC40" s="686"/>
      <c r="AD40" s="687" t="s">
        <v>237</v>
      </c>
      <c r="AE40" s="687"/>
      <c r="AF40" s="687"/>
      <c r="AG40" s="687"/>
      <c r="AH40" s="687"/>
      <c r="AI40" s="687"/>
      <c r="AJ40" s="687"/>
      <c r="AK40" s="687"/>
      <c r="AL40" s="688" t="s">
        <v>237</v>
      </c>
      <c r="AM40" s="689"/>
      <c r="AN40" s="689"/>
      <c r="AO40" s="690"/>
      <c r="AQ40" s="761" t="s">
        <v>348</v>
      </c>
      <c r="AR40" s="762"/>
      <c r="AS40" s="762"/>
      <c r="AT40" s="762"/>
      <c r="AU40" s="762"/>
      <c r="AV40" s="762"/>
      <c r="AW40" s="762"/>
      <c r="AX40" s="762"/>
      <c r="AY40" s="763"/>
      <c r="AZ40" s="683">
        <v>7667</v>
      </c>
      <c r="BA40" s="684"/>
      <c r="BB40" s="684"/>
      <c r="BC40" s="684"/>
      <c r="BD40" s="719"/>
      <c r="BE40" s="719"/>
      <c r="BF40" s="750"/>
      <c r="BG40" s="764" t="s">
        <v>349</v>
      </c>
      <c r="BH40" s="765"/>
      <c r="BI40" s="765"/>
      <c r="BJ40" s="765"/>
      <c r="BK40" s="765"/>
      <c r="BL40" s="236"/>
      <c r="BM40" s="699" t="s">
        <v>350</v>
      </c>
      <c r="BN40" s="699"/>
      <c r="BO40" s="699"/>
      <c r="BP40" s="699"/>
      <c r="BQ40" s="699"/>
      <c r="BR40" s="699"/>
      <c r="BS40" s="699"/>
      <c r="BT40" s="699"/>
      <c r="BU40" s="700"/>
      <c r="BV40" s="683">
        <v>80</v>
      </c>
      <c r="BW40" s="684"/>
      <c r="BX40" s="684"/>
      <c r="BY40" s="684"/>
      <c r="BZ40" s="684"/>
      <c r="CA40" s="684"/>
      <c r="CB40" s="693"/>
      <c r="CD40" s="698" t="s">
        <v>351</v>
      </c>
      <c r="CE40" s="699"/>
      <c r="CF40" s="699"/>
      <c r="CG40" s="699"/>
      <c r="CH40" s="699"/>
      <c r="CI40" s="699"/>
      <c r="CJ40" s="699"/>
      <c r="CK40" s="699"/>
      <c r="CL40" s="699"/>
      <c r="CM40" s="699"/>
      <c r="CN40" s="699"/>
      <c r="CO40" s="699"/>
      <c r="CP40" s="699"/>
      <c r="CQ40" s="700"/>
      <c r="CR40" s="683">
        <v>816</v>
      </c>
      <c r="CS40" s="684"/>
      <c r="CT40" s="684"/>
      <c r="CU40" s="684"/>
      <c r="CV40" s="684"/>
      <c r="CW40" s="684"/>
      <c r="CX40" s="684"/>
      <c r="CY40" s="685"/>
      <c r="CZ40" s="688">
        <v>0</v>
      </c>
      <c r="DA40" s="717"/>
      <c r="DB40" s="717"/>
      <c r="DC40" s="721"/>
      <c r="DD40" s="692" t="s">
        <v>237</v>
      </c>
      <c r="DE40" s="684"/>
      <c r="DF40" s="684"/>
      <c r="DG40" s="684"/>
      <c r="DH40" s="684"/>
      <c r="DI40" s="684"/>
      <c r="DJ40" s="684"/>
      <c r="DK40" s="685"/>
      <c r="DL40" s="692" t="s">
        <v>129</v>
      </c>
      <c r="DM40" s="684"/>
      <c r="DN40" s="684"/>
      <c r="DO40" s="684"/>
      <c r="DP40" s="684"/>
      <c r="DQ40" s="684"/>
      <c r="DR40" s="684"/>
      <c r="DS40" s="684"/>
      <c r="DT40" s="684"/>
      <c r="DU40" s="684"/>
      <c r="DV40" s="685"/>
      <c r="DW40" s="688" t="s">
        <v>237</v>
      </c>
      <c r="DX40" s="717"/>
      <c r="DY40" s="717"/>
      <c r="DZ40" s="717"/>
      <c r="EA40" s="717"/>
      <c r="EB40" s="717"/>
      <c r="EC40" s="718"/>
    </row>
    <row r="41" spans="2:133" ht="11.25" customHeight="1">
      <c r="B41" s="680" t="s">
        <v>352</v>
      </c>
      <c r="C41" s="681"/>
      <c r="D41" s="681"/>
      <c r="E41" s="681"/>
      <c r="F41" s="681"/>
      <c r="G41" s="681"/>
      <c r="H41" s="681"/>
      <c r="I41" s="681"/>
      <c r="J41" s="681"/>
      <c r="K41" s="681"/>
      <c r="L41" s="681"/>
      <c r="M41" s="681"/>
      <c r="N41" s="681"/>
      <c r="O41" s="681"/>
      <c r="P41" s="681"/>
      <c r="Q41" s="682"/>
      <c r="R41" s="683" t="s">
        <v>129</v>
      </c>
      <c r="S41" s="684"/>
      <c r="T41" s="684"/>
      <c r="U41" s="684"/>
      <c r="V41" s="684"/>
      <c r="W41" s="684"/>
      <c r="X41" s="684"/>
      <c r="Y41" s="685"/>
      <c r="Z41" s="686" t="s">
        <v>129</v>
      </c>
      <c r="AA41" s="686"/>
      <c r="AB41" s="686"/>
      <c r="AC41" s="686"/>
      <c r="AD41" s="687" t="s">
        <v>237</v>
      </c>
      <c r="AE41" s="687"/>
      <c r="AF41" s="687"/>
      <c r="AG41" s="687"/>
      <c r="AH41" s="687"/>
      <c r="AI41" s="687"/>
      <c r="AJ41" s="687"/>
      <c r="AK41" s="687"/>
      <c r="AL41" s="688" t="s">
        <v>237</v>
      </c>
      <c r="AM41" s="689"/>
      <c r="AN41" s="689"/>
      <c r="AO41" s="690"/>
      <c r="AQ41" s="761" t="s">
        <v>353</v>
      </c>
      <c r="AR41" s="762"/>
      <c r="AS41" s="762"/>
      <c r="AT41" s="762"/>
      <c r="AU41" s="762"/>
      <c r="AV41" s="762"/>
      <c r="AW41" s="762"/>
      <c r="AX41" s="762"/>
      <c r="AY41" s="763"/>
      <c r="AZ41" s="683">
        <v>113150</v>
      </c>
      <c r="BA41" s="684"/>
      <c r="BB41" s="684"/>
      <c r="BC41" s="684"/>
      <c r="BD41" s="719"/>
      <c r="BE41" s="719"/>
      <c r="BF41" s="750"/>
      <c r="BG41" s="764"/>
      <c r="BH41" s="765"/>
      <c r="BI41" s="765"/>
      <c r="BJ41" s="765"/>
      <c r="BK41" s="765"/>
      <c r="BL41" s="236"/>
      <c r="BM41" s="699" t="s">
        <v>354</v>
      </c>
      <c r="BN41" s="699"/>
      <c r="BO41" s="699"/>
      <c r="BP41" s="699"/>
      <c r="BQ41" s="699"/>
      <c r="BR41" s="699"/>
      <c r="BS41" s="699"/>
      <c r="BT41" s="699"/>
      <c r="BU41" s="700"/>
      <c r="BV41" s="683" t="s">
        <v>129</v>
      </c>
      <c r="BW41" s="684"/>
      <c r="BX41" s="684"/>
      <c r="BY41" s="684"/>
      <c r="BZ41" s="684"/>
      <c r="CA41" s="684"/>
      <c r="CB41" s="693"/>
      <c r="CD41" s="698" t="s">
        <v>355</v>
      </c>
      <c r="CE41" s="699"/>
      <c r="CF41" s="699"/>
      <c r="CG41" s="699"/>
      <c r="CH41" s="699"/>
      <c r="CI41" s="699"/>
      <c r="CJ41" s="699"/>
      <c r="CK41" s="699"/>
      <c r="CL41" s="699"/>
      <c r="CM41" s="699"/>
      <c r="CN41" s="699"/>
      <c r="CO41" s="699"/>
      <c r="CP41" s="699"/>
      <c r="CQ41" s="700"/>
      <c r="CR41" s="683" t="s">
        <v>129</v>
      </c>
      <c r="CS41" s="719"/>
      <c r="CT41" s="719"/>
      <c r="CU41" s="719"/>
      <c r="CV41" s="719"/>
      <c r="CW41" s="719"/>
      <c r="CX41" s="719"/>
      <c r="CY41" s="720"/>
      <c r="CZ41" s="688" t="s">
        <v>129</v>
      </c>
      <c r="DA41" s="717"/>
      <c r="DB41" s="717"/>
      <c r="DC41" s="721"/>
      <c r="DD41" s="692" t="s">
        <v>129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356</v>
      </c>
      <c r="C42" s="734"/>
      <c r="D42" s="734"/>
      <c r="E42" s="734"/>
      <c r="F42" s="734"/>
      <c r="G42" s="734"/>
      <c r="H42" s="734"/>
      <c r="I42" s="734"/>
      <c r="J42" s="734"/>
      <c r="K42" s="734"/>
      <c r="L42" s="734"/>
      <c r="M42" s="734"/>
      <c r="N42" s="734"/>
      <c r="O42" s="734"/>
      <c r="P42" s="734"/>
      <c r="Q42" s="735"/>
      <c r="R42" s="768">
        <v>7596095</v>
      </c>
      <c r="S42" s="769"/>
      <c r="T42" s="769"/>
      <c r="U42" s="769"/>
      <c r="V42" s="769"/>
      <c r="W42" s="769"/>
      <c r="X42" s="769"/>
      <c r="Y42" s="777"/>
      <c r="Z42" s="778">
        <v>100</v>
      </c>
      <c r="AA42" s="778"/>
      <c r="AB42" s="778"/>
      <c r="AC42" s="778"/>
      <c r="AD42" s="779">
        <v>4774212</v>
      </c>
      <c r="AE42" s="779"/>
      <c r="AF42" s="779"/>
      <c r="AG42" s="779"/>
      <c r="AH42" s="779"/>
      <c r="AI42" s="779"/>
      <c r="AJ42" s="779"/>
      <c r="AK42" s="779"/>
      <c r="AL42" s="780">
        <v>100</v>
      </c>
      <c r="AM42" s="755"/>
      <c r="AN42" s="755"/>
      <c r="AO42" s="781"/>
      <c r="AQ42" s="782" t="s">
        <v>357</v>
      </c>
      <c r="AR42" s="783"/>
      <c r="AS42" s="783"/>
      <c r="AT42" s="783"/>
      <c r="AU42" s="783"/>
      <c r="AV42" s="783"/>
      <c r="AW42" s="783"/>
      <c r="AX42" s="783"/>
      <c r="AY42" s="784"/>
      <c r="AZ42" s="768">
        <v>378197</v>
      </c>
      <c r="BA42" s="769"/>
      <c r="BB42" s="769"/>
      <c r="BC42" s="769"/>
      <c r="BD42" s="754"/>
      <c r="BE42" s="754"/>
      <c r="BF42" s="756"/>
      <c r="BG42" s="766"/>
      <c r="BH42" s="767"/>
      <c r="BI42" s="767"/>
      <c r="BJ42" s="767"/>
      <c r="BK42" s="767"/>
      <c r="BL42" s="237"/>
      <c r="BM42" s="709" t="s">
        <v>358</v>
      </c>
      <c r="BN42" s="709"/>
      <c r="BO42" s="709"/>
      <c r="BP42" s="709"/>
      <c r="BQ42" s="709"/>
      <c r="BR42" s="709"/>
      <c r="BS42" s="709"/>
      <c r="BT42" s="709"/>
      <c r="BU42" s="710"/>
      <c r="BV42" s="768">
        <v>377</v>
      </c>
      <c r="BW42" s="769"/>
      <c r="BX42" s="769"/>
      <c r="BY42" s="769"/>
      <c r="BZ42" s="769"/>
      <c r="CA42" s="769"/>
      <c r="CB42" s="776"/>
      <c r="CD42" s="680" t="s">
        <v>359</v>
      </c>
      <c r="CE42" s="681"/>
      <c r="CF42" s="681"/>
      <c r="CG42" s="681"/>
      <c r="CH42" s="681"/>
      <c r="CI42" s="681"/>
      <c r="CJ42" s="681"/>
      <c r="CK42" s="681"/>
      <c r="CL42" s="681"/>
      <c r="CM42" s="681"/>
      <c r="CN42" s="681"/>
      <c r="CO42" s="681"/>
      <c r="CP42" s="681"/>
      <c r="CQ42" s="682"/>
      <c r="CR42" s="683">
        <v>1042519</v>
      </c>
      <c r="CS42" s="684"/>
      <c r="CT42" s="684"/>
      <c r="CU42" s="684"/>
      <c r="CV42" s="684"/>
      <c r="CW42" s="684"/>
      <c r="CX42" s="684"/>
      <c r="CY42" s="685"/>
      <c r="CZ42" s="688">
        <v>14.3</v>
      </c>
      <c r="DA42" s="689"/>
      <c r="DB42" s="689"/>
      <c r="DC42" s="701"/>
      <c r="DD42" s="692">
        <v>147390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360</v>
      </c>
      <c r="CE43" s="681"/>
      <c r="CF43" s="681"/>
      <c r="CG43" s="681"/>
      <c r="CH43" s="681"/>
      <c r="CI43" s="681"/>
      <c r="CJ43" s="681"/>
      <c r="CK43" s="681"/>
      <c r="CL43" s="681"/>
      <c r="CM43" s="681"/>
      <c r="CN43" s="681"/>
      <c r="CO43" s="681"/>
      <c r="CP43" s="681"/>
      <c r="CQ43" s="682"/>
      <c r="CR43" s="683">
        <v>17364</v>
      </c>
      <c r="CS43" s="719"/>
      <c r="CT43" s="719"/>
      <c r="CU43" s="719"/>
      <c r="CV43" s="719"/>
      <c r="CW43" s="719"/>
      <c r="CX43" s="719"/>
      <c r="CY43" s="720"/>
      <c r="CZ43" s="688">
        <v>0.2</v>
      </c>
      <c r="DA43" s="717"/>
      <c r="DB43" s="717"/>
      <c r="DC43" s="721"/>
      <c r="DD43" s="692">
        <v>17364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308</v>
      </c>
      <c r="CE44" s="796"/>
      <c r="CF44" s="680" t="s">
        <v>361</v>
      </c>
      <c r="CG44" s="681"/>
      <c r="CH44" s="681"/>
      <c r="CI44" s="681"/>
      <c r="CJ44" s="681"/>
      <c r="CK44" s="681"/>
      <c r="CL44" s="681"/>
      <c r="CM44" s="681"/>
      <c r="CN44" s="681"/>
      <c r="CO44" s="681"/>
      <c r="CP44" s="681"/>
      <c r="CQ44" s="682"/>
      <c r="CR44" s="683">
        <v>1014139</v>
      </c>
      <c r="CS44" s="684"/>
      <c r="CT44" s="684"/>
      <c r="CU44" s="684"/>
      <c r="CV44" s="684"/>
      <c r="CW44" s="684"/>
      <c r="CX44" s="684"/>
      <c r="CY44" s="685"/>
      <c r="CZ44" s="688">
        <v>13.9</v>
      </c>
      <c r="DA44" s="689"/>
      <c r="DB44" s="689"/>
      <c r="DC44" s="701"/>
      <c r="DD44" s="692">
        <v>144509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362</v>
      </c>
      <c r="CG45" s="681"/>
      <c r="CH45" s="681"/>
      <c r="CI45" s="681"/>
      <c r="CJ45" s="681"/>
      <c r="CK45" s="681"/>
      <c r="CL45" s="681"/>
      <c r="CM45" s="681"/>
      <c r="CN45" s="681"/>
      <c r="CO45" s="681"/>
      <c r="CP45" s="681"/>
      <c r="CQ45" s="682"/>
      <c r="CR45" s="683">
        <v>370675</v>
      </c>
      <c r="CS45" s="719"/>
      <c r="CT45" s="719"/>
      <c r="CU45" s="719"/>
      <c r="CV45" s="719"/>
      <c r="CW45" s="719"/>
      <c r="CX45" s="719"/>
      <c r="CY45" s="720"/>
      <c r="CZ45" s="688">
        <v>5.0999999999999996</v>
      </c>
      <c r="DA45" s="717"/>
      <c r="DB45" s="717"/>
      <c r="DC45" s="721"/>
      <c r="DD45" s="692">
        <v>8329</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364</v>
      </c>
      <c r="CG46" s="681"/>
      <c r="CH46" s="681"/>
      <c r="CI46" s="681"/>
      <c r="CJ46" s="681"/>
      <c r="CK46" s="681"/>
      <c r="CL46" s="681"/>
      <c r="CM46" s="681"/>
      <c r="CN46" s="681"/>
      <c r="CO46" s="681"/>
      <c r="CP46" s="681"/>
      <c r="CQ46" s="682"/>
      <c r="CR46" s="683">
        <v>634163</v>
      </c>
      <c r="CS46" s="684"/>
      <c r="CT46" s="684"/>
      <c r="CU46" s="684"/>
      <c r="CV46" s="684"/>
      <c r="CW46" s="684"/>
      <c r="CX46" s="684"/>
      <c r="CY46" s="685"/>
      <c r="CZ46" s="688">
        <v>8.6999999999999993</v>
      </c>
      <c r="DA46" s="689"/>
      <c r="DB46" s="689"/>
      <c r="DC46" s="701"/>
      <c r="DD46" s="692">
        <v>131283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366</v>
      </c>
      <c r="CG47" s="681"/>
      <c r="CH47" s="681"/>
      <c r="CI47" s="681"/>
      <c r="CJ47" s="681"/>
      <c r="CK47" s="681"/>
      <c r="CL47" s="681"/>
      <c r="CM47" s="681"/>
      <c r="CN47" s="681"/>
      <c r="CO47" s="681"/>
      <c r="CP47" s="681"/>
      <c r="CQ47" s="682"/>
      <c r="CR47" s="683">
        <v>28380</v>
      </c>
      <c r="CS47" s="719"/>
      <c r="CT47" s="719"/>
      <c r="CU47" s="719"/>
      <c r="CV47" s="719"/>
      <c r="CW47" s="719"/>
      <c r="CX47" s="719"/>
      <c r="CY47" s="720"/>
      <c r="CZ47" s="688">
        <v>0.4</v>
      </c>
      <c r="DA47" s="717"/>
      <c r="DB47" s="717"/>
      <c r="DC47" s="721"/>
      <c r="DD47" s="692">
        <v>2881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367</v>
      </c>
      <c r="CD48" s="799"/>
      <c r="CE48" s="800"/>
      <c r="CF48" s="680" t="s">
        <v>368</v>
      </c>
      <c r="CG48" s="681"/>
      <c r="CH48" s="681"/>
      <c r="CI48" s="681"/>
      <c r="CJ48" s="681"/>
      <c r="CK48" s="681"/>
      <c r="CL48" s="681"/>
      <c r="CM48" s="681"/>
      <c r="CN48" s="681"/>
      <c r="CO48" s="681"/>
      <c r="CP48" s="681"/>
      <c r="CQ48" s="682"/>
      <c r="CR48" s="683" t="s">
        <v>237</v>
      </c>
      <c r="CS48" s="684"/>
      <c r="CT48" s="684"/>
      <c r="CU48" s="684"/>
      <c r="CV48" s="684"/>
      <c r="CW48" s="684"/>
      <c r="CX48" s="684"/>
      <c r="CY48" s="685"/>
      <c r="CZ48" s="688" t="s">
        <v>237</v>
      </c>
      <c r="DA48" s="689"/>
      <c r="DB48" s="689"/>
      <c r="DC48" s="701"/>
      <c r="DD48" s="692" t="s">
        <v>237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369</v>
      </c>
      <c r="CE49" s="734"/>
      <c r="CF49" s="734"/>
      <c r="CG49" s="734"/>
      <c r="CH49" s="734"/>
      <c r="CI49" s="734"/>
      <c r="CJ49" s="734"/>
      <c r="CK49" s="734"/>
      <c r="CL49" s="734"/>
      <c r="CM49" s="734"/>
      <c r="CN49" s="734"/>
      <c r="CO49" s="734"/>
      <c r="CP49" s="734"/>
      <c r="CQ49" s="735"/>
      <c r="CR49" s="768">
        <v>7308826</v>
      </c>
      <c r="CS49" s="754"/>
      <c r="CT49" s="754"/>
      <c r="CU49" s="754"/>
      <c r="CV49" s="754"/>
      <c r="CW49" s="754"/>
      <c r="CX49" s="754"/>
      <c r="CY49" s="785"/>
      <c r="CZ49" s="780">
        <v>100</v>
      </c>
      <c r="DA49" s="786"/>
      <c r="DB49" s="786"/>
      <c r="DC49" s="787"/>
      <c r="DD49" s="788">
        <v>5009313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3v27KiXc5TCJJDl1xv9iJfhuIL2FHsj+Ax+nzKyOVdHf/EwK+TT5NzBGFqwRe+B3+28I5jj5SzZ1eSjOaRmjNg==" saltValue="BXjjgkGcMLPyvcF5NWjCn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371</v>
      </c>
      <c r="DK2" s="831"/>
      <c r="DL2" s="831"/>
      <c r="DM2" s="831"/>
      <c r="DN2" s="831"/>
      <c r="DO2" s="832"/>
      <c r="DP2" s="250"/>
      <c r="DQ2" s="830" t="s">
        <v>372</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375</v>
      </c>
      <c r="B5" s="825"/>
      <c r="C5" s="825"/>
      <c r="D5" s="825"/>
      <c r="E5" s="825"/>
      <c r="F5" s="825"/>
      <c r="G5" s="825"/>
      <c r="H5" s="825"/>
      <c r="I5" s="825"/>
      <c r="J5" s="825"/>
      <c r="K5" s="825"/>
      <c r="L5" s="825"/>
      <c r="M5" s="825"/>
      <c r="N5" s="825"/>
      <c r="O5" s="825"/>
      <c r="P5" s="826"/>
      <c r="Q5" s="801" t="s">
        <v>376</v>
      </c>
      <c r="R5" s="802"/>
      <c r="S5" s="802"/>
      <c r="T5" s="802"/>
      <c r="U5" s="803"/>
      <c r="V5" s="801" t="s">
        <v>377</v>
      </c>
      <c r="W5" s="802"/>
      <c r="X5" s="802"/>
      <c r="Y5" s="802"/>
      <c r="Z5" s="803"/>
      <c r="AA5" s="801" t="s">
        <v>378</v>
      </c>
      <c r="AB5" s="802"/>
      <c r="AC5" s="802"/>
      <c r="AD5" s="802"/>
      <c r="AE5" s="802"/>
      <c r="AF5" s="834"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7"/>
      <c r="BA5" s="257"/>
      <c r="BB5" s="257"/>
      <c r="BC5" s="257"/>
      <c r="BD5" s="257"/>
      <c r="BE5" s="258"/>
      <c r="BF5" s="258"/>
      <c r="BG5" s="258"/>
      <c r="BH5" s="258"/>
      <c r="BI5" s="258"/>
      <c r="BJ5" s="258"/>
      <c r="BK5" s="258"/>
      <c r="BL5" s="258"/>
      <c r="BM5" s="258"/>
      <c r="BN5" s="258"/>
      <c r="BO5" s="258"/>
      <c r="BP5" s="258"/>
      <c r="BQ5" s="824" t="s">
        <v>383</v>
      </c>
      <c r="BR5" s="825"/>
      <c r="BS5" s="825"/>
      <c r="BT5" s="825"/>
      <c r="BU5" s="825"/>
      <c r="BV5" s="825"/>
      <c r="BW5" s="825"/>
      <c r="BX5" s="825"/>
      <c r="BY5" s="825"/>
      <c r="BZ5" s="825"/>
      <c r="CA5" s="825"/>
      <c r="CB5" s="825"/>
      <c r="CC5" s="825"/>
      <c r="CD5" s="825"/>
      <c r="CE5" s="825"/>
      <c r="CF5" s="825"/>
      <c r="CG5" s="826"/>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392</v>
      </c>
      <c r="C7" s="816"/>
      <c r="D7" s="816"/>
      <c r="E7" s="816"/>
      <c r="F7" s="816"/>
      <c r="G7" s="816"/>
      <c r="H7" s="816"/>
      <c r="I7" s="816"/>
      <c r="J7" s="816"/>
      <c r="K7" s="816"/>
      <c r="L7" s="816"/>
      <c r="M7" s="816"/>
      <c r="N7" s="816"/>
      <c r="O7" s="816"/>
      <c r="P7" s="817"/>
      <c r="Q7" s="818">
        <v>7593</v>
      </c>
      <c r="R7" s="819"/>
      <c r="S7" s="819"/>
      <c r="T7" s="819"/>
      <c r="U7" s="819"/>
      <c r="V7" s="819">
        <v>7289</v>
      </c>
      <c r="W7" s="819"/>
      <c r="X7" s="819"/>
      <c r="Y7" s="819"/>
      <c r="Z7" s="819"/>
      <c r="AA7" s="819">
        <v>303</v>
      </c>
      <c r="AB7" s="819"/>
      <c r="AC7" s="819"/>
      <c r="AD7" s="819"/>
      <c r="AE7" s="820"/>
      <c r="AF7" s="821">
        <v>266</v>
      </c>
      <c r="AG7" s="822"/>
      <c r="AH7" s="822"/>
      <c r="AI7" s="822"/>
      <c r="AJ7" s="823"/>
      <c r="AK7" s="858">
        <v>33</v>
      </c>
      <c r="AL7" s="859"/>
      <c r="AM7" s="859"/>
      <c r="AN7" s="859"/>
      <c r="AO7" s="859"/>
      <c r="AP7" s="859">
        <v>6095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610</v>
      </c>
      <c r="BT7" s="863"/>
      <c r="BU7" s="863"/>
      <c r="BV7" s="863"/>
      <c r="BW7" s="863"/>
      <c r="BX7" s="863"/>
      <c r="BY7" s="863"/>
      <c r="BZ7" s="863"/>
      <c r="CA7" s="863"/>
      <c r="CB7" s="863"/>
      <c r="CC7" s="863"/>
      <c r="CD7" s="863"/>
      <c r="CE7" s="863"/>
      <c r="CF7" s="863"/>
      <c r="CG7" s="864"/>
      <c r="CH7" s="855" t="s">
        <v>612</v>
      </c>
      <c r="CI7" s="856"/>
      <c r="CJ7" s="856"/>
      <c r="CK7" s="856"/>
      <c r="CL7" s="857"/>
      <c r="CM7" s="855">
        <v>14</v>
      </c>
      <c r="CN7" s="856"/>
      <c r="CO7" s="856"/>
      <c r="CP7" s="856"/>
      <c r="CQ7" s="857"/>
      <c r="CR7" s="855">
        <v>15</v>
      </c>
      <c r="CS7" s="856"/>
      <c r="CT7" s="856"/>
      <c r="CU7" s="856"/>
      <c r="CV7" s="857"/>
      <c r="CW7" s="855">
        <v>1</v>
      </c>
      <c r="CX7" s="856"/>
      <c r="CY7" s="856"/>
      <c r="CZ7" s="856"/>
      <c r="DA7" s="857"/>
      <c r="DB7" s="855" t="s">
        <v>612</v>
      </c>
      <c r="DC7" s="856"/>
      <c r="DD7" s="856"/>
      <c r="DE7" s="856"/>
      <c r="DF7" s="857"/>
      <c r="DG7" s="855" t="s">
        <v>612</v>
      </c>
      <c r="DH7" s="856"/>
      <c r="DI7" s="856"/>
      <c r="DJ7" s="856"/>
      <c r="DK7" s="857"/>
      <c r="DL7" s="855" t="s">
        <v>612</v>
      </c>
      <c r="DM7" s="856"/>
      <c r="DN7" s="856"/>
      <c r="DO7" s="856"/>
      <c r="DP7" s="857"/>
      <c r="DQ7" s="855" t="s">
        <v>612</v>
      </c>
      <c r="DR7" s="856"/>
      <c r="DS7" s="856"/>
      <c r="DT7" s="856"/>
      <c r="DU7" s="857"/>
      <c r="DV7" s="836"/>
      <c r="DW7" s="837"/>
      <c r="DX7" s="837"/>
      <c r="DY7" s="837"/>
      <c r="DZ7" s="838"/>
      <c r="EA7" s="255"/>
    </row>
    <row r="8" spans="1:131" s="256" customFormat="1" ht="26.25" customHeight="1">
      <c r="A8" s="262">
        <v>2</v>
      </c>
      <c r="B8" s="839" t="s">
        <v>393</v>
      </c>
      <c r="C8" s="840"/>
      <c r="D8" s="840"/>
      <c r="E8" s="840"/>
      <c r="F8" s="840"/>
      <c r="G8" s="840"/>
      <c r="H8" s="840"/>
      <c r="I8" s="840"/>
      <c r="J8" s="840"/>
      <c r="K8" s="840"/>
      <c r="L8" s="840"/>
      <c r="M8" s="840"/>
      <c r="N8" s="840"/>
      <c r="O8" s="840"/>
      <c r="P8" s="841"/>
      <c r="Q8" s="842">
        <v>8</v>
      </c>
      <c r="R8" s="843"/>
      <c r="S8" s="843"/>
      <c r="T8" s="843"/>
      <c r="U8" s="843"/>
      <c r="V8" s="843">
        <v>1</v>
      </c>
      <c r="W8" s="843"/>
      <c r="X8" s="843"/>
      <c r="Y8" s="843"/>
      <c r="Z8" s="843"/>
      <c r="AA8" s="843">
        <v>7</v>
      </c>
      <c r="AB8" s="843"/>
      <c r="AC8" s="843"/>
      <c r="AD8" s="843"/>
      <c r="AE8" s="844"/>
      <c r="AF8" s="845">
        <v>7</v>
      </c>
      <c r="AG8" s="846"/>
      <c r="AH8" s="846"/>
      <c r="AI8" s="846"/>
      <c r="AJ8" s="847"/>
      <c r="AK8" s="848" t="s">
        <v>598</v>
      </c>
      <c r="AL8" s="849"/>
      <c r="AM8" s="849"/>
      <c r="AN8" s="849"/>
      <c r="AO8" s="849"/>
      <c r="AP8" s="849" t="s">
        <v>598</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611</v>
      </c>
      <c r="BT8" s="853"/>
      <c r="BU8" s="853"/>
      <c r="BV8" s="853"/>
      <c r="BW8" s="853"/>
      <c r="BX8" s="853"/>
      <c r="BY8" s="853"/>
      <c r="BZ8" s="853"/>
      <c r="CA8" s="853"/>
      <c r="CB8" s="853"/>
      <c r="CC8" s="853"/>
      <c r="CD8" s="853"/>
      <c r="CE8" s="853"/>
      <c r="CF8" s="853"/>
      <c r="CG8" s="854"/>
      <c r="CH8" s="865" t="s">
        <v>612</v>
      </c>
      <c r="CI8" s="866"/>
      <c r="CJ8" s="866"/>
      <c r="CK8" s="866"/>
      <c r="CL8" s="867"/>
      <c r="CM8" s="865">
        <v>9</v>
      </c>
      <c r="CN8" s="866"/>
      <c r="CO8" s="866"/>
      <c r="CP8" s="866"/>
      <c r="CQ8" s="867"/>
      <c r="CR8" s="865">
        <v>6</v>
      </c>
      <c r="CS8" s="866"/>
      <c r="CT8" s="866"/>
      <c r="CU8" s="866"/>
      <c r="CV8" s="867"/>
      <c r="CW8" s="865" t="s">
        <v>612</v>
      </c>
      <c r="CX8" s="866"/>
      <c r="CY8" s="866"/>
      <c r="CZ8" s="866"/>
      <c r="DA8" s="867"/>
      <c r="DB8" s="865" t="s">
        <v>612</v>
      </c>
      <c r="DC8" s="866"/>
      <c r="DD8" s="866"/>
      <c r="DE8" s="866"/>
      <c r="DF8" s="867"/>
      <c r="DG8" s="865" t="s">
        <v>612</v>
      </c>
      <c r="DH8" s="866"/>
      <c r="DI8" s="866"/>
      <c r="DJ8" s="866"/>
      <c r="DK8" s="867"/>
      <c r="DL8" s="865" t="s">
        <v>612</v>
      </c>
      <c r="DM8" s="866"/>
      <c r="DN8" s="866"/>
      <c r="DO8" s="866"/>
      <c r="DP8" s="867"/>
      <c r="DQ8" s="865" t="s">
        <v>613</v>
      </c>
      <c r="DR8" s="866"/>
      <c r="DS8" s="866"/>
      <c r="DT8" s="866"/>
      <c r="DU8" s="867"/>
      <c r="DV8" s="868"/>
      <c r="DW8" s="869"/>
      <c r="DX8" s="869"/>
      <c r="DY8" s="869"/>
      <c r="DZ8" s="870"/>
      <c r="EA8" s="255"/>
    </row>
    <row r="9" spans="1:131" s="256" customFormat="1" ht="26.25" customHeight="1">
      <c r="A9" s="262">
        <v>3</v>
      </c>
      <c r="B9" s="839" t="s">
        <v>394</v>
      </c>
      <c r="C9" s="840"/>
      <c r="D9" s="840"/>
      <c r="E9" s="840"/>
      <c r="F9" s="840"/>
      <c r="G9" s="840"/>
      <c r="H9" s="840"/>
      <c r="I9" s="840"/>
      <c r="J9" s="840"/>
      <c r="K9" s="840"/>
      <c r="L9" s="840"/>
      <c r="M9" s="840"/>
      <c r="N9" s="840"/>
      <c r="O9" s="840"/>
      <c r="P9" s="841"/>
      <c r="Q9" s="842">
        <v>0</v>
      </c>
      <c r="R9" s="843"/>
      <c r="S9" s="843"/>
      <c r="T9" s="843"/>
      <c r="U9" s="843"/>
      <c r="V9" s="843">
        <v>24</v>
      </c>
      <c r="W9" s="843"/>
      <c r="X9" s="843"/>
      <c r="Y9" s="843"/>
      <c r="Z9" s="843"/>
      <c r="AA9" s="843">
        <v>-24</v>
      </c>
      <c r="AB9" s="843"/>
      <c r="AC9" s="843"/>
      <c r="AD9" s="843"/>
      <c r="AE9" s="844"/>
      <c r="AF9" s="845">
        <v>-24</v>
      </c>
      <c r="AG9" s="846"/>
      <c r="AH9" s="846"/>
      <c r="AI9" s="846"/>
      <c r="AJ9" s="847"/>
      <c r="AK9" s="848" t="s">
        <v>598</v>
      </c>
      <c r="AL9" s="849"/>
      <c r="AM9" s="849"/>
      <c r="AN9" s="849"/>
      <c r="AO9" s="849"/>
      <c r="AP9" s="849" t="s">
        <v>598</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t="s">
        <v>395</v>
      </c>
      <c r="C10" s="840"/>
      <c r="D10" s="840"/>
      <c r="E10" s="840"/>
      <c r="F10" s="840"/>
      <c r="G10" s="840"/>
      <c r="H10" s="840"/>
      <c r="I10" s="840"/>
      <c r="J10" s="840"/>
      <c r="K10" s="840"/>
      <c r="L10" s="840"/>
      <c r="M10" s="840"/>
      <c r="N10" s="840"/>
      <c r="O10" s="840"/>
      <c r="P10" s="841"/>
      <c r="Q10" s="842">
        <v>117</v>
      </c>
      <c r="R10" s="843"/>
      <c r="S10" s="843"/>
      <c r="T10" s="843"/>
      <c r="U10" s="843"/>
      <c r="V10" s="843">
        <v>117</v>
      </c>
      <c r="W10" s="843"/>
      <c r="X10" s="843"/>
      <c r="Y10" s="843"/>
      <c r="Z10" s="843"/>
      <c r="AA10" s="843" t="s">
        <v>598</v>
      </c>
      <c r="AB10" s="843"/>
      <c r="AC10" s="843"/>
      <c r="AD10" s="843"/>
      <c r="AE10" s="844"/>
      <c r="AF10" s="845" t="s">
        <v>396</v>
      </c>
      <c r="AG10" s="846"/>
      <c r="AH10" s="846"/>
      <c r="AI10" s="846"/>
      <c r="AJ10" s="847"/>
      <c r="AK10" s="848">
        <v>105</v>
      </c>
      <c r="AL10" s="849"/>
      <c r="AM10" s="849"/>
      <c r="AN10" s="849"/>
      <c r="AO10" s="849"/>
      <c r="AP10" s="849">
        <v>26</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t="s">
        <v>397</v>
      </c>
      <c r="C11" s="840"/>
      <c r="D11" s="840"/>
      <c r="E11" s="840"/>
      <c r="F11" s="840"/>
      <c r="G11" s="840"/>
      <c r="H11" s="840"/>
      <c r="I11" s="840"/>
      <c r="J11" s="840"/>
      <c r="K11" s="840"/>
      <c r="L11" s="840"/>
      <c r="M11" s="840"/>
      <c r="N11" s="840"/>
      <c r="O11" s="840"/>
      <c r="P11" s="841"/>
      <c r="Q11" s="842">
        <v>9</v>
      </c>
      <c r="R11" s="843"/>
      <c r="S11" s="843"/>
      <c r="T11" s="843"/>
      <c r="U11" s="843"/>
      <c r="V11" s="843">
        <v>9</v>
      </c>
      <c r="W11" s="843"/>
      <c r="X11" s="843"/>
      <c r="Y11" s="843"/>
      <c r="Z11" s="843"/>
      <c r="AA11" s="843" t="s">
        <v>599</v>
      </c>
      <c r="AB11" s="843"/>
      <c r="AC11" s="843"/>
      <c r="AD11" s="843"/>
      <c r="AE11" s="844"/>
      <c r="AF11" s="845" t="s">
        <v>398</v>
      </c>
      <c r="AG11" s="846"/>
      <c r="AH11" s="846"/>
      <c r="AI11" s="846"/>
      <c r="AJ11" s="847"/>
      <c r="AK11" s="848" t="s">
        <v>598</v>
      </c>
      <c r="AL11" s="849"/>
      <c r="AM11" s="849"/>
      <c r="AN11" s="849"/>
      <c r="AO11" s="849"/>
      <c r="AP11" s="849" t="s">
        <v>598</v>
      </c>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400</v>
      </c>
      <c r="B23" s="874" t="s">
        <v>401</v>
      </c>
      <c r="C23" s="875"/>
      <c r="D23" s="875"/>
      <c r="E23" s="875"/>
      <c r="F23" s="875"/>
      <c r="G23" s="875"/>
      <c r="H23" s="875"/>
      <c r="I23" s="875"/>
      <c r="J23" s="875"/>
      <c r="K23" s="875"/>
      <c r="L23" s="875"/>
      <c r="M23" s="875"/>
      <c r="N23" s="875"/>
      <c r="O23" s="875"/>
      <c r="P23" s="876"/>
      <c r="Q23" s="877">
        <v>7596</v>
      </c>
      <c r="R23" s="878"/>
      <c r="S23" s="878"/>
      <c r="T23" s="878"/>
      <c r="U23" s="878"/>
      <c r="V23" s="878">
        <v>7309</v>
      </c>
      <c r="W23" s="878"/>
      <c r="X23" s="878"/>
      <c r="Y23" s="878"/>
      <c r="Z23" s="878"/>
      <c r="AA23" s="878">
        <v>287</v>
      </c>
      <c r="AB23" s="878"/>
      <c r="AC23" s="878"/>
      <c r="AD23" s="878"/>
      <c r="AE23" s="879"/>
      <c r="AF23" s="880">
        <v>250</v>
      </c>
      <c r="AG23" s="878"/>
      <c r="AH23" s="878"/>
      <c r="AI23" s="878"/>
      <c r="AJ23" s="881"/>
      <c r="AK23" s="882"/>
      <c r="AL23" s="883"/>
      <c r="AM23" s="883"/>
      <c r="AN23" s="883"/>
      <c r="AO23" s="883"/>
      <c r="AP23" s="878"/>
      <c r="AQ23" s="878"/>
      <c r="AR23" s="878"/>
      <c r="AS23" s="878"/>
      <c r="AT23" s="878"/>
      <c r="AU23" s="884"/>
      <c r="AV23" s="884"/>
      <c r="AW23" s="884"/>
      <c r="AX23" s="884"/>
      <c r="AY23" s="885"/>
      <c r="AZ23" s="893" t="s">
        <v>402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403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404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375</v>
      </c>
      <c r="B26" s="825"/>
      <c r="C26" s="825"/>
      <c r="D26" s="825"/>
      <c r="E26" s="825"/>
      <c r="F26" s="825"/>
      <c r="G26" s="825"/>
      <c r="H26" s="825"/>
      <c r="I26" s="825"/>
      <c r="J26" s="825"/>
      <c r="K26" s="825"/>
      <c r="L26" s="825"/>
      <c r="M26" s="825"/>
      <c r="N26" s="825"/>
      <c r="O26" s="825"/>
      <c r="P26" s="826"/>
      <c r="Q26" s="801" t="s">
        <v>405</v>
      </c>
      <c r="R26" s="802"/>
      <c r="S26" s="802"/>
      <c r="T26" s="802"/>
      <c r="U26" s="803"/>
      <c r="V26" s="801" t="s">
        <v>406</v>
      </c>
      <c r="W26" s="802"/>
      <c r="X26" s="802"/>
      <c r="Y26" s="802"/>
      <c r="Z26" s="803"/>
      <c r="AA26" s="801" t="s">
        <v>407</v>
      </c>
      <c r="AB26" s="802"/>
      <c r="AC26" s="802"/>
      <c r="AD26" s="802"/>
      <c r="AE26" s="802"/>
      <c r="AF26" s="896" t="s">
        <v>408</v>
      </c>
      <c r="AG26" s="897"/>
      <c r="AH26" s="897"/>
      <c r="AI26" s="897"/>
      <c r="AJ26" s="898"/>
      <c r="AK26" s="802" t="s">
        <v>409</v>
      </c>
      <c r="AL26" s="802"/>
      <c r="AM26" s="802"/>
      <c r="AN26" s="802"/>
      <c r="AO26" s="803"/>
      <c r="AP26" s="801" t="s">
        <v>410</v>
      </c>
      <c r="AQ26" s="802"/>
      <c r="AR26" s="802"/>
      <c r="AS26" s="802"/>
      <c r="AT26" s="803"/>
      <c r="AU26" s="801" t="s">
        <v>411</v>
      </c>
      <c r="AV26" s="802"/>
      <c r="AW26" s="802"/>
      <c r="AX26" s="802"/>
      <c r="AY26" s="803"/>
      <c r="AZ26" s="801" t="s">
        <v>412</v>
      </c>
      <c r="BA26" s="802"/>
      <c r="BB26" s="802"/>
      <c r="BC26" s="802"/>
      <c r="BD26" s="803"/>
      <c r="BE26" s="801" t="s">
        <v>382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413</v>
      </c>
      <c r="C28" s="816"/>
      <c r="D28" s="816"/>
      <c r="E28" s="816"/>
      <c r="F28" s="816"/>
      <c r="G28" s="816"/>
      <c r="H28" s="816"/>
      <c r="I28" s="816"/>
      <c r="J28" s="816"/>
      <c r="K28" s="816"/>
      <c r="L28" s="816"/>
      <c r="M28" s="816"/>
      <c r="N28" s="816"/>
      <c r="O28" s="816"/>
      <c r="P28" s="817"/>
      <c r="Q28" s="906">
        <v>1357</v>
      </c>
      <c r="R28" s="907"/>
      <c r="S28" s="907"/>
      <c r="T28" s="907"/>
      <c r="U28" s="907"/>
      <c r="V28" s="907">
        <v>1310</v>
      </c>
      <c r="W28" s="907"/>
      <c r="X28" s="907"/>
      <c r="Y28" s="907"/>
      <c r="Z28" s="907"/>
      <c r="AA28" s="907">
        <v>47</v>
      </c>
      <c r="AB28" s="907"/>
      <c r="AC28" s="907"/>
      <c r="AD28" s="907"/>
      <c r="AE28" s="908"/>
      <c r="AF28" s="909">
        <v>47</v>
      </c>
      <c r="AG28" s="907"/>
      <c r="AH28" s="907"/>
      <c r="AI28" s="907"/>
      <c r="AJ28" s="910"/>
      <c r="AK28" s="911">
        <v>113</v>
      </c>
      <c r="AL28" s="902"/>
      <c r="AM28" s="902"/>
      <c r="AN28" s="902"/>
      <c r="AO28" s="902"/>
      <c r="AP28" s="902" t="s">
        <v>609</v>
      </c>
      <c r="AQ28" s="902"/>
      <c r="AR28" s="902"/>
      <c r="AS28" s="902"/>
      <c r="AT28" s="902"/>
      <c r="AU28" s="902" t="s">
        <v>609</v>
      </c>
      <c r="AV28" s="902"/>
      <c r="AW28" s="902"/>
      <c r="AX28" s="902"/>
      <c r="AY28" s="902"/>
      <c r="AZ28" s="903" t="s">
        <v>609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414</v>
      </c>
      <c r="C29" s="840"/>
      <c r="D29" s="840"/>
      <c r="E29" s="840"/>
      <c r="F29" s="840"/>
      <c r="G29" s="840"/>
      <c r="H29" s="840"/>
      <c r="I29" s="840"/>
      <c r="J29" s="840"/>
      <c r="K29" s="840"/>
      <c r="L29" s="840"/>
      <c r="M29" s="840"/>
      <c r="N29" s="840"/>
      <c r="O29" s="840"/>
      <c r="P29" s="841"/>
      <c r="Q29" s="842">
        <v>139</v>
      </c>
      <c r="R29" s="843"/>
      <c r="S29" s="843"/>
      <c r="T29" s="843"/>
      <c r="U29" s="843"/>
      <c r="V29" s="843">
        <v>138</v>
      </c>
      <c r="W29" s="843"/>
      <c r="X29" s="843"/>
      <c r="Y29" s="843"/>
      <c r="Z29" s="843"/>
      <c r="AA29" s="843">
        <v>1</v>
      </c>
      <c r="AB29" s="843"/>
      <c r="AC29" s="843"/>
      <c r="AD29" s="843"/>
      <c r="AE29" s="844"/>
      <c r="AF29" s="845">
        <v>1</v>
      </c>
      <c r="AG29" s="846"/>
      <c r="AH29" s="846"/>
      <c r="AI29" s="846"/>
      <c r="AJ29" s="847"/>
      <c r="AK29" s="914">
        <v>32</v>
      </c>
      <c r="AL29" s="915"/>
      <c r="AM29" s="915"/>
      <c r="AN29" s="915"/>
      <c r="AO29" s="915"/>
      <c r="AP29" s="915" t="s">
        <v>609</v>
      </c>
      <c r="AQ29" s="915"/>
      <c r="AR29" s="915"/>
      <c r="AS29" s="915"/>
      <c r="AT29" s="915"/>
      <c r="AU29" s="915" t="s">
        <v>609</v>
      </c>
      <c r="AV29" s="915"/>
      <c r="AW29" s="915"/>
      <c r="AX29" s="915"/>
      <c r="AY29" s="915"/>
      <c r="AZ29" s="916" t="s">
        <v>609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415</v>
      </c>
      <c r="C30" s="840"/>
      <c r="D30" s="840"/>
      <c r="E30" s="840"/>
      <c r="F30" s="840"/>
      <c r="G30" s="840"/>
      <c r="H30" s="840"/>
      <c r="I30" s="840"/>
      <c r="J30" s="840"/>
      <c r="K30" s="840"/>
      <c r="L30" s="840"/>
      <c r="M30" s="840"/>
      <c r="N30" s="840"/>
      <c r="O30" s="840"/>
      <c r="P30" s="841"/>
      <c r="Q30" s="842">
        <v>241</v>
      </c>
      <c r="R30" s="843"/>
      <c r="S30" s="843"/>
      <c r="T30" s="843"/>
      <c r="U30" s="843"/>
      <c r="V30" s="843">
        <v>278</v>
      </c>
      <c r="W30" s="843"/>
      <c r="X30" s="843"/>
      <c r="Y30" s="843"/>
      <c r="Z30" s="843"/>
      <c r="AA30" s="843">
        <v>-37</v>
      </c>
      <c r="AB30" s="843"/>
      <c r="AC30" s="843"/>
      <c r="AD30" s="843"/>
      <c r="AE30" s="844"/>
      <c r="AF30" s="845">
        <v>50</v>
      </c>
      <c r="AG30" s="846"/>
      <c r="AH30" s="846"/>
      <c r="AI30" s="846"/>
      <c r="AJ30" s="847"/>
      <c r="AK30" s="914">
        <v>218</v>
      </c>
      <c r="AL30" s="915"/>
      <c r="AM30" s="915"/>
      <c r="AN30" s="915"/>
      <c r="AO30" s="915"/>
      <c r="AP30" s="915">
        <v>1493</v>
      </c>
      <c r="AQ30" s="915"/>
      <c r="AR30" s="915"/>
      <c r="AS30" s="915"/>
      <c r="AT30" s="915"/>
      <c r="AU30" s="915">
        <v>575</v>
      </c>
      <c r="AV30" s="915"/>
      <c r="AW30" s="915"/>
      <c r="AX30" s="915"/>
      <c r="AY30" s="915"/>
      <c r="AZ30" s="916" t="s">
        <v>600</v>
      </c>
      <c r="BA30" s="916"/>
      <c r="BB30" s="916"/>
      <c r="BC30" s="916"/>
      <c r="BD30" s="916"/>
      <c r="BE30" s="912" t="s">
        <v>416</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417</v>
      </c>
      <c r="C31" s="840"/>
      <c r="D31" s="840"/>
      <c r="E31" s="840"/>
      <c r="F31" s="840"/>
      <c r="G31" s="840"/>
      <c r="H31" s="840"/>
      <c r="I31" s="840"/>
      <c r="J31" s="840"/>
      <c r="K31" s="840"/>
      <c r="L31" s="840"/>
      <c r="M31" s="840"/>
      <c r="N31" s="840"/>
      <c r="O31" s="840"/>
      <c r="P31" s="841"/>
      <c r="Q31" s="842">
        <v>286</v>
      </c>
      <c r="R31" s="843"/>
      <c r="S31" s="843"/>
      <c r="T31" s="843"/>
      <c r="U31" s="843"/>
      <c r="V31" s="843">
        <v>268</v>
      </c>
      <c r="W31" s="843"/>
      <c r="X31" s="843"/>
      <c r="Y31" s="843"/>
      <c r="Z31" s="843"/>
      <c r="AA31" s="843">
        <v>18</v>
      </c>
      <c r="AB31" s="843"/>
      <c r="AC31" s="843"/>
      <c r="AD31" s="843"/>
      <c r="AE31" s="844"/>
      <c r="AF31" s="845">
        <v>18</v>
      </c>
      <c r="AG31" s="846"/>
      <c r="AH31" s="846"/>
      <c r="AI31" s="846"/>
      <c r="AJ31" s="847"/>
      <c r="AK31" s="914">
        <v>159</v>
      </c>
      <c r="AL31" s="915"/>
      <c r="AM31" s="915"/>
      <c r="AN31" s="915"/>
      <c r="AO31" s="915"/>
      <c r="AP31" s="915">
        <v>1476</v>
      </c>
      <c r="AQ31" s="915"/>
      <c r="AR31" s="915"/>
      <c r="AS31" s="915"/>
      <c r="AT31" s="915"/>
      <c r="AU31" s="915">
        <v>1469</v>
      </c>
      <c r="AV31" s="915"/>
      <c r="AW31" s="915"/>
      <c r="AX31" s="915"/>
      <c r="AY31" s="915"/>
      <c r="AZ31" s="916" t="s">
        <v>600</v>
      </c>
      <c r="BA31" s="916"/>
      <c r="BB31" s="916"/>
      <c r="BC31" s="916"/>
      <c r="BD31" s="916"/>
      <c r="BE31" s="912" t="s">
        <v>418</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419</v>
      </c>
      <c r="C32" s="840"/>
      <c r="D32" s="840"/>
      <c r="E32" s="840"/>
      <c r="F32" s="840"/>
      <c r="G32" s="840"/>
      <c r="H32" s="840"/>
      <c r="I32" s="840"/>
      <c r="J32" s="840"/>
      <c r="K32" s="840"/>
      <c r="L32" s="840"/>
      <c r="M32" s="840"/>
      <c r="N32" s="840"/>
      <c r="O32" s="840"/>
      <c r="P32" s="841"/>
      <c r="Q32" s="842">
        <v>55</v>
      </c>
      <c r="R32" s="843"/>
      <c r="S32" s="843"/>
      <c r="T32" s="843"/>
      <c r="U32" s="843"/>
      <c r="V32" s="843">
        <v>54</v>
      </c>
      <c r="W32" s="843"/>
      <c r="X32" s="843"/>
      <c r="Y32" s="843"/>
      <c r="Z32" s="843"/>
      <c r="AA32" s="843">
        <v>1</v>
      </c>
      <c r="AB32" s="843"/>
      <c r="AC32" s="843"/>
      <c r="AD32" s="843"/>
      <c r="AE32" s="844"/>
      <c r="AF32" s="845">
        <v>1</v>
      </c>
      <c r="AG32" s="846"/>
      <c r="AH32" s="846"/>
      <c r="AI32" s="846"/>
      <c r="AJ32" s="847"/>
      <c r="AK32" s="914">
        <v>46</v>
      </c>
      <c r="AL32" s="915"/>
      <c r="AM32" s="915"/>
      <c r="AN32" s="915"/>
      <c r="AO32" s="915"/>
      <c r="AP32" s="915">
        <v>182</v>
      </c>
      <c r="AQ32" s="915"/>
      <c r="AR32" s="915"/>
      <c r="AS32" s="915"/>
      <c r="AT32" s="915"/>
      <c r="AU32" s="915">
        <v>172</v>
      </c>
      <c r="AV32" s="915"/>
      <c r="AW32" s="915"/>
      <c r="AX32" s="915"/>
      <c r="AY32" s="915"/>
      <c r="AZ32" s="916" t="s">
        <v>600</v>
      </c>
      <c r="BA32" s="916"/>
      <c r="BB32" s="916"/>
      <c r="BC32" s="916"/>
      <c r="BD32" s="916"/>
      <c r="BE32" s="912" t="s">
        <v>420</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421</v>
      </c>
      <c r="C33" s="840"/>
      <c r="D33" s="840"/>
      <c r="E33" s="840"/>
      <c r="F33" s="840"/>
      <c r="G33" s="840"/>
      <c r="H33" s="840"/>
      <c r="I33" s="840"/>
      <c r="J33" s="840"/>
      <c r="K33" s="840"/>
      <c r="L33" s="840"/>
      <c r="M33" s="840"/>
      <c r="N33" s="840"/>
      <c r="O33" s="840"/>
      <c r="P33" s="841"/>
      <c r="Q33" s="842">
        <v>162</v>
      </c>
      <c r="R33" s="843"/>
      <c r="S33" s="843"/>
      <c r="T33" s="843"/>
      <c r="U33" s="843"/>
      <c r="V33" s="843">
        <v>159</v>
      </c>
      <c r="W33" s="843"/>
      <c r="X33" s="843"/>
      <c r="Y33" s="843"/>
      <c r="Z33" s="843"/>
      <c r="AA33" s="843">
        <v>4</v>
      </c>
      <c r="AB33" s="843"/>
      <c r="AC33" s="843"/>
      <c r="AD33" s="843"/>
      <c r="AE33" s="844"/>
      <c r="AF33" s="845">
        <v>4</v>
      </c>
      <c r="AG33" s="846"/>
      <c r="AH33" s="846"/>
      <c r="AI33" s="846"/>
      <c r="AJ33" s="847"/>
      <c r="AK33" s="914">
        <v>86</v>
      </c>
      <c r="AL33" s="915"/>
      <c r="AM33" s="915"/>
      <c r="AN33" s="915"/>
      <c r="AO33" s="915"/>
      <c r="AP33" s="915">
        <v>994</v>
      </c>
      <c r="AQ33" s="915"/>
      <c r="AR33" s="915"/>
      <c r="AS33" s="915"/>
      <c r="AT33" s="915"/>
      <c r="AU33" s="915">
        <v>785</v>
      </c>
      <c r="AV33" s="915"/>
      <c r="AW33" s="915"/>
      <c r="AX33" s="915"/>
      <c r="AY33" s="915"/>
      <c r="AZ33" s="916" t="s">
        <v>600</v>
      </c>
      <c r="BA33" s="916"/>
      <c r="BB33" s="916"/>
      <c r="BC33" s="916"/>
      <c r="BD33" s="916"/>
      <c r="BE33" s="912" t="s">
        <v>420</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422</v>
      </c>
      <c r="C34" s="840"/>
      <c r="D34" s="840"/>
      <c r="E34" s="840"/>
      <c r="F34" s="840"/>
      <c r="G34" s="840"/>
      <c r="H34" s="840"/>
      <c r="I34" s="840"/>
      <c r="J34" s="840"/>
      <c r="K34" s="840"/>
      <c r="L34" s="840"/>
      <c r="M34" s="840"/>
      <c r="N34" s="840"/>
      <c r="O34" s="840"/>
      <c r="P34" s="841"/>
      <c r="Q34" s="842">
        <v>23</v>
      </c>
      <c r="R34" s="843"/>
      <c r="S34" s="843"/>
      <c r="T34" s="843"/>
      <c r="U34" s="843"/>
      <c r="V34" s="843">
        <v>23</v>
      </c>
      <c r="W34" s="843"/>
      <c r="X34" s="843"/>
      <c r="Y34" s="843"/>
      <c r="Z34" s="843"/>
      <c r="AA34" s="843" t="s">
        <v>600</v>
      </c>
      <c r="AB34" s="843"/>
      <c r="AC34" s="843"/>
      <c r="AD34" s="843"/>
      <c r="AE34" s="844"/>
      <c r="AF34" s="845" t="s">
        <v>402</v>
      </c>
      <c r="AG34" s="846"/>
      <c r="AH34" s="846"/>
      <c r="AI34" s="846"/>
      <c r="AJ34" s="847"/>
      <c r="AK34" s="914">
        <v>15</v>
      </c>
      <c r="AL34" s="915"/>
      <c r="AM34" s="915"/>
      <c r="AN34" s="915"/>
      <c r="AO34" s="915"/>
      <c r="AP34" s="915">
        <v>57</v>
      </c>
      <c r="AQ34" s="915"/>
      <c r="AR34" s="915"/>
      <c r="AS34" s="915"/>
      <c r="AT34" s="915"/>
      <c r="AU34" s="915">
        <v>57</v>
      </c>
      <c r="AV34" s="915"/>
      <c r="AW34" s="915"/>
      <c r="AX34" s="915"/>
      <c r="AY34" s="915"/>
      <c r="AZ34" s="916" t="s">
        <v>600</v>
      </c>
      <c r="BA34" s="916"/>
      <c r="BB34" s="916"/>
      <c r="BC34" s="916"/>
      <c r="BD34" s="916"/>
      <c r="BE34" s="912" t="s">
        <v>420</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t="s">
        <v>423</v>
      </c>
      <c r="C35" s="840"/>
      <c r="D35" s="840"/>
      <c r="E35" s="840"/>
      <c r="F35" s="840"/>
      <c r="G35" s="840"/>
      <c r="H35" s="840"/>
      <c r="I35" s="840"/>
      <c r="J35" s="840"/>
      <c r="K35" s="840"/>
      <c r="L35" s="840"/>
      <c r="M35" s="840"/>
      <c r="N35" s="840"/>
      <c r="O35" s="840"/>
      <c r="P35" s="841"/>
      <c r="Q35" s="842">
        <v>19</v>
      </c>
      <c r="R35" s="843"/>
      <c r="S35" s="843"/>
      <c r="T35" s="843"/>
      <c r="U35" s="843"/>
      <c r="V35" s="843">
        <v>30</v>
      </c>
      <c r="W35" s="843"/>
      <c r="X35" s="843"/>
      <c r="Y35" s="843"/>
      <c r="Z35" s="843"/>
      <c r="AA35" s="843">
        <v>-11</v>
      </c>
      <c r="AB35" s="843"/>
      <c r="AC35" s="843"/>
      <c r="AD35" s="843"/>
      <c r="AE35" s="844"/>
      <c r="AF35" s="845" t="s">
        <v>402</v>
      </c>
      <c r="AG35" s="846"/>
      <c r="AH35" s="846"/>
      <c r="AI35" s="846"/>
      <c r="AJ35" s="847"/>
      <c r="AK35" s="914">
        <v>19</v>
      </c>
      <c r="AL35" s="915"/>
      <c r="AM35" s="915"/>
      <c r="AN35" s="915"/>
      <c r="AO35" s="915"/>
      <c r="AP35" s="915">
        <v>40</v>
      </c>
      <c r="AQ35" s="915"/>
      <c r="AR35" s="915"/>
      <c r="AS35" s="915"/>
      <c r="AT35" s="915"/>
      <c r="AU35" s="915">
        <v>34</v>
      </c>
      <c r="AV35" s="915"/>
      <c r="AW35" s="915"/>
      <c r="AX35" s="915"/>
      <c r="AY35" s="915"/>
      <c r="AZ35" s="916" t="s">
        <v>600</v>
      </c>
      <c r="BA35" s="916"/>
      <c r="BB35" s="916"/>
      <c r="BC35" s="916"/>
      <c r="BD35" s="916"/>
      <c r="BE35" s="912" t="s">
        <v>420</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400</v>
      </c>
      <c r="B63" s="874" t="s">
        <v>425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f>AF28+AF29+AF30+AF31+AF32+AF33</f>
        <v>121</v>
      </c>
      <c r="AG63" s="926"/>
      <c r="AH63" s="926"/>
      <c r="AI63" s="926"/>
      <c r="AJ63" s="927"/>
      <c r="AK63" s="928"/>
      <c r="AL63" s="923"/>
      <c r="AM63" s="923"/>
      <c r="AN63" s="923"/>
      <c r="AO63" s="923"/>
      <c r="AP63" s="926">
        <f>AP30+AP31+AP32+AP33+AP34+AP35</f>
        <v>4242</v>
      </c>
      <c r="AQ63" s="926"/>
      <c r="AR63" s="926"/>
      <c r="AS63" s="926"/>
      <c r="AT63" s="926"/>
      <c r="AU63" s="926">
        <f>AU30+AU31+AU32+AU33+AU34+AU35</f>
        <v>3092</v>
      </c>
      <c r="AV63" s="926"/>
      <c r="AW63" s="926"/>
      <c r="AX63" s="926"/>
      <c r="AY63" s="926"/>
      <c r="AZ63" s="930"/>
      <c r="BA63" s="930"/>
      <c r="BB63" s="930"/>
      <c r="BC63" s="930"/>
      <c r="BD63" s="930"/>
      <c r="BE63" s="931"/>
      <c r="BF63" s="931"/>
      <c r="BG63" s="931"/>
      <c r="BH63" s="931"/>
      <c r="BI63" s="932"/>
      <c r="BJ63" s="933" t="s">
        <v>426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427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428</v>
      </c>
      <c r="B66" s="825"/>
      <c r="C66" s="825"/>
      <c r="D66" s="825"/>
      <c r="E66" s="825"/>
      <c r="F66" s="825"/>
      <c r="G66" s="825"/>
      <c r="H66" s="825"/>
      <c r="I66" s="825"/>
      <c r="J66" s="825"/>
      <c r="K66" s="825"/>
      <c r="L66" s="825"/>
      <c r="M66" s="825"/>
      <c r="N66" s="825"/>
      <c r="O66" s="825"/>
      <c r="P66" s="826"/>
      <c r="Q66" s="801" t="s">
        <v>429</v>
      </c>
      <c r="R66" s="802"/>
      <c r="S66" s="802"/>
      <c r="T66" s="802"/>
      <c r="U66" s="803"/>
      <c r="V66" s="801" t="s">
        <v>430</v>
      </c>
      <c r="W66" s="802"/>
      <c r="X66" s="802"/>
      <c r="Y66" s="802"/>
      <c r="Z66" s="803"/>
      <c r="AA66" s="801" t="s">
        <v>431</v>
      </c>
      <c r="AB66" s="802"/>
      <c r="AC66" s="802"/>
      <c r="AD66" s="802"/>
      <c r="AE66" s="803"/>
      <c r="AF66" s="936" t="s">
        <v>432</v>
      </c>
      <c r="AG66" s="897"/>
      <c r="AH66" s="897"/>
      <c r="AI66" s="897"/>
      <c r="AJ66" s="937"/>
      <c r="AK66" s="801" t="s">
        <v>433</v>
      </c>
      <c r="AL66" s="825"/>
      <c r="AM66" s="825"/>
      <c r="AN66" s="825"/>
      <c r="AO66" s="826"/>
      <c r="AP66" s="801" t="s">
        <v>434</v>
      </c>
      <c r="AQ66" s="802"/>
      <c r="AR66" s="802"/>
      <c r="AS66" s="802"/>
      <c r="AT66" s="803"/>
      <c r="AU66" s="801" t="s">
        <v>435</v>
      </c>
      <c r="AV66" s="802"/>
      <c r="AW66" s="802"/>
      <c r="AX66" s="802"/>
      <c r="AY66" s="803"/>
      <c r="AZ66" s="801" t="s">
        <v>382</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601</v>
      </c>
      <c r="C68" s="954"/>
      <c r="D68" s="954"/>
      <c r="E68" s="954"/>
      <c r="F68" s="954"/>
      <c r="G68" s="954"/>
      <c r="H68" s="954"/>
      <c r="I68" s="954"/>
      <c r="J68" s="954"/>
      <c r="K68" s="954"/>
      <c r="L68" s="954"/>
      <c r="M68" s="954"/>
      <c r="N68" s="954"/>
      <c r="O68" s="954"/>
      <c r="P68" s="955"/>
      <c r="Q68" s="956">
        <v>2150</v>
      </c>
      <c r="R68" s="950"/>
      <c r="S68" s="950"/>
      <c r="T68" s="950"/>
      <c r="U68" s="950"/>
      <c r="V68" s="950">
        <v>2029</v>
      </c>
      <c r="W68" s="950"/>
      <c r="X68" s="950"/>
      <c r="Y68" s="950"/>
      <c r="Z68" s="950"/>
      <c r="AA68" s="950">
        <v>121</v>
      </c>
      <c r="AB68" s="950"/>
      <c r="AC68" s="950"/>
      <c r="AD68" s="950"/>
      <c r="AE68" s="950"/>
      <c r="AF68" s="950">
        <v>116</v>
      </c>
      <c r="AG68" s="950"/>
      <c r="AH68" s="950"/>
      <c r="AI68" s="950"/>
      <c r="AJ68" s="950"/>
      <c r="AK68" s="950" t="s">
        <v>600</v>
      </c>
      <c r="AL68" s="950"/>
      <c r="AM68" s="950"/>
      <c r="AN68" s="950"/>
      <c r="AO68" s="950"/>
      <c r="AP68" s="950" t="s">
        <v>600</v>
      </c>
      <c r="AQ68" s="950"/>
      <c r="AR68" s="950"/>
      <c r="AS68" s="950"/>
      <c r="AT68" s="950"/>
      <c r="AU68" s="950" t="s">
        <v>600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602</v>
      </c>
      <c r="C69" s="958"/>
      <c r="D69" s="958"/>
      <c r="E69" s="958"/>
      <c r="F69" s="958"/>
      <c r="G69" s="958"/>
      <c r="H69" s="958"/>
      <c r="I69" s="958"/>
      <c r="J69" s="958"/>
      <c r="K69" s="958"/>
      <c r="L69" s="958"/>
      <c r="M69" s="958"/>
      <c r="N69" s="958"/>
      <c r="O69" s="958"/>
      <c r="P69" s="959"/>
      <c r="Q69" s="960">
        <v>213</v>
      </c>
      <c r="R69" s="915"/>
      <c r="S69" s="915"/>
      <c r="T69" s="915"/>
      <c r="U69" s="915"/>
      <c r="V69" s="915">
        <v>177</v>
      </c>
      <c r="W69" s="915"/>
      <c r="X69" s="915"/>
      <c r="Y69" s="915"/>
      <c r="Z69" s="915"/>
      <c r="AA69" s="915">
        <v>36</v>
      </c>
      <c r="AB69" s="915"/>
      <c r="AC69" s="915"/>
      <c r="AD69" s="915"/>
      <c r="AE69" s="915"/>
      <c r="AF69" s="915">
        <v>36</v>
      </c>
      <c r="AG69" s="915"/>
      <c r="AH69" s="915"/>
      <c r="AI69" s="915"/>
      <c r="AJ69" s="915"/>
      <c r="AK69" s="915" t="s">
        <v>600</v>
      </c>
      <c r="AL69" s="915"/>
      <c r="AM69" s="915"/>
      <c r="AN69" s="915"/>
      <c r="AO69" s="915"/>
      <c r="AP69" s="915" t="s">
        <v>600</v>
      </c>
      <c r="AQ69" s="915"/>
      <c r="AR69" s="915"/>
      <c r="AS69" s="915"/>
      <c r="AT69" s="915"/>
      <c r="AU69" s="915" t="s">
        <v>600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603</v>
      </c>
      <c r="C70" s="958"/>
      <c r="D70" s="958"/>
      <c r="E70" s="958"/>
      <c r="F70" s="958"/>
      <c r="G70" s="958"/>
      <c r="H70" s="958"/>
      <c r="I70" s="958"/>
      <c r="J70" s="958"/>
      <c r="K70" s="958"/>
      <c r="L70" s="958"/>
      <c r="M70" s="958"/>
      <c r="N70" s="958"/>
      <c r="O70" s="958"/>
      <c r="P70" s="959"/>
      <c r="Q70" s="960">
        <v>5164</v>
      </c>
      <c r="R70" s="915"/>
      <c r="S70" s="915"/>
      <c r="T70" s="915"/>
      <c r="U70" s="915"/>
      <c r="V70" s="915">
        <v>5102</v>
      </c>
      <c r="W70" s="915"/>
      <c r="X70" s="915"/>
      <c r="Y70" s="915"/>
      <c r="Z70" s="915"/>
      <c r="AA70" s="915">
        <v>62</v>
      </c>
      <c r="AB70" s="915"/>
      <c r="AC70" s="915"/>
      <c r="AD70" s="915"/>
      <c r="AE70" s="915"/>
      <c r="AF70" s="915">
        <v>4</v>
      </c>
      <c r="AG70" s="915"/>
      <c r="AH70" s="915"/>
      <c r="AI70" s="915"/>
      <c r="AJ70" s="915"/>
      <c r="AK70" s="915">
        <v>190</v>
      </c>
      <c r="AL70" s="915"/>
      <c r="AM70" s="915"/>
      <c r="AN70" s="915"/>
      <c r="AO70" s="915"/>
      <c r="AP70" s="915">
        <v>2373</v>
      </c>
      <c r="AQ70" s="915"/>
      <c r="AR70" s="915"/>
      <c r="AS70" s="915"/>
      <c r="AT70" s="915"/>
      <c r="AU70" s="915">
        <v>110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604</v>
      </c>
      <c r="C71" s="958"/>
      <c r="D71" s="958"/>
      <c r="E71" s="958"/>
      <c r="F71" s="958"/>
      <c r="G71" s="958"/>
      <c r="H71" s="958"/>
      <c r="I71" s="958"/>
      <c r="J71" s="958"/>
      <c r="K71" s="958"/>
      <c r="L71" s="958"/>
      <c r="M71" s="958"/>
      <c r="N71" s="958"/>
      <c r="O71" s="958"/>
      <c r="P71" s="959"/>
      <c r="Q71" s="960">
        <v>532</v>
      </c>
      <c r="R71" s="915"/>
      <c r="S71" s="915"/>
      <c r="T71" s="915"/>
      <c r="U71" s="915"/>
      <c r="V71" s="915">
        <v>529</v>
      </c>
      <c r="W71" s="915"/>
      <c r="X71" s="915"/>
      <c r="Y71" s="915"/>
      <c r="Z71" s="915"/>
      <c r="AA71" s="915">
        <v>3</v>
      </c>
      <c r="AB71" s="915"/>
      <c r="AC71" s="915"/>
      <c r="AD71" s="915"/>
      <c r="AE71" s="915"/>
      <c r="AF71" s="915">
        <v>3</v>
      </c>
      <c r="AG71" s="915"/>
      <c r="AH71" s="915"/>
      <c r="AI71" s="915"/>
      <c r="AJ71" s="915"/>
      <c r="AK71" s="915">
        <v>10</v>
      </c>
      <c r="AL71" s="915"/>
      <c r="AM71" s="915"/>
      <c r="AN71" s="915"/>
      <c r="AO71" s="915"/>
      <c r="AP71" s="915" t="s">
        <v>600</v>
      </c>
      <c r="AQ71" s="915"/>
      <c r="AR71" s="915"/>
      <c r="AS71" s="915"/>
      <c r="AT71" s="915"/>
      <c r="AU71" s="915" t="s">
        <v>600</v>
      </c>
      <c r="AV71" s="915"/>
      <c r="AW71" s="915"/>
      <c r="AX71" s="915"/>
      <c r="AY71" s="915"/>
      <c r="AZ71" s="961" t="s">
        <v>607</v>
      </c>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604</v>
      </c>
      <c r="C72" s="958"/>
      <c r="D72" s="958"/>
      <c r="E72" s="958"/>
      <c r="F72" s="958"/>
      <c r="G72" s="958"/>
      <c r="H72" s="958"/>
      <c r="I72" s="958"/>
      <c r="J72" s="958"/>
      <c r="K72" s="958"/>
      <c r="L72" s="958"/>
      <c r="M72" s="958"/>
      <c r="N72" s="958"/>
      <c r="O72" s="958"/>
      <c r="P72" s="959"/>
      <c r="Q72" s="960">
        <v>3082</v>
      </c>
      <c r="R72" s="915"/>
      <c r="S72" s="915"/>
      <c r="T72" s="915"/>
      <c r="U72" s="915"/>
      <c r="V72" s="915">
        <v>2973</v>
      </c>
      <c r="W72" s="915"/>
      <c r="X72" s="915"/>
      <c r="Y72" s="915"/>
      <c r="Z72" s="915"/>
      <c r="AA72" s="915">
        <v>109</v>
      </c>
      <c r="AB72" s="915"/>
      <c r="AC72" s="915"/>
      <c r="AD72" s="915"/>
      <c r="AE72" s="915"/>
      <c r="AF72" s="915">
        <v>109</v>
      </c>
      <c r="AG72" s="915"/>
      <c r="AH72" s="915"/>
      <c r="AI72" s="915"/>
      <c r="AJ72" s="915"/>
      <c r="AK72" s="915">
        <v>406</v>
      </c>
      <c r="AL72" s="915"/>
      <c r="AM72" s="915"/>
      <c r="AN72" s="915"/>
      <c r="AO72" s="915"/>
      <c r="AP72" s="915" t="s">
        <v>600</v>
      </c>
      <c r="AQ72" s="915"/>
      <c r="AR72" s="915"/>
      <c r="AS72" s="915"/>
      <c r="AT72" s="915"/>
      <c r="AU72" s="915" t="s">
        <v>600</v>
      </c>
      <c r="AV72" s="915"/>
      <c r="AW72" s="915"/>
      <c r="AX72" s="915"/>
      <c r="AY72" s="915"/>
      <c r="AZ72" s="961" t="s">
        <v>608</v>
      </c>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605</v>
      </c>
      <c r="C73" s="958"/>
      <c r="D73" s="958"/>
      <c r="E73" s="958"/>
      <c r="F73" s="958"/>
      <c r="G73" s="958"/>
      <c r="H73" s="958"/>
      <c r="I73" s="958"/>
      <c r="J73" s="958"/>
      <c r="K73" s="958"/>
      <c r="L73" s="958"/>
      <c r="M73" s="958"/>
      <c r="N73" s="958"/>
      <c r="O73" s="958"/>
      <c r="P73" s="959"/>
      <c r="Q73" s="960">
        <v>374</v>
      </c>
      <c r="R73" s="915"/>
      <c r="S73" s="915"/>
      <c r="T73" s="915"/>
      <c r="U73" s="915"/>
      <c r="V73" s="915">
        <v>368</v>
      </c>
      <c r="W73" s="915"/>
      <c r="X73" s="915"/>
      <c r="Y73" s="915"/>
      <c r="Z73" s="915"/>
      <c r="AA73" s="915">
        <v>5</v>
      </c>
      <c r="AB73" s="915"/>
      <c r="AC73" s="915"/>
      <c r="AD73" s="915"/>
      <c r="AE73" s="915"/>
      <c r="AF73" s="915">
        <v>5</v>
      </c>
      <c r="AG73" s="915"/>
      <c r="AH73" s="915"/>
      <c r="AI73" s="915"/>
      <c r="AJ73" s="915"/>
      <c r="AK73" s="915">
        <v>67</v>
      </c>
      <c r="AL73" s="915"/>
      <c r="AM73" s="915"/>
      <c r="AN73" s="915"/>
      <c r="AO73" s="915"/>
      <c r="AP73" s="915" t="s">
        <v>600</v>
      </c>
      <c r="AQ73" s="915"/>
      <c r="AR73" s="915"/>
      <c r="AS73" s="915"/>
      <c r="AT73" s="915"/>
      <c r="AU73" s="915" t="s">
        <v>600</v>
      </c>
      <c r="AV73" s="915"/>
      <c r="AW73" s="915"/>
      <c r="AX73" s="915"/>
      <c r="AY73" s="915"/>
      <c r="AZ73" s="961" t="s">
        <v>607</v>
      </c>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605</v>
      </c>
      <c r="C74" s="958"/>
      <c r="D74" s="958"/>
      <c r="E74" s="958"/>
      <c r="F74" s="958"/>
      <c r="G74" s="958"/>
      <c r="H74" s="958"/>
      <c r="I74" s="958"/>
      <c r="J74" s="958"/>
      <c r="K74" s="958"/>
      <c r="L74" s="958"/>
      <c r="M74" s="958"/>
      <c r="N74" s="958"/>
      <c r="O74" s="958"/>
      <c r="P74" s="959"/>
      <c r="Q74" s="960">
        <v>84237</v>
      </c>
      <c r="R74" s="915"/>
      <c r="S74" s="915"/>
      <c r="T74" s="915"/>
      <c r="U74" s="915"/>
      <c r="V74" s="915">
        <v>82099</v>
      </c>
      <c r="W74" s="915"/>
      <c r="X74" s="915"/>
      <c r="Y74" s="915"/>
      <c r="Z74" s="915"/>
      <c r="AA74" s="915">
        <v>2138</v>
      </c>
      <c r="AB74" s="915"/>
      <c r="AC74" s="915"/>
      <c r="AD74" s="915"/>
      <c r="AE74" s="915"/>
      <c r="AF74" s="915">
        <v>2138</v>
      </c>
      <c r="AG74" s="915"/>
      <c r="AH74" s="915"/>
      <c r="AI74" s="915"/>
      <c r="AJ74" s="915"/>
      <c r="AK74" s="915">
        <v>950</v>
      </c>
      <c r="AL74" s="915"/>
      <c r="AM74" s="915"/>
      <c r="AN74" s="915"/>
      <c r="AO74" s="915"/>
      <c r="AP74" s="915" t="s">
        <v>600</v>
      </c>
      <c r="AQ74" s="915"/>
      <c r="AR74" s="915"/>
      <c r="AS74" s="915"/>
      <c r="AT74" s="915"/>
      <c r="AU74" s="915" t="s">
        <v>600</v>
      </c>
      <c r="AV74" s="915"/>
      <c r="AW74" s="915"/>
      <c r="AX74" s="915"/>
      <c r="AY74" s="915"/>
      <c r="AZ74" s="961" t="s">
        <v>608</v>
      </c>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606</v>
      </c>
      <c r="C75" s="958"/>
      <c r="D75" s="958"/>
      <c r="E75" s="958"/>
      <c r="F75" s="958"/>
      <c r="G75" s="958"/>
      <c r="H75" s="958"/>
      <c r="I75" s="958"/>
      <c r="J75" s="958"/>
      <c r="K75" s="958"/>
      <c r="L75" s="958"/>
      <c r="M75" s="958"/>
      <c r="N75" s="958"/>
      <c r="O75" s="958"/>
      <c r="P75" s="959"/>
      <c r="Q75" s="963">
        <v>1849</v>
      </c>
      <c r="R75" s="964"/>
      <c r="S75" s="964"/>
      <c r="T75" s="964"/>
      <c r="U75" s="914"/>
      <c r="V75" s="965">
        <v>1796</v>
      </c>
      <c r="W75" s="964"/>
      <c r="X75" s="964"/>
      <c r="Y75" s="964"/>
      <c r="Z75" s="914"/>
      <c r="AA75" s="965">
        <v>54</v>
      </c>
      <c r="AB75" s="964"/>
      <c r="AC75" s="964"/>
      <c r="AD75" s="964"/>
      <c r="AE75" s="914"/>
      <c r="AF75" s="965">
        <v>1008</v>
      </c>
      <c r="AG75" s="964"/>
      <c r="AH75" s="964"/>
      <c r="AI75" s="964"/>
      <c r="AJ75" s="914"/>
      <c r="AK75" s="965">
        <v>358</v>
      </c>
      <c r="AL75" s="964"/>
      <c r="AM75" s="964"/>
      <c r="AN75" s="964"/>
      <c r="AO75" s="914"/>
      <c r="AP75" s="965" t="s">
        <v>600</v>
      </c>
      <c r="AQ75" s="964"/>
      <c r="AR75" s="964"/>
      <c r="AS75" s="964"/>
      <c r="AT75" s="914"/>
      <c r="AU75" s="965" t="s">
        <v>600</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400</v>
      </c>
      <c r="B88" s="874" t="s">
        <v>436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AF68+AF69+AF70+AF71+AF72+AF73+AF74+AF75</f>
        <v>3419</v>
      </c>
      <c r="AG88" s="926"/>
      <c r="AH88" s="926"/>
      <c r="AI88" s="926"/>
      <c r="AJ88" s="926"/>
      <c r="AK88" s="923"/>
      <c r="AL88" s="923"/>
      <c r="AM88" s="923"/>
      <c r="AN88" s="923"/>
      <c r="AO88" s="923"/>
      <c r="AP88" s="926">
        <v>2373</v>
      </c>
      <c r="AQ88" s="926"/>
      <c r="AR88" s="926"/>
      <c r="AS88" s="926"/>
      <c r="AT88" s="926"/>
      <c r="AU88" s="926">
        <v>110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400</v>
      </c>
      <c r="BR102" s="874" t="s">
        <v>437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f>CR7+CR8</f>
        <v>21</v>
      </c>
      <c r="CS102" s="934"/>
      <c r="CT102" s="934"/>
      <c r="CU102" s="934"/>
      <c r="CV102" s="977"/>
      <c r="CW102" s="976">
        <v>1</v>
      </c>
      <c r="CX102" s="934"/>
      <c r="CY102" s="934"/>
      <c r="CZ102" s="934"/>
      <c r="DA102" s="977"/>
      <c r="DB102" s="976" t="s">
        <v>612</v>
      </c>
      <c r="DC102" s="934"/>
      <c r="DD102" s="934"/>
      <c r="DE102" s="934"/>
      <c r="DF102" s="977"/>
      <c r="DG102" s="976" t="s">
        <v>612</v>
      </c>
      <c r="DH102" s="934"/>
      <c r="DI102" s="934"/>
      <c r="DJ102" s="934"/>
      <c r="DK102" s="977"/>
      <c r="DL102" s="976" t="s">
        <v>612</v>
      </c>
      <c r="DM102" s="934"/>
      <c r="DN102" s="934"/>
      <c r="DO102" s="934"/>
      <c r="DP102" s="977"/>
      <c r="DQ102" s="976" t="s">
        <v>612</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440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442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443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444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445</v>
      </c>
      <c r="AB109" s="979"/>
      <c r="AC109" s="979"/>
      <c r="AD109" s="979"/>
      <c r="AE109" s="980"/>
      <c r="AF109" s="978" t="s">
        <v>312</v>
      </c>
      <c r="AG109" s="979"/>
      <c r="AH109" s="979"/>
      <c r="AI109" s="979"/>
      <c r="AJ109" s="980"/>
      <c r="AK109" s="978" t="s">
        <v>311</v>
      </c>
      <c r="AL109" s="979"/>
      <c r="AM109" s="979"/>
      <c r="AN109" s="979"/>
      <c r="AO109" s="980"/>
      <c r="AP109" s="978" t="s">
        <v>446</v>
      </c>
      <c r="AQ109" s="979"/>
      <c r="AR109" s="979"/>
      <c r="AS109" s="979"/>
      <c r="AT109" s="981"/>
      <c r="AU109" s="998" t="s">
        <v>444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445</v>
      </c>
      <c r="BR109" s="979"/>
      <c r="BS109" s="979"/>
      <c r="BT109" s="979"/>
      <c r="BU109" s="980"/>
      <c r="BV109" s="978" t="s">
        <v>312</v>
      </c>
      <c r="BW109" s="979"/>
      <c r="BX109" s="979"/>
      <c r="BY109" s="979"/>
      <c r="BZ109" s="980"/>
      <c r="CA109" s="978" t="s">
        <v>311</v>
      </c>
      <c r="CB109" s="979"/>
      <c r="CC109" s="979"/>
      <c r="CD109" s="979"/>
      <c r="CE109" s="980"/>
      <c r="CF109" s="999" t="s">
        <v>446</v>
      </c>
      <c r="CG109" s="999"/>
      <c r="CH109" s="999"/>
      <c r="CI109" s="999"/>
      <c r="CJ109" s="999"/>
      <c r="CK109" s="978" t="s">
        <v>447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445</v>
      </c>
      <c r="DH109" s="979"/>
      <c r="DI109" s="979"/>
      <c r="DJ109" s="979"/>
      <c r="DK109" s="980"/>
      <c r="DL109" s="978" t="s">
        <v>312</v>
      </c>
      <c r="DM109" s="979"/>
      <c r="DN109" s="979"/>
      <c r="DO109" s="979"/>
      <c r="DP109" s="980"/>
      <c r="DQ109" s="978" t="s">
        <v>311</v>
      </c>
      <c r="DR109" s="979"/>
      <c r="DS109" s="979"/>
      <c r="DT109" s="979"/>
      <c r="DU109" s="980"/>
      <c r="DV109" s="978" t="s">
        <v>446</v>
      </c>
      <c r="DW109" s="979"/>
      <c r="DX109" s="979"/>
      <c r="DY109" s="979"/>
      <c r="DZ109" s="981"/>
    </row>
    <row r="110" spans="1:131" s="247" customFormat="1" ht="26.25" customHeight="1">
      <c r="A110" s="982" t="s">
        <v>448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995987</v>
      </c>
      <c r="AB110" s="986"/>
      <c r="AC110" s="986"/>
      <c r="AD110" s="986"/>
      <c r="AE110" s="987"/>
      <c r="AF110" s="988">
        <v>1044204</v>
      </c>
      <c r="AG110" s="986"/>
      <c r="AH110" s="986"/>
      <c r="AI110" s="986"/>
      <c r="AJ110" s="987"/>
      <c r="AK110" s="988">
        <v>951547</v>
      </c>
      <c r="AL110" s="986"/>
      <c r="AM110" s="986"/>
      <c r="AN110" s="986"/>
      <c r="AO110" s="987"/>
      <c r="AP110" s="989">
        <v>24.9</v>
      </c>
      <c r="AQ110" s="990"/>
      <c r="AR110" s="990"/>
      <c r="AS110" s="990"/>
      <c r="AT110" s="991"/>
      <c r="AU110" s="992" t="s">
        <v>73</v>
      </c>
      <c r="AV110" s="993"/>
      <c r="AW110" s="993"/>
      <c r="AX110" s="993"/>
      <c r="AY110" s="993"/>
      <c r="AZ110" s="1034" t="s">
        <v>449</v>
      </c>
      <c r="BA110" s="983"/>
      <c r="BB110" s="983"/>
      <c r="BC110" s="983"/>
      <c r="BD110" s="983"/>
      <c r="BE110" s="983"/>
      <c r="BF110" s="983"/>
      <c r="BG110" s="983"/>
      <c r="BH110" s="983"/>
      <c r="BI110" s="983"/>
      <c r="BJ110" s="983"/>
      <c r="BK110" s="983"/>
      <c r="BL110" s="983"/>
      <c r="BM110" s="983"/>
      <c r="BN110" s="983"/>
      <c r="BO110" s="983"/>
      <c r="BP110" s="984"/>
      <c r="BQ110" s="1020">
        <v>5555724</v>
      </c>
      <c r="BR110" s="1021"/>
      <c r="BS110" s="1021"/>
      <c r="BT110" s="1021"/>
      <c r="BU110" s="1021"/>
      <c r="BV110" s="1021">
        <v>6209936</v>
      </c>
      <c r="BW110" s="1021"/>
      <c r="BX110" s="1021"/>
      <c r="BY110" s="1021"/>
      <c r="BZ110" s="1021"/>
      <c r="CA110" s="1021">
        <v>6121192</v>
      </c>
      <c r="CB110" s="1021"/>
      <c r="CC110" s="1021"/>
      <c r="CD110" s="1021"/>
      <c r="CE110" s="1021"/>
      <c r="CF110" s="1035">
        <v>159.9</v>
      </c>
      <c r="CG110" s="1036"/>
      <c r="CH110" s="1036"/>
      <c r="CI110" s="1036"/>
      <c r="CJ110" s="1036"/>
      <c r="CK110" s="1037" t="s">
        <v>450</v>
      </c>
      <c r="CL110" s="1038"/>
      <c r="CM110" s="1017" t="s">
        <v>451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452</v>
      </c>
      <c r="DH110" s="1021"/>
      <c r="DI110" s="1021"/>
      <c r="DJ110" s="1021"/>
      <c r="DK110" s="1021"/>
      <c r="DL110" s="1021" t="s">
        <v>452</v>
      </c>
      <c r="DM110" s="1021"/>
      <c r="DN110" s="1021"/>
      <c r="DO110" s="1021"/>
      <c r="DP110" s="1021"/>
      <c r="DQ110" s="1021" t="s">
        <v>452</v>
      </c>
      <c r="DR110" s="1021"/>
      <c r="DS110" s="1021"/>
      <c r="DT110" s="1021"/>
      <c r="DU110" s="1021"/>
      <c r="DV110" s="1022" t="s">
        <v>452</v>
      </c>
      <c r="DW110" s="1022"/>
      <c r="DX110" s="1022"/>
      <c r="DY110" s="1022"/>
      <c r="DZ110" s="1023"/>
    </row>
    <row r="111" spans="1:131" s="247" customFormat="1" ht="26.25" customHeight="1">
      <c r="A111" s="1024" t="s">
        <v>453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452</v>
      </c>
      <c r="AB111" s="1028"/>
      <c r="AC111" s="1028"/>
      <c r="AD111" s="1028"/>
      <c r="AE111" s="1029"/>
      <c r="AF111" s="1030" t="s">
        <v>452</v>
      </c>
      <c r="AG111" s="1028"/>
      <c r="AH111" s="1028"/>
      <c r="AI111" s="1028"/>
      <c r="AJ111" s="1029"/>
      <c r="AK111" s="1030" t="s">
        <v>454</v>
      </c>
      <c r="AL111" s="1028"/>
      <c r="AM111" s="1028"/>
      <c r="AN111" s="1028"/>
      <c r="AO111" s="1029"/>
      <c r="AP111" s="1031" t="s">
        <v>452</v>
      </c>
      <c r="AQ111" s="1032"/>
      <c r="AR111" s="1032"/>
      <c r="AS111" s="1032"/>
      <c r="AT111" s="1033"/>
      <c r="AU111" s="994"/>
      <c r="AV111" s="995"/>
      <c r="AW111" s="995"/>
      <c r="AX111" s="995"/>
      <c r="AY111" s="995"/>
      <c r="AZ111" s="1043" t="s">
        <v>455</v>
      </c>
      <c r="BA111" s="1044"/>
      <c r="BB111" s="1044"/>
      <c r="BC111" s="1044"/>
      <c r="BD111" s="1044"/>
      <c r="BE111" s="1044"/>
      <c r="BF111" s="1044"/>
      <c r="BG111" s="1044"/>
      <c r="BH111" s="1044"/>
      <c r="BI111" s="1044"/>
      <c r="BJ111" s="1044"/>
      <c r="BK111" s="1044"/>
      <c r="BL111" s="1044"/>
      <c r="BM111" s="1044"/>
      <c r="BN111" s="1044"/>
      <c r="BO111" s="1044"/>
      <c r="BP111" s="1045"/>
      <c r="BQ111" s="1013">
        <v>10057</v>
      </c>
      <c r="BR111" s="1014"/>
      <c r="BS111" s="1014"/>
      <c r="BT111" s="1014"/>
      <c r="BU111" s="1014"/>
      <c r="BV111" s="1014">
        <v>8365</v>
      </c>
      <c r="BW111" s="1014"/>
      <c r="BX111" s="1014"/>
      <c r="BY111" s="1014"/>
      <c r="BZ111" s="1014"/>
      <c r="CA111" s="1014">
        <v>6775</v>
      </c>
      <c r="CB111" s="1014"/>
      <c r="CC111" s="1014"/>
      <c r="CD111" s="1014"/>
      <c r="CE111" s="1014"/>
      <c r="CF111" s="1008">
        <v>0.2</v>
      </c>
      <c r="CG111" s="1009"/>
      <c r="CH111" s="1009"/>
      <c r="CI111" s="1009"/>
      <c r="CJ111" s="1009"/>
      <c r="CK111" s="1039"/>
      <c r="CL111" s="1040"/>
      <c r="CM111" s="1010" t="s">
        <v>456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452</v>
      </c>
      <c r="DH111" s="1014"/>
      <c r="DI111" s="1014"/>
      <c r="DJ111" s="1014"/>
      <c r="DK111" s="1014"/>
      <c r="DL111" s="1014" t="s">
        <v>452</v>
      </c>
      <c r="DM111" s="1014"/>
      <c r="DN111" s="1014"/>
      <c r="DO111" s="1014"/>
      <c r="DP111" s="1014"/>
      <c r="DQ111" s="1014" t="s">
        <v>452</v>
      </c>
      <c r="DR111" s="1014"/>
      <c r="DS111" s="1014"/>
      <c r="DT111" s="1014"/>
      <c r="DU111" s="1014"/>
      <c r="DV111" s="1015" t="s">
        <v>452</v>
      </c>
      <c r="DW111" s="1015"/>
      <c r="DX111" s="1015"/>
      <c r="DY111" s="1015"/>
      <c r="DZ111" s="1016"/>
    </row>
    <row r="112" spans="1:131" s="247" customFormat="1" ht="26.25" customHeight="1">
      <c r="A112" s="1046" t="s">
        <v>457</v>
      </c>
      <c r="B112" s="1047"/>
      <c r="C112" s="1044" t="s">
        <v>458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454</v>
      </c>
      <c r="AB112" s="1053"/>
      <c r="AC112" s="1053"/>
      <c r="AD112" s="1053"/>
      <c r="AE112" s="1054"/>
      <c r="AF112" s="1055" t="s">
        <v>454</v>
      </c>
      <c r="AG112" s="1053"/>
      <c r="AH112" s="1053"/>
      <c r="AI112" s="1053"/>
      <c r="AJ112" s="1054"/>
      <c r="AK112" s="1055" t="s">
        <v>454</v>
      </c>
      <c r="AL112" s="1053"/>
      <c r="AM112" s="1053"/>
      <c r="AN112" s="1053"/>
      <c r="AO112" s="1054"/>
      <c r="AP112" s="1056" t="s">
        <v>454</v>
      </c>
      <c r="AQ112" s="1057"/>
      <c r="AR112" s="1057"/>
      <c r="AS112" s="1057"/>
      <c r="AT112" s="1058"/>
      <c r="AU112" s="994"/>
      <c r="AV112" s="995"/>
      <c r="AW112" s="995"/>
      <c r="AX112" s="995"/>
      <c r="AY112" s="995"/>
      <c r="AZ112" s="1043" t="s">
        <v>459</v>
      </c>
      <c r="BA112" s="1044"/>
      <c r="BB112" s="1044"/>
      <c r="BC112" s="1044"/>
      <c r="BD112" s="1044"/>
      <c r="BE112" s="1044"/>
      <c r="BF112" s="1044"/>
      <c r="BG112" s="1044"/>
      <c r="BH112" s="1044"/>
      <c r="BI112" s="1044"/>
      <c r="BJ112" s="1044"/>
      <c r="BK112" s="1044"/>
      <c r="BL112" s="1044"/>
      <c r="BM112" s="1044"/>
      <c r="BN112" s="1044"/>
      <c r="BO112" s="1044"/>
      <c r="BP112" s="1045"/>
      <c r="BQ112" s="1013">
        <v>3508609</v>
      </c>
      <c r="BR112" s="1014"/>
      <c r="BS112" s="1014"/>
      <c r="BT112" s="1014"/>
      <c r="BU112" s="1014"/>
      <c r="BV112" s="1014">
        <v>3391162</v>
      </c>
      <c r="BW112" s="1014"/>
      <c r="BX112" s="1014"/>
      <c r="BY112" s="1014"/>
      <c r="BZ112" s="1014"/>
      <c r="CA112" s="1014">
        <v>3091611</v>
      </c>
      <c r="CB112" s="1014"/>
      <c r="CC112" s="1014"/>
      <c r="CD112" s="1014"/>
      <c r="CE112" s="1014"/>
      <c r="CF112" s="1008">
        <v>80.8</v>
      </c>
      <c r="CG112" s="1009"/>
      <c r="CH112" s="1009"/>
      <c r="CI112" s="1009"/>
      <c r="CJ112" s="1009"/>
      <c r="CK112" s="1039"/>
      <c r="CL112" s="1040"/>
      <c r="CM112" s="1010" t="s">
        <v>460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454</v>
      </c>
      <c r="DH112" s="1014"/>
      <c r="DI112" s="1014"/>
      <c r="DJ112" s="1014"/>
      <c r="DK112" s="1014"/>
      <c r="DL112" s="1014" t="s">
        <v>454</v>
      </c>
      <c r="DM112" s="1014"/>
      <c r="DN112" s="1014"/>
      <c r="DO112" s="1014"/>
      <c r="DP112" s="1014"/>
      <c r="DQ112" s="1014" t="s">
        <v>454</v>
      </c>
      <c r="DR112" s="1014"/>
      <c r="DS112" s="1014"/>
      <c r="DT112" s="1014"/>
      <c r="DU112" s="1014"/>
      <c r="DV112" s="1015" t="s">
        <v>454</v>
      </c>
      <c r="DW112" s="1015"/>
      <c r="DX112" s="1015"/>
      <c r="DY112" s="1015"/>
      <c r="DZ112" s="1016"/>
    </row>
    <row r="113" spans="1:130" s="247" customFormat="1" ht="26.25" customHeight="1">
      <c r="A113" s="1048"/>
      <c r="B113" s="1049"/>
      <c r="C113" s="1044" t="s">
        <v>461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364655</v>
      </c>
      <c r="AB113" s="1028"/>
      <c r="AC113" s="1028"/>
      <c r="AD113" s="1028"/>
      <c r="AE113" s="1029"/>
      <c r="AF113" s="1030">
        <v>358247</v>
      </c>
      <c r="AG113" s="1028"/>
      <c r="AH113" s="1028"/>
      <c r="AI113" s="1028"/>
      <c r="AJ113" s="1029"/>
      <c r="AK113" s="1030">
        <v>349432</v>
      </c>
      <c r="AL113" s="1028"/>
      <c r="AM113" s="1028"/>
      <c r="AN113" s="1028"/>
      <c r="AO113" s="1029"/>
      <c r="AP113" s="1031">
        <v>9.1</v>
      </c>
      <c r="AQ113" s="1032"/>
      <c r="AR113" s="1032"/>
      <c r="AS113" s="1032"/>
      <c r="AT113" s="1033"/>
      <c r="AU113" s="994"/>
      <c r="AV113" s="995"/>
      <c r="AW113" s="995"/>
      <c r="AX113" s="995"/>
      <c r="AY113" s="995"/>
      <c r="AZ113" s="1043" t="s">
        <v>462</v>
      </c>
      <c r="BA113" s="1044"/>
      <c r="BB113" s="1044"/>
      <c r="BC113" s="1044"/>
      <c r="BD113" s="1044"/>
      <c r="BE113" s="1044"/>
      <c r="BF113" s="1044"/>
      <c r="BG113" s="1044"/>
      <c r="BH113" s="1044"/>
      <c r="BI113" s="1044"/>
      <c r="BJ113" s="1044"/>
      <c r="BK113" s="1044"/>
      <c r="BL113" s="1044"/>
      <c r="BM113" s="1044"/>
      <c r="BN113" s="1044"/>
      <c r="BO113" s="1044"/>
      <c r="BP113" s="1045"/>
      <c r="BQ113" s="1013">
        <v>155074</v>
      </c>
      <c r="BR113" s="1014"/>
      <c r="BS113" s="1014"/>
      <c r="BT113" s="1014"/>
      <c r="BU113" s="1014"/>
      <c r="BV113" s="1014">
        <v>129877</v>
      </c>
      <c r="BW113" s="1014"/>
      <c r="BX113" s="1014"/>
      <c r="BY113" s="1014"/>
      <c r="BZ113" s="1014"/>
      <c r="CA113" s="1014">
        <v>109888</v>
      </c>
      <c r="CB113" s="1014"/>
      <c r="CC113" s="1014"/>
      <c r="CD113" s="1014"/>
      <c r="CE113" s="1014"/>
      <c r="CF113" s="1008">
        <v>2.9</v>
      </c>
      <c r="CG113" s="1009"/>
      <c r="CH113" s="1009"/>
      <c r="CI113" s="1009"/>
      <c r="CJ113" s="1009"/>
      <c r="CK113" s="1039"/>
      <c r="CL113" s="1040"/>
      <c r="CM113" s="1010" t="s">
        <v>463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454</v>
      </c>
      <c r="DH113" s="1053"/>
      <c r="DI113" s="1053"/>
      <c r="DJ113" s="1053"/>
      <c r="DK113" s="1054"/>
      <c r="DL113" s="1055" t="s">
        <v>454</v>
      </c>
      <c r="DM113" s="1053"/>
      <c r="DN113" s="1053"/>
      <c r="DO113" s="1053"/>
      <c r="DP113" s="1054"/>
      <c r="DQ113" s="1055" t="s">
        <v>454</v>
      </c>
      <c r="DR113" s="1053"/>
      <c r="DS113" s="1053"/>
      <c r="DT113" s="1053"/>
      <c r="DU113" s="1054"/>
      <c r="DV113" s="1056" t="s">
        <v>452</v>
      </c>
      <c r="DW113" s="1057"/>
      <c r="DX113" s="1057"/>
      <c r="DY113" s="1057"/>
      <c r="DZ113" s="1058"/>
    </row>
    <row r="114" spans="1:130" s="247" customFormat="1" ht="26.25" customHeight="1">
      <c r="A114" s="1048"/>
      <c r="B114" s="1049"/>
      <c r="C114" s="1044" t="s">
        <v>464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40325</v>
      </c>
      <c r="AB114" s="1053"/>
      <c r="AC114" s="1053"/>
      <c r="AD114" s="1053"/>
      <c r="AE114" s="1054"/>
      <c r="AF114" s="1055">
        <v>35962</v>
      </c>
      <c r="AG114" s="1053"/>
      <c r="AH114" s="1053"/>
      <c r="AI114" s="1053"/>
      <c r="AJ114" s="1054"/>
      <c r="AK114" s="1055">
        <v>25209</v>
      </c>
      <c r="AL114" s="1053"/>
      <c r="AM114" s="1053"/>
      <c r="AN114" s="1053"/>
      <c r="AO114" s="1054"/>
      <c r="AP114" s="1056">
        <v>0.7</v>
      </c>
      <c r="AQ114" s="1057"/>
      <c r="AR114" s="1057"/>
      <c r="AS114" s="1057"/>
      <c r="AT114" s="1058"/>
      <c r="AU114" s="994"/>
      <c r="AV114" s="995"/>
      <c r="AW114" s="995"/>
      <c r="AX114" s="995"/>
      <c r="AY114" s="995"/>
      <c r="AZ114" s="1043" t="s">
        <v>465</v>
      </c>
      <c r="BA114" s="1044"/>
      <c r="BB114" s="1044"/>
      <c r="BC114" s="1044"/>
      <c r="BD114" s="1044"/>
      <c r="BE114" s="1044"/>
      <c r="BF114" s="1044"/>
      <c r="BG114" s="1044"/>
      <c r="BH114" s="1044"/>
      <c r="BI114" s="1044"/>
      <c r="BJ114" s="1044"/>
      <c r="BK114" s="1044"/>
      <c r="BL114" s="1044"/>
      <c r="BM114" s="1044"/>
      <c r="BN114" s="1044"/>
      <c r="BO114" s="1044"/>
      <c r="BP114" s="1045"/>
      <c r="BQ114" s="1013">
        <v>716119</v>
      </c>
      <c r="BR114" s="1014"/>
      <c r="BS114" s="1014"/>
      <c r="BT114" s="1014"/>
      <c r="BU114" s="1014"/>
      <c r="BV114" s="1014">
        <v>619187</v>
      </c>
      <c r="BW114" s="1014"/>
      <c r="BX114" s="1014"/>
      <c r="BY114" s="1014"/>
      <c r="BZ114" s="1014"/>
      <c r="CA114" s="1014">
        <v>655857</v>
      </c>
      <c r="CB114" s="1014"/>
      <c r="CC114" s="1014"/>
      <c r="CD114" s="1014"/>
      <c r="CE114" s="1014"/>
      <c r="CF114" s="1008">
        <v>17.100000000000001</v>
      </c>
      <c r="CG114" s="1009"/>
      <c r="CH114" s="1009"/>
      <c r="CI114" s="1009"/>
      <c r="CJ114" s="1009"/>
      <c r="CK114" s="1039"/>
      <c r="CL114" s="1040"/>
      <c r="CM114" s="1010" t="s">
        <v>466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454</v>
      </c>
      <c r="DH114" s="1053"/>
      <c r="DI114" s="1053"/>
      <c r="DJ114" s="1053"/>
      <c r="DK114" s="1054"/>
      <c r="DL114" s="1055" t="s">
        <v>452</v>
      </c>
      <c r="DM114" s="1053"/>
      <c r="DN114" s="1053"/>
      <c r="DO114" s="1053"/>
      <c r="DP114" s="1054"/>
      <c r="DQ114" s="1055" t="s">
        <v>454</v>
      </c>
      <c r="DR114" s="1053"/>
      <c r="DS114" s="1053"/>
      <c r="DT114" s="1053"/>
      <c r="DU114" s="1054"/>
      <c r="DV114" s="1056" t="s">
        <v>454</v>
      </c>
      <c r="DW114" s="1057"/>
      <c r="DX114" s="1057"/>
      <c r="DY114" s="1057"/>
      <c r="DZ114" s="1058"/>
    </row>
    <row r="115" spans="1:130" s="247" customFormat="1" ht="26.25" customHeight="1">
      <c r="A115" s="1048"/>
      <c r="B115" s="1049"/>
      <c r="C115" s="1044" t="s">
        <v>467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1842</v>
      </c>
      <c r="AB115" s="1028"/>
      <c r="AC115" s="1028"/>
      <c r="AD115" s="1028"/>
      <c r="AE115" s="1029"/>
      <c r="AF115" s="1030">
        <v>1692</v>
      </c>
      <c r="AG115" s="1028"/>
      <c r="AH115" s="1028"/>
      <c r="AI115" s="1028"/>
      <c r="AJ115" s="1029"/>
      <c r="AK115" s="1030">
        <v>1589</v>
      </c>
      <c r="AL115" s="1028"/>
      <c r="AM115" s="1028"/>
      <c r="AN115" s="1028"/>
      <c r="AO115" s="1029"/>
      <c r="AP115" s="1031">
        <v>0</v>
      </c>
      <c r="AQ115" s="1032"/>
      <c r="AR115" s="1032"/>
      <c r="AS115" s="1032"/>
      <c r="AT115" s="1033"/>
      <c r="AU115" s="994"/>
      <c r="AV115" s="995"/>
      <c r="AW115" s="995"/>
      <c r="AX115" s="995"/>
      <c r="AY115" s="995"/>
      <c r="AZ115" s="1043" t="s">
        <v>468</v>
      </c>
      <c r="BA115" s="1044"/>
      <c r="BB115" s="1044"/>
      <c r="BC115" s="1044"/>
      <c r="BD115" s="1044"/>
      <c r="BE115" s="1044"/>
      <c r="BF115" s="1044"/>
      <c r="BG115" s="1044"/>
      <c r="BH115" s="1044"/>
      <c r="BI115" s="1044"/>
      <c r="BJ115" s="1044"/>
      <c r="BK115" s="1044"/>
      <c r="BL115" s="1044"/>
      <c r="BM115" s="1044"/>
      <c r="BN115" s="1044"/>
      <c r="BO115" s="1044"/>
      <c r="BP115" s="1045"/>
      <c r="BQ115" s="1013" t="s">
        <v>454</v>
      </c>
      <c r="BR115" s="1014"/>
      <c r="BS115" s="1014"/>
      <c r="BT115" s="1014"/>
      <c r="BU115" s="1014"/>
      <c r="BV115" s="1014" t="s">
        <v>454</v>
      </c>
      <c r="BW115" s="1014"/>
      <c r="BX115" s="1014"/>
      <c r="BY115" s="1014"/>
      <c r="BZ115" s="1014"/>
      <c r="CA115" s="1014" t="s">
        <v>454</v>
      </c>
      <c r="CB115" s="1014"/>
      <c r="CC115" s="1014"/>
      <c r="CD115" s="1014"/>
      <c r="CE115" s="1014"/>
      <c r="CF115" s="1008" t="s">
        <v>452</v>
      </c>
      <c r="CG115" s="1009"/>
      <c r="CH115" s="1009"/>
      <c r="CI115" s="1009"/>
      <c r="CJ115" s="1009"/>
      <c r="CK115" s="1039"/>
      <c r="CL115" s="1040"/>
      <c r="CM115" s="1043" t="s">
        <v>469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454</v>
      </c>
      <c r="DH115" s="1053"/>
      <c r="DI115" s="1053"/>
      <c r="DJ115" s="1053"/>
      <c r="DK115" s="1054"/>
      <c r="DL115" s="1055" t="s">
        <v>452</v>
      </c>
      <c r="DM115" s="1053"/>
      <c r="DN115" s="1053"/>
      <c r="DO115" s="1053"/>
      <c r="DP115" s="1054"/>
      <c r="DQ115" s="1055" t="s">
        <v>452</v>
      </c>
      <c r="DR115" s="1053"/>
      <c r="DS115" s="1053"/>
      <c r="DT115" s="1053"/>
      <c r="DU115" s="1054"/>
      <c r="DV115" s="1056" t="s">
        <v>454</v>
      </c>
      <c r="DW115" s="1057"/>
      <c r="DX115" s="1057"/>
      <c r="DY115" s="1057"/>
      <c r="DZ115" s="1058"/>
    </row>
    <row r="116" spans="1:130" s="247" customFormat="1" ht="26.25" customHeight="1">
      <c r="A116" s="1050"/>
      <c r="B116" s="1051"/>
      <c r="C116" s="1059" t="s">
        <v>470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452</v>
      </c>
      <c r="AB116" s="1053"/>
      <c r="AC116" s="1053"/>
      <c r="AD116" s="1053"/>
      <c r="AE116" s="1054"/>
      <c r="AF116" s="1055" t="s">
        <v>452</v>
      </c>
      <c r="AG116" s="1053"/>
      <c r="AH116" s="1053"/>
      <c r="AI116" s="1053"/>
      <c r="AJ116" s="1054"/>
      <c r="AK116" s="1055" t="s">
        <v>454</v>
      </c>
      <c r="AL116" s="1053"/>
      <c r="AM116" s="1053"/>
      <c r="AN116" s="1053"/>
      <c r="AO116" s="1054"/>
      <c r="AP116" s="1056" t="s">
        <v>454</v>
      </c>
      <c r="AQ116" s="1057"/>
      <c r="AR116" s="1057"/>
      <c r="AS116" s="1057"/>
      <c r="AT116" s="1058"/>
      <c r="AU116" s="994"/>
      <c r="AV116" s="995"/>
      <c r="AW116" s="995"/>
      <c r="AX116" s="995"/>
      <c r="AY116" s="995"/>
      <c r="AZ116" s="1061" t="s">
        <v>471</v>
      </c>
      <c r="BA116" s="1062"/>
      <c r="BB116" s="1062"/>
      <c r="BC116" s="1062"/>
      <c r="BD116" s="1062"/>
      <c r="BE116" s="1062"/>
      <c r="BF116" s="1062"/>
      <c r="BG116" s="1062"/>
      <c r="BH116" s="1062"/>
      <c r="BI116" s="1062"/>
      <c r="BJ116" s="1062"/>
      <c r="BK116" s="1062"/>
      <c r="BL116" s="1062"/>
      <c r="BM116" s="1062"/>
      <c r="BN116" s="1062"/>
      <c r="BO116" s="1062"/>
      <c r="BP116" s="1063"/>
      <c r="BQ116" s="1013" t="s">
        <v>454</v>
      </c>
      <c r="BR116" s="1014"/>
      <c r="BS116" s="1014"/>
      <c r="BT116" s="1014"/>
      <c r="BU116" s="1014"/>
      <c r="BV116" s="1014" t="s">
        <v>454</v>
      </c>
      <c r="BW116" s="1014"/>
      <c r="BX116" s="1014"/>
      <c r="BY116" s="1014"/>
      <c r="BZ116" s="1014"/>
      <c r="CA116" s="1014" t="s">
        <v>454</v>
      </c>
      <c r="CB116" s="1014"/>
      <c r="CC116" s="1014"/>
      <c r="CD116" s="1014"/>
      <c r="CE116" s="1014"/>
      <c r="CF116" s="1008" t="s">
        <v>452</v>
      </c>
      <c r="CG116" s="1009"/>
      <c r="CH116" s="1009"/>
      <c r="CI116" s="1009"/>
      <c r="CJ116" s="1009"/>
      <c r="CK116" s="1039"/>
      <c r="CL116" s="1040"/>
      <c r="CM116" s="1010" t="s">
        <v>472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452</v>
      </c>
      <c r="DH116" s="1053"/>
      <c r="DI116" s="1053"/>
      <c r="DJ116" s="1053"/>
      <c r="DK116" s="1054"/>
      <c r="DL116" s="1055" t="s">
        <v>454</v>
      </c>
      <c r="DM116" s="1053"/>
      <c r="DN116" s="1053"/>
      <c r="DO116" s="1053"/>
      <c r="DP116" s="1054"/>
      <c r="DQ116" s="1055" t="s">
        <v>454</v>
      </c>
      <c r="DR116" s="1053"/>
      <c r="DS116" s="1053"/>
      <c r="DT116" s="1053"/>
      <c r="DU116" s="1054"/>
      <c r="DV116" s="1056" t="s">
        <v>454</v>
      </c>
      <c r="DW116" s="1057"/>
      <c r="DX116" s="1057"/>
      <c r="DY116" s="1057"/>
      <c r="DZ116" s="1058"/>
    </row>
    <row r="117" spans="1:130" s="247" customFormat="1" ht="26.25" customHeight="1">
      <c r="A117" s="998" t="s">
        <v>191</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473</v>
      </c>
      <c r="Z117" s="980"/>
      <c r="AA117" s="1070">
        <v>1402809</v>
      </c>
      <c r="AB117" s="1071"/>
      <c r="AC117" s="1071"/>
      <c r="AD117" s="1071"/>
      <c r="AE117" s="1072"/>
      <c r="AF117" s="1073">
        <v>1440105</v>
      </c>
      <c r="AG117" s="1071"/>
      <c r="AH117" s="1071"/>
      <c r="AI117" s="1071"/>
      <c r="AJ117" s="1072"/>
      <c r="AK117" s="1073">
        <v>1327777</v>
      </c>
      <c r="AL117" s="1071"/>
      <c r="AM117" s="1071"/>
      <c r="AN117" s="1071"/>
      <c r="AO117" s="1072"/>
      <c r="AP117" s="1074"/>
      <c r="AQ117" s="1075"/>
      <c r="AR117" s="1075"/>
      <c r="AS117" s="1075"/>
      <c r="AT117" s="1076"/>
      <c r="AU117" s="994"/>
      <c r="AV117" s="995"/>
      <c r="AW117" s="995"/>
      <c r="AX117" s="995"/>
      <c r="AY117" s="995"/>
      <c r="AZ117" s="1061" t="s">
        <v>474</v>
      </c>
      <c r="BA117" s="1062"/>
      <c r="BB117" s="1062"/>
      <c r="BC117" s="1062"/>
      <c r="BD117" s="1062"/>
      <c r="BE117" s="1062"/>
      <c r="BF117" s="1062"/>
      <c r="BG117" s="1062"/>
      <c r="BH117" s="1062"/>
      <c r="BI117" s="1062"/>
      <c r="BJ117" s="1062"/>
      <c r="BK117" s="1062"/>
      <c r="BL117" s="1062"/>
      <c r="BM117" s="1062"/>
      <c r="BN117" s="1062"/>
      <c r="BO117" s="1062"/>
      <c r="BP117" s="1063"/>
      <c r="BQ117" s="1013" t="s">
        <v>129</v>
      </c>
      <c r="BR117" s="1014"/>
      <c r="BS117" s="1014"/>
      <c r="BT117" s="1014"/>
      <c r="BU117" s="1014"/>
      <c r="BV117" s="1014" t="s">
        <v>129</v>
      </c>
      <c r="BW117" s="1014"/>
      <c r="BX117" s="1014"/>
      <c r="BY117" s="1014"/>
      <c r="BZ117" s="1014"/>
      <c r="CA117" s="1014" t="s">
        <v>129</v>
      </c>
      <c r="CB117" s="1014"/>
      <c r="CC117" s="1014"/>
      <c r="CD117" s="1014"/>
      <c r="CE117" s="1014"/>
      <c r="CF117" s="1008" t="s">
        <v>129</v>
      </c>
      <c r="CG117" s="1009"/>
      <c r="CH117" s="1009"/>
      <c r="CI117" s="1009"/>
      <c r="CJ117" s="1009"/>
      <c r="CK117" s="1039"/>
      <c r="CL117" s="1040"/>
      <c r="CM117" s="1010" t="s">
        <v>475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129</v>
      </c>
      <c r="DH117" s="1053"/>
      <c r="DI117" s="1053"/>
      <c r="DJ117" s="1053"/>
      <c r="DK117" s="1054"/>
      <c r="DL117" s="1055" t="s">
        <v>129</v>
      </c>
      <c r="DM117" s="1053"/>
      <c r="DN117" s="1053"/>
      <c r="DO117" s="1053"/>
      <c r="DP117" s="1054"/>
      <c r="DQ117" s="1055" t="s">
        <v>454</v>
      </c>
      <c r="DR117" s="1053"/>
      <c r="DS117" s="1053"/>
      <c r="DT117" s="1053"/>
      <c r="DU117" s="1054"/>
      <c r="DV117" s="1056" t="s">
        <v>129</v>
      </c>
      <c r="DW117" s="1057"/>
      <c r="DX117" s="1057"/>
      <c r="DY117" s="1057"/>
      <c r="DZ117" s="1058"/>
    </row>
    <row r="118" spans="1:130" s="247" customFormat="1" ht="26.25" customHeight="1">
      <c r="A118" s="998" t="s">
        <v>447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445</v>
      </c>
      <c r="AB118" s="979"/>
      <c r="AC118" s="979"/>
      <c r="AD118" s="979"/>
      <c r="AE118" s="980"/>
      <c r="AF118" s="978" t="s">
        <v>312</v>
      </c>
      <c r="AG118" s="979"/>
      <c r="AH118" s="979"/>
      <c r="AI118" s="979"/>
      <c r="AJ118" s="980"/>
      <c r="AK118" s="978" t="s">
        <v>311</v>
      </c>
      <c r="AL118" s="979"/>
      <c r="AM118" s="979"/>
      <c r="AN118" s="979"/>
      <c r="AO118" s="980"/>
      <c r="AP118" s="1065" t="s">
        <v>446</v>
      </c>
      <c r="AQ118" s="1066"/>
      <c r="AR118" s="1066"/>
      <c r="AS118" s="1066"/>
      <c r="AT118" s="1067"/>
      <c r="AU118" s="994"/>
      <c r="AV118" s="995"/>
      <c r="AW118" s="995"/>
      <c r="AX118" s="995"/>
      <c r="AY118" s="995"/>
      <c r="AZ118" s="1068" t="s">
        <v>476</v>
      </c>
      <c r="BA118" s="1059"/>
      <c r="BB118" s="1059"/>
      <c r="BC118" s="1059"/>
      <c r="BD118" s="1059"/>
      <c r="BE118" s="1059"/>
      <c r="BF118" s="1059"/>
      <c r="BG118" s="1059"/>
      <c r="BH118" s="1059"/>
      <c r="BI118" s="1059"/>
      <c r="BJ118" s="1059"/>
      <c r="BK118" s="1059"/>
      <c r="BL118" s="1059"/>
      <c r="BM118" s="1059"/>
      <c r="BN118" s="1059"/>
      <c r="BO118" s="1059"/>
      <c r="BP118" s="1060"/>
      <c r="BQ118" s="1091" t="s">
        <v>477</v>
      </c>
      <c r="BR118" s="1092"/>
      <c r="BS118" s="1092"/>
      <c r="BT118" s="1092"/>
      <c r="BU118" s="1092"/>
      <c r="BV118" s="1092" t="s">
        <v>477</v>
      </c>
      <c r="BW118" s="1092"/>
      <c r="BX118" s="1092"/>
      <c r="BY118" s="1092"/>
      <c r="BZ118" s="1092"/>
      <c r="CA118" s="1092" t="s">
        <v>129</v>
      </c>
      <c r="CB118" s="1092"/>
      <c r="CC118" s="1092"/>
      <c r="CD118" s="1092"/>
      <c r="CE118" s="1092"/>
      <c r="CF118" s="1008" t="s">
        <v>129</v>
      </c>
      <c r="CG118" s="1009"/>
      <c r="CH118" s="1009"/>
      <c r="CI118" s="1009"/>
      <c r="CJ118" s="1009"/>
      <c r="CK118" s="1039"/>
      <c r="CL118" s="1040"/>
      <c r="CM118" s="1010" t="s">
        <v>478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129</v>
      </c>
      <c r="DH118" s="1053"/>
      <c r="DI118" s="1053"/>
      <c r="DJ118" s="1053"/>
      <c r="DK118" s="1054"/>
      <c r="DL118" s="1055" t="s">
        <v>454</v>
      </c>
      <c r="DM118" s="1053"/>
      <c r="DN118" s="1053"/>
      <c r="DO118" s="1053"/>
      <c r="DP118" s="1054"/>
      <c r="DQ118" s="1055" t="s">
        <v>129</v>
      </c>
      <c r="DR118" s="1053"/>
      <c r="DS118" s="1053"/>
      <c r="DT118" s="1053"/>
      <c r="DU118" s="1054"/>
      <c r="DV118" s="1056" t="s">
        <v>129</v>
      </c>
      <c r="DW118" s="1057"/>
      <c r="DX118" s="1057"/>
      <c r="DY118" s="1057"/>
      <c r="DZ118" s="1058"/>
    </row>
    <row r="119" spans="1:130" s="247" customFormat="1" ht="26.25" customHeight="1">
      <c r="A119" s="1152" t="s">
        <v>450</v>
      </c>
      <c r="B119" s="1038"/>
      <c r="C119" s="1017" t="s">
        <v>451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129</v>
      </c>
      <c r="AB119" s="986"/>
      <c r="AC119" s="986"/>
      <c r="AD119" s="986"/>
      <c r="AE119" s="987"/>
      <c r="AF119" s="988" t="s">
        <v>129</v>
      </c>
      <c r="AG119" s="986"/>
      <c r="AH119" s="986"/>
      <c r="AI119" s="986"/>
      <c r="AJ119" s="987"/>
      <c r="AK119" s="988" t="s">
        <v>479</v>
      </c>
      <c r="AL119" s="986"/>
      <c r="AM119" s="986"/>
      <c r="AN119" s="986"/>
      <c r="AO119" s="987"/>
      <c r="AP119" s="989" t="s">
        <v>129</v>
      </c>
      <c r="AQ119" s="990"/>
      <c r="AR119" s="990"/>
      <c r="AS119" s="990"/>
      <c r="AT119" s="991"/>
      <c r="AU119" s="996"/>
      <c r="AV119" s="997"/>
      <c r="AW119" s="997"/>
      <c r="AX119" s="997"/>
      <c r="AY119" s="997"/>
      <c r="AZ119" s="278" t="s">
        <v>191</v>
      </c>
      <c r="BA119" s="278"/>
      <c r="BB119" s="278"/>
      <c r="BC119" s="278"/>
      <c r="BD119" s="278"/>
      <c r="BE119" s="278"/>
      <c r="BF119" s="278"/>
      <c r="BG119" s="278"/>
      <c r="BH119" s="278"/>
      <c r="BI119" s="278"/>
      <c r="BJ119" s="278"/>
      <c r="BK119" s="278"/>
      <c r="BL119" s="278"/>
      <c r="BM119" s="278"/>
      <c r="BN119" s="278"/>
      <c r="BO119" s="1069" t="s">
        <v>480</v>
      </c>
      <c r="BP119" s="1100"/>
      <c r="BQ119" s="1091">
        <v>9945583</v>
      </c>
      <c r="BR119" s="1092"/>
      <c r="BS119" s="1092"/>
      <c r="BT119" s="1092"/>
      <c r="BU119" s="1092"/>
      <c r="BV119" s="1092">
        <v>10358527</v>
      </c>
      <c r="BW119" s="1092"/>
      <c r="BX119" s="1092"/>
      <c r="BY119" s="1092"/>
      <c r="BZ119" s="1092"/>
      <c r="CA119" s="1092">
        <v>9985323</v>
      </c>
      <c r="CB119" s="1092"/>
      <c r="CC119" s="1092"/>
      <c r="CD119" s="1092"/>
      <c r="CE119" s="1092"/>
      <c r="CF119" s="1093"/>
      <c r="CG119" s="1094"/>
      <c r="CH119" s="1094"/>
      <c r="CI119" s="1094"/>
      <c r="CJ119" s="1095"/>
      <c r="CK119" s="1041"/>
      <c r="CL119" s="1042"/>
      <c r="CM119" s="1096" t="s">
        <v>481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10057</v>
      </c>
      <c r="DH119" s="1078"/>
      <c r="DI119" s="1078"/>
      <c r="DJ119" s="1078"/>
      <c r="DK119" s="1079"/>
      <c r="DL119" s="1077">
        <v>8365</v>
      </c>
      <c r="DM119" s="1078"/>
      <c r="DN119" s="1078"/>
      <c r="DO119" s="1078"/>
      <c r="DP119" s="1079"/>
      <c r="DQ119" s="1077">
        <v>6775</v>
      </c>
      <c r="DR119" s="1078"/>
      <c r="DS119" s="1078"/>
      <c r="DT119" s="1078"/>
      <c r="DU119" s="1079"/>
      <c r="DV119" s="1080">
        <v>0.2</v>
      </c>
      <c r="DW119" s="1081"/>
      <c r="DX119" s="1081"/>
      <c r="DY119" s="1081"/>
      <c r="DZ119" s="1082"/>
    </row>
    <row r="120" spans="1:130" s="247" customFormat="1" ht="26.25" customHeight="1">
      <c r="A120" s="1153"/>
      <c r="B120" s="1040"/>
      <c r="C120" s="1010" t="s">
        <v>456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479</v>
      </c>
      <c r="AB120" s="1053"/>
      <c r="AC120" s="1053"/>
      <c r="AD120" s="1053"/>
      <c r="AE120" s="1054"/>
      <c r="AF120" s="1055" t="s">
        <v>129</v>
      </c>
      <c r="AG120" s="1053"/>
      <c r="AH120" s="1053"/>
      <c r="AI120" s="1053"/>
      <c r="AJ120" s="1054"/>
      <c r="AK120" s="1055" t="s">
        <v>129</v>
      </c>
      <c r="AL120" s="1053"/>
      <c r="AM120" s="1053"/>
      <c r="AN120" s="1053"/>
      <c r="AO120" s="1054"/>
      <c r="AP120" s="1056" t="s">
        <v>129</v>
      </c>
      <c r="AQ120" s="1057"/>
      <c r="AR120" s="1057"/>
      <c r="AS120" s="1057"/>
      <c r="AT120" s="1058"/>
      <c r="AU120" s="1083" t="s">
        <v>482</v>
      </c>
      <c r="AV120" s="1084"/>
      <c r="AW120" s="1084"/>
      <c r="AX120" s="1084"/>
      <c r="AY120" s="1085"/>
      <c r="AZ120" s="1034" t="s">
        <v>483</v>
      </c>
      <c r="BA120" s="983"/>
      <c r="BB120" s="983"/>
      <c r="BC120" s="983"/>
      <c r="BD120" s="983"/>
      <c r="BE120" s="983"/>
      <c r="BF120" s="983"/>
      <c r="BG120" s="983"/>
      <c r="BH120" s="983"/>
      <c r="BI120" s="983"/>
      <c r="BJ120" s="983"/>
      <c r="BK120" s="983"/>
      <c r="BL120" s="983"/>
      <c r="BM120" s="983"/>
      <c r="BN120" s="983"/>
      <c r="BO120" s="983"/>
      <c r="BP120" s="984"/>
      <c r="BQ120" s="1020">
        <v>2873969</v>
      </c>
      <c r="BR120" s="1021"/>
      <c r="BS120" s="1021"/>
      <c r="BT120" s="1021"/>
      <c r="BU120" s="1021"/>
      <c r="BV120" s="1021">
        <v>2909751</v>
      </c>
      <c r="BW120" s="1021"/>
      <c r="BX120" s="1021"/>
      <c r="BY120" s="1021"/>
      <c r="BZ120" s="1021"/>
      <c r="CA120" s="1021">
        <v>2928376</v>
      </c>
      <c r="CB120" s="1021"/>
      <c r="CC120" s="1021"/>
      <c r="CD120" s="1021"/>
      <c r="CE120" s="1021"/>
      <c r="CF120" s="1035">
        <v>76.5</v>
      </c>
      <c r="CG120" s="1036"/>
      <c r="CH120" s="1036"/>
      <c r="CI120" s="1036"/>
      <c r="CJ120" s="1036"/>
      <c r="CK120" s="1101" t="s">
        <v>484</v>
      </c>
      <c r="CL120" s="1102"/>
      <c r="CM120" s="1102"/>
      <c r="CN120" s="1102"/>
      <c r="CO120" s="1103"/>
      <c r="CP120" s="1109" t="s">
        <v>485</v>
      </c>
      <c r="CQ120" s="1110"/>
      <c r="CR120" s="1110"/>
      <c r="CS120" s="1110"/>
      <c r="CT120" s="1110"/>
      <c r="CU120" s="1110"/>
      <c r="CV120" s="1110"/>
      <c r="CW120" s="1110"/>
      <c r="CX120" s="1110"/>
      <c r="CY120" s="1110"/>
      <c r="CZ120" s="1110"/>
      <c r="DA120" s="1110"/>
      <c r="DB120" s="1110"/>
      <c r="DC120" s="1110"/>
      <c r="DD120" s="1110"/>
      <c r="DE120" s="1110"/>
      <c r="DF120" s="1111"/>
      <c r="DG120" s="1020">
        <v>1496072</v>
      </c>
      <c r="DH120" s="1021"/>
      <c r="DI120" s="1021"/>
      <c r="DJ120" s="1021"/>
      <c r="DK120" s="1021"/>
      <c r="DL120" s="1021">
        <v>1573105</v>
      </c>
      <c r="DM120" s="1021"/>
      <c r="DN120" s="1021"/>
      <c r="DO120" s="1021"/>
      <c r="DP120" s="1021"/>
      <c r="DQ120" s="1021">
        <v>1468840</v>
      </c>
      <c r="DR120" s="1021"/>
      <c r="DS120" s="1021"/>
      <c r="DT120" s="1021"/>
      <c r="DU120" s="1021"/>
      <c r="DV120" s="1022">
        <v>38.4</v>
      </c>
      <c r="DW120" s="1022"/>
      <c r="DX120" s="1022"/>
      <c r="DY120" s="1022"/>
      <c r="DZ120" s="1023"/>
    </row>
    <row r="121" spans="1:130" s="247" customFormat="1" ht="26.25" customHeight="1">
      <c r="A121" s="1153"/>
      <c r="B121" s="1040"/>
      <c r="C121" s="1061" t="s">
        <v>486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454</v>
      </c>
      <c r="AB121" s="1053"/>
      <c r="AC121" s="1053"/>
      <c r="AD121" s="1053"/>
      <c r="AE121" s="1054"/>
      <c r="AF121" s="1055" t="s">
        <v>129</v>
      </c>
      <c r="AG121" s="1053"/>
      <c r="AH121" s="1053"/>
      <c r="AI121" s="1053"/>
      <c r="AJ121" s="1054"/>
      <c r="AK121" s="1055" t="s">
        <v>477</v>
      </c>
      <c r="AL121" s="1053"/>
      <c r="AM121" s="1053"/>
      <c r="AN121" s="1053"/>
      <c r="AO121" s="1054"/>
      <c r="AP121" s="1056" t="s">
        <v>129</v>
      </c>
      <c r="AQ121" s="1057"/>
      <c r="AR121" s="1057"/>
      <c r="AS121" s="1057"/>
      <c r="AT121" s="1058"/>
      <c r="AU121" s="1086"/>
      <c r="AV121" s="1087"/>
      <c r="AW121" s="1087"/>
      <c r="AX121" s="1087"/>
      <c r="AY121" s="1088"/>
      <c r="AZ121" s="1043" t="s">
        <v>487</v>
      </c>
      <c r="BA121" s="1044"/>
      <c r="BB121" s="1044"/>
      <c r="BC121" s="1044"/>
      <c r="BD121" s="1044"/>
      <c r="BE121" s="1044"/>
      <c r="BF121" s="1044"/>
      <c r="BG121" s="1044"/>
      <c r="BH121" s="1044"/>
      <c r="BI121" s="1044"/>
      <c r="BJ121" s="1044"/>
      <c r="BK121" s="1044"/>
      <c r="BL121" s="1044"/>
      <c r="BM121" s="1044"/>
      <c r="BN121" s="1044"/>
      <c r="BO121" s="1044"/>
      <c r="BP121" s="1045"/>
      <c r="BQ121" s="1013">
        <v>1745</v>
      </c>
      <c r="BR121" s="1014"/>
      <c r="BS121" s="1014"/>
      <c r="BT121" s="1014"/>
      <c r="BU121" s="1014"/>
      <c r="BV121" s="1014">
        <v>1745</v>
      </c>
      <c r="BW121" s="1014"/>
      <c r="BX121" s="1014"/>
      <c r="BY121" s="1014"/>
      <c r="BZ121" s="1014"/>
      <c r="CA121" s="1014" t="s">
        <v>129</v>
      </c>
      <c r="CB121" s="1014"/>
      <c r="CC121" s="1014"/>
      <c r="CD121" s="1014"/>
      <c r="CE121" s="1014"/>
      <c r="CF121" s="1008" t="s">
        <v>129</v>
      </c>
      <c r="CG121" s="1009"/>
      <c r="CH121" s="1009"/>
      <c r="CI121" s="1009"/>
      <c r="CJ121" s="1009"/>
      <c r="CK121" s="1104"/>
      <c r="CL121" s="1105"/>
      <c r="CM121" s="1105"/>
      <c r="CN121" s="1105"/>
      <c r="CO121" s="1106"/>
      <c r="CP121" s="1114" t="s">
        <v>488</v>
      </c>
      <c r="CQ121" s="1115"/>
      <c r="CR121" s="1115"/>
      <c r="CS121" s="1115"/>
      <c r="CT121" s="1115"/>
      <c r="CU121" s="1115"/>
      <c r="CV121" s="1115"/>
      <c r="CW121" s="1115"/>
      <c r="CX121" s="1115"/>
      <c r="CY121" s="1115"/>
      <c r="CZ121" s="1115"/>
      <c r="DA121" s="1115"/>
      <c r="DB121" s="1115"/>
      <c r="DC121" s="1115"/>
      <c r="DD121" s="1115"/>
      <c r="DE121" s="1115"/>
      <c r="DF121" s="1116"/>
      <c r="DG121" s="1013">
        <v>885271</v>
      </c>
      <c r="DH121" s="1014"/>
      <c r="DI121" s="1014"/>
      <c r="DJ121" s="1014"/>
      <c r="DK121" s="1014"/>
      <c r="DL121" s="1014">
        <v>871640</v>
      </c>
      <c r="DM121" s="1014"/>
      <c r="DN121" s="1014"/>
      <c r="DO121" s="1014"/>
      <c r="DP121" s="1014"/>
      <c r="DQ121" s="1014">
        <v>785414</v>
      </c>
      <c r="DR121" s="1014"/>
      <c r="DS121" s="1014"/>
      <c r="DT121" s="1014"/>
      <c r="DU121" s="1014"/>
      <c r="DV121" s="1015">
        <v>20.5</v>
      </c>
      <c r="DW121" s="1015"/>
      <c r="DX121" s="1015"/>
      <c r="DY121" s="1015"/>
      <c r="DZ121" s="1016"/>
    </row>
    <row r="122" spans="1:130" s="247" customFormat="1" ht="26.25" customHeight="1">
      <c r="A122" s="1153"/>
      <c r="B122" s="1040"/>
      <c r="C122" s="1010" t="s">
        <v>466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129</v>
      </c>
      <c r="AB122" s="1053"/>
      <c r="AC122" s="1053"/>
      <c r="AD122" s="1053"/>
      <c r="AE122" s="1054"/>
      <c r="AF122" s="1055" t="s">
        <v>129</v>
      </c>
      <c r="AG122" s="1053"/>
      <c r="AH122" s="1053"/>
      <c r="AI122" s="1053"/>
      <c r="AJ122" s="1054"/>
      <c r="AK122" s="1055" t="s">
        <v>129</v>
      </c>
      <c r="AL122" s="1053"/>
      <c r="AM122" s="1053"/>
      <c r="AN122" s="1053"/>
      <c r="AO122" s="1054"/>
      <c r="AP122" s="1056" t="s">
        <v>454</v>
      </c>
      <c r="AQ122" s="1057"/>
      <c r="AR122" s="1057"/>
      <c r="AS122" s="1057"/>
      <c r="AT122" s="1058"/>
      <c r="AU122" s="1086"/>
      <c r="AV122" s="1087"/>
      <c r="AW122" s="1087"/>
      <c r="AX122" s="1087"/>
      <c r="AY122" s="1088"/>
      <c r="AZ122" s="1068" t="s">
        <v>489</v>
      </c>
      <c r="BA122" s="1059"/>
      <c r="BB122" s="1059"/>
      <c r="BC122" s="1059"/>
      <c r="BD122" s="1059"/>
      <c r="BE122" s="1059"/>
      <c r="BF122" s="1059"/>
      <c r="BG122" s="1059"/>
      <c r="BH122" s="1059"/>
      <c r="BI122" s="1059"/>
      <c r="BJ122" s="1059"/>
      <c r="BK122" s="1059"/>
      <c r="BL122" s="1059"/>
      <c r="BM122" s="1059"/>
      <c r="BN122" s="1059"/>
      <c r="BO122" s="1059"/>
      <c r="BP122" s="1060"/>
      <c r="BQ122" s="1091">
        <v>8551013</v>
      </c>
      <c r="BR122" s="1092"/>
      <c r="BS122" s="1092"/>
      <c r="BT122" s="1092"/>
      <c r="BU122" s="1092"/>
      <c r="BV122" s="1092">
        <v>8941182</v>
      </c>
      <c r="BW122" s="1092"/>
      <c r="BX122" s="1092"/>
      <c r="BY122" s="1092"/>
      <c r="BZ122" s="1092"/>
      <c r="CA122" s="1092">
        <v>8797636</v>
      </c>
      <c r="CB122" s="1092"/>
      <c r="CC122" s="1092"/>
      <c r="CD122" s="1092"/>
      <c r="CE122" s="1092"/>
      <c r="CF122" s="1112">
        <v>229.8</v>
      </c>
      <c r="CG122" s="1113"/>
      <c r="CH122" s="1113"/>
      <c r="CI122" s="1113"/>
      <c r="CJ122" s="1113"/>
      <c r="CK122" s="1104"/>
      <c r="CL122" s="1105"/>
      <c r="CM122" s="1105"/>
      <c r="CN122" s="1105"/>
      <c r="CO122" s="1106"/>
      <c r="CP122" s="1114" t="s">
        <v>490</v>
      </c>
      <c r="CQ122" s="1115"/>
      <c r="CR122" s="1115"/>
      <c r="CS122" s="1115"/>
      <c r="CT122" s="1115"/>
      <c r="CU122" s="1115"/>
      <c r="CV122" s="1115"/>
      <c r="CW122" s="1115"/>
      <c r="CX122" s="1115"/>
      <c r="CY122" s="1115"/>
      <c r="CZ122" s="1115"/>
      <c r="DA122" s="1115"/>
      <c r="DB122" s="1115"/>
      <c r="DC122" s="1115"/>
      <c r="DD122" s="1115"/>
      <c r="DE122" s="1115"/>
      <c r="DF122" s="1116"/>
      <c r="DG122" s="1013">
        <v>776890</v>
      </c>
      <c r="DH122" s="1014"/>
      <c r="DI122" s="1014"/>
      <c r="DJ122" s="1014"/>
      <c r="DK122" s="1014"/>
      <c r="DL122" s="1014">
        <v>635986</v>
      </c>
      <c r="DM122" s="1014"/>
      <c r="DN122" s="1014"/>
      <c r="DO122" s="1014"/>
      <c r="DP122" s="1014"/>
      <c r="DQ122" s="1014">
        <v>574778</v>
      </c>
      <c r="DR122" s="1014"/>
      <c r="DS122" s="1014"/>
      <c r="DT122" s="1014"/>
      <c r="DU122" s="1014"/>
      <c r="DV122" s="1015">
        <v>15</v>
      </c>
      <c r="DW122" s="1015"/>
      <c r="DX122" s="1015"/>
      <c r="DY122" s="1015"/>
      <c r="DZ122" s="1016"/>
    </row>
    <row r="123" spans="1:130" s="247" customFormat="1" ht="26.25" customHeight="1">
      <c r="A123" s="1153"/>
      <c r="B123" s="1040"/>
      <c r="C123" s="1010" t="s">
        <v>472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491</v>
      </c>
      <c r="AB123" s="1053"/>
      <c r="AC123" s="1053"/>
      <c r="AD123" s="1053"/>
      <c r="AE123" s="1054"/>
      <c r="AF123" s="1055" t="s">
        <v>454</v>
      </c>
      <c r="AG123" s="1053"/>
      <c r="AH123" s="1053"/>
      <c r="AI123" s="1053"/>
      <c r="AJ123" s="1054"/>
      <c r="AK123" s="1055" t="s">
        <v>129</v>
      </c>
      <c r="AL123" s="1053"/>
      <c r="AM123" s="1053"/>
      <c r="AN123" s="1053"/>
      <c r="AO123" s="1054"/>
      <c r="AP123" s="1056" t="s">
        <v>129</v>
      </c>
      <c r="AQ123" s="1057"/>
      <c r="AR123" s="1057"/>
      <c r="AS123" s="1057"/>
      <c r="AT123" s="1058"/>
      <c r="AU123" s="1089"/>
      <c r="AV123" s="1090"/>
      <c r="AW123" s="1090"/>
      <c r="AX123" s="1090"/>
      <c r="AY123" s="1090"/>
      <c r="AZ123" s="278" t="s">
        <v>191</v>
      </c>
      <c r="BA123" s="278"/>
      <c r="BB123" s="278"/>
      <c r="BC123" s="278"/>
      <c r="BD123" s="278"/>
      <c r="BE123" s="278"/>
      <c r="BF123" s="278"/>
      <c r="BG123" s="278"/>
      <c r="BH123" s="278"/>
      <c r="BI123" s="278"/>
      <c r="BJ123" s="278"/>
      <c r="BK123" s="278"/>
      <c r="BL123" s="278"/>
      <c r="BM123" s="278"/>
      <c r="BN123" s="278"/>
      <c r="BO123" s="1069" t="s">
        <v>492</v>
      </c>
      <c r="BP123" s="1100"/>
      <c r="BQ123" s="1159">
        <v>11426727</v>
      </c>
      <c r="BR123" s="1160"/>
      <c r="BS123" s="1160"/>
      <c r="BT123" s="1160"/>
      <c r="BU123" s="1160"/>
      <c r="BV123" s="1160">
        <v>11852678</v>
      </c>
      <c r="BW123" s="1160"/>
      <c r="BX123" s="1160"/>
      <c r="BY123" s="1160"/>
      <c r="BZ123" s="1160"/>
      <c r="CA123" s="1160">
        <v>11726012</v>
      </c>
      <c r="CB123" s="1160"/>
      <c r="CC123" s="1160"/>
      <c r="CD123" s="1160"/>
      <c r="CE123" s="1160"/>
      <c r="CF123" s="1093"/>
      <c r="CG123" s="1094"/>
      <c r="CH123" s="1094"/>
      <c r="CI123" s="1094"/>
      <c r="CJ123" s="1095"/>
      <c r="CK123" s="1104"/>
      <c r="CL123" s="1105"/>
      <c r="CM123" s="1105"/>
      <c r="CN123" s="1105"/>
      <c r="CO123" s="1106"/>
      <c r="CP123" s="1114" t="s">
        <v>493</v>
      </c>
      <c r="CQ123" s="1115"/>
      <c r="CR123" s="1115"/>
      <c r="CS123" s="1115"/>
      <c r="CT123" s="1115"/>
      <c r="CU123" s="1115"/>
      <c r="CV123" s="1115"/>
      <c r="CW123" s="1115"/>
      <c r="CX123" s="1115"/>
      <c r="CY123" s="1115"/>
      <c r="CZ123" s="1115"/>
      <c r="DA123" s="1115"/>
      <c r="DB123" s="1115"/>
      <c r="DC123" s="1115"/>
      <c r="DD123" s="1115"/>
      <c r="DE123" s="1115"/>
      <c r="DF123" s="1116"/>
      <c r="DG123" s="1052">
        <v>237413</v>
      </c>
      <c r="DH123" s="1053"/>
      <c r="DI123" s="1053"/>
      <c r="DJ123" s="1053"/>
      <c r="DK123" s="1054"/>
      <c r="DL123" s="1055">
        <v>212798</v>
      </c>
      <c r="DM123" s="1053"/>
      <c r="DN123" s="1053"/>
      <c r="DO123" s="1053"/>
      <c r="DP123" s="1054"/>
      <c r="DQ123" s="1055">
        <v>172287</v>
      </c>
      <c r="DR123" s="1053"/>
      <c r="DS123" s="1053"/>
      <c r="DT123" s="1053"/>
      <c r="DU123" s="1054"/>
      <c r="DV123" s="1056">
        <v>4.5</v>
      </c>
      <c r="DW123" s="1057"/>
      <c r="DX123" s="1057"/>
      <c r="DY123" s="1057"/>
      <c r="DZ123" s="1058"/>
    </row>
    <row r="124" spans="1:130" s="247" customFormat="1" ht="26.25" customHeight="1" thickBot="1">
      <c r="A124" s="1153"/>
      <c r="B124" s="1040"/>
      <c r="C124" s="1010" t="s">
        <v>475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129</v>
      </c>
      <c r="AB124" s="1053"/>
      <c r="AC124" s="1053"/>
      <c r="AD124" s="1053"/>
      <c r="AE124" s="1054"/>
      <c r="AF124" s="1055" t="s">
        <v>454</v>
      </c>
      <c r="AG124" s="1053"/>
      <c r="AH124" s="1053"/>
      <c r="AI124" s="1053"/>
      <c r="AJ124" s="1054"/>
      <c r="AK124" s="1055" t="s">
        <v>129</v>
      </c>
      <c r="AL124" s="1053"/>
      <c r="AM124" s="1053"/>
      <c r="AN124" s="1053"/>
      <c r="AO124" s="1054"/>
      <c r="AP124" s="1056" t="s">
        <v>454</v>
      </c>
      <c r="AQ124" s="1057"/>
      <c r="AR124" s="1057"/>
      <c r="AS124" s="1057"/>
      <c r="AT124" s="1058"/>
      <c r="AU124" s="1155" t="s">
        <v>494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129</v>
      </c>
      <c r="BR124" s="1122"/>
      <c r="BS124" s="1122"/>
      <c r="BT124" s="1122"/>
      <c r="BU124" s="1122"/>
      <c r="BV124" s="1122" t="s">
        <v>129</v>
      </c>
      <c r="BW124" s="1122"/>
      <c r="BX124" s="1122"/>
      <c r="BY124" s="1122"/>
      <c r="BZ124" s="1122"/>
      <c r="CA124" s="1122" t="s">
        <v>454</v>
      </c>
      <c r="CB124" s="1122"/>
      <c r="CC124" s="1122"/>
      <c r="CD124" s="1122"/>
      <c r="CE124" s="1122"/>
      <c r="CF124" s="1123"/>
      <c r="CG124" s="1124"/>
      <c r="CH124" s="1124"/>
      <c r="CI124" s="1124"/>
      <c r="CJ124" s="1125"/>
      <c r="CK124" s="1107"/>
      <c r="CL124" s="1107"/>
      <c r="CM124" s="1107"/>
      <c r="CN124" s="1107"/>
      <c r="CO124" s="1108"/>
      <c r="CP124" s="1114" t="s">
        <v>495</v>
      </c>
      <c r="CQ124" s="1115"/>
      <c r="CR124" s="1115"/>
      <c r="CS124" s="1115"/>
      <c r="CT124" s="1115"/>
      <c r="CU124" s="1115"/>
      <c r="CV124" s="1115"/>
      <c r="CW124" s="1115"/>
      <c r="CX124" s="1115"/>
      <c r="CY124" s="1115"/>
      <c r="CZ124" s="1115"/>
      <c r="DA124" s="1115"/>
      <c r="DB124" s="1115"/>
      <c r="DC124" s="1115"/>
      <c r="DD124" s="1115"/>
      <c r="DE124" s="1115"/>
      <c r="DF124" s="1116"/>
      <c r="DG124" s="1099">
        <v>112963</v>
      </c>
      <c r="DH124" s="1078"/>
      <c r="DI124" s="1078"/>
      <c r="DJ124" s="1078"/>
      <c r="DK124" s="1079"/>
      <c r="DL124" s="1077">
        <v>97633</v>
      </c>
      <c r="DM124" s="1078"/>
      <c r="DN124" s="1078"/>
      <c r="DO124" s="1078"/>
      <c r="DP124" s="1079"/>
      <c r="DQ124" s="1077">
        <v>90292</v>
      </c>
      <c r="DR124" s="1078"/>
      <c r="DS124" s="1078"/>
      <c r="DT124" s="1078"/>
      <c r="DU124" s="1079"/>
      <c r="DV124" s="1080">
        <v>2.4</v>
      </c>
      <c r="DW124" s="1081"/>
      <c r="DX124" s="1081"/>
      <c r="DY124" s="1081"/>
      <c r="DZ124" s="1082"/>
    </row>
    <row r="125" spans="1:130" s="247" customFormat="1" ht="26.25" customHeight="1">
      <c r="A125" s="1153"/>
      <c r="B125" s="1040"/>
      <c r="C125" s="1010" t="s">
        <v>478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129</v>
      </c>
      <c r="AB125" s="1053"/>
      <c r="AC125" s="1053"/>
      <c r="AD125" s="1053"/>
      <c r="AE125" s="1054"/>
      <c r="AF125" s="1055" t="s">
        <v>479</v>
      </c>
      <c r="AG125" s="1053"/>
      <c r="AH125" s="1053"/>
      <c r="AI125" s="1053"/>
      <c r="AJ125" s="1054"/>
      <c r="AK125" s="1055" t="s">
        <v>129</v>
      </c>
      <c r="AL125" s="1053"/>
      <c r="AM125" s="1053"/>
      <c r="AN125" s="1053"/>
      <c r="AO125" s="1054"/>
      <c r="AP125" s="1056" t="s">
        <v>129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496</v>
      </c>
      <c r="CL125" s="1102"/>
      <c r="CM125" s="1102"/>
      <c r="CN125" s="1102"/>
      <c r="CO125" s="1103"/>
      <c r="CP125" s="1034" t="s">
        <v>497</v>
      </c>
      <c r="CQ125" s="983"/>
      <c r="CR125" s="983"/>
      <c r="CS125" s="983"/>
      <c r="CT125" s="983"/>
      <c r="CU125" s="983"/>
      <c r="CV125" s="983"/>
      <c r="CW125" s="983"/>
      <c r="CX125" s="983"/>
      <c r="CY125" s="983"/>
      <c r="CZ125" s="983"/>
      <c r="DA125" s="983"/>
      <c r="DB125" s="983"/>
      <c r="DC125" s="983"/>
      <c r="DD125" s="983"/>
      <c r="DE125" s="983"/>
      <c r="DF125" s="984"/>
      <c r="DG125" s="1020" t="s">
        <v>129</v>
      </c>
      <c r="DH125" s="1021"/>
      <c r="DI125" s="1021"/>
      <c r="DJ125" s="1021"/>
      <c r="DK125" s="1021"/>
      <c r="DL125" s="1021" t="s">
        <v>129</v>
      </c>
      <c r="DM125" s="1021"/>
      <c r="DN125" s="1021"/>
      <c r="DO125" s="1021"/>
      <c r="DP125" s="1021"/>
      <c r="DQ125" s="1021" t="s">
        <v>129</v>
      </c>
      <c r="DR125" s="1021"/>
      <c r="DS125" s="1021"/>
      <c r="DT125" s="1021"/>
      <c r="DU125" s="1021"/>
      <c r="DV125" s="1022" t="s">
        <v>129</v>
      </c>
      <c r="DW125" s="1022"/>
      <c r="DX125" s="1022"/>
      <c r="DY125" s="1022"/>
      <c r="DZ125" s="1023"/>
    </row>
    <row r="126" spans="1:130" s="247" customFormat="1" ht="26.25" customHeight="1" thickBot="1">
      <c r="A126" s="1153"/>
      <c r="B126" s="1040"/>
      <c r="C126" s="1010" t="s">
        <v>481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1842</v>
      </c>
      <c r="AB126" s="1053"/>
      <c r="AC126" s="1053"/>
      <c r="AD126" s="1053"/>
      <c r="AE126" s="1054"/>
      <c r="AF126" s="1055">
        <v>1692</v>
      </c>
      <c r="AG126" s="1053"/>
      <c r="AH126" s="1053"/>
      <c r="AI126" s="1053"/>
      <c r="AJ126" s="1054"/>
      <c r="AK126" s="1055">
        <v>1589</v>
      </c>
      <c r="AL126" s="1053"/>
      <c r="AM126" s="1053"/>
      <c r="AN126" s="1053"/>
      <c r="AO126" s="1054"/>
      <c r="AP126" s="1056">
        <v>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498</v>
      </c>
      <c r="CQ126" s="1044"/>
      <c r="CR126" s="1044"/>
      <c r="CS126" s="1044"/>
      <c r="CT126" s="1044"/>
      <c r="CU126" s="1044"/>
      <c r="CV126" s="1044"/>
      <c r="CW126" s="1044"/>
      <c r="CX126" s="1044"/>
      <c r="CY126" s="1044"/>
      <c r="CZ126" s="1044"/>
      <c r="DA126" s="1044"/>
      <c r="DB126" s="1044"/>
      <c r="DC126" s="1044"/>
      <c r="DD126" s="1044"/>
      <c r="DE126" s="1044"/>
      <c r="DF126" s="1045"/>
      <c r="DG126" s="1013" t="s">
        <v>454</v>
      </c>
      <c r="DH126" s="1014"/>
      <c r="DI126" s="1014"/>
      <c r="DJ126" s="1014"/>
      <c r="DK126" s="1014"/>
      <c r="DL126" s="1014" t="s">
        <v>129</v>
      </c>
      <c r="DM126" s="1014"/>
      <c r="DN126" s="1014"/>
      <c r="DO126" s="1014"/>
      <c r="DP126" s="1014"/>
      <c r="DQ126" s="1014" t="s">
        <v>477</v>
      </c>
      <c r="DR126" s="1014"/>
      <c r="DS126" s="1014"/>
      <c r="DT126" s="1014"/>
      <c r="DU126" s="1014"/>
      <c r="DV126" s="1015" t="s">
        <v>129</v>
      </c>
      <c r="DW126" s="1015"/>
      <c r="DX126" s="1015"/>
      <c r="DY126" s="1015"/>
      <c r="DZ126" s="1016"/>
    </row>
    <row r="127" spans="1:130" s="247" customFormat="1" ht="26.25" customHeight="1">
      <c r="A127" s="1154"/>
      <c r="B127" s="1042"/>
      <c r="C127" s="1096" t="s">
        <v>499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129</v>
      </c>
      <c r="AB127" s="1053"/>
      <c r="AC127" s="1053"/>
      <c r="AD127" s="1053"/>
      <c r="AE127" s="1054"/>
      <c r="AF127" s="1055" t="s">
        <v>129</v>
      </c>
      <c r="AG127" s="1053"/>
      <c r="AH127" s="1053"/>
      <c r="AI127" s="1053"/>
      <c r="AJ127" s="1054"/>
      <c r="AK127" s="1055" t="s">
        <v>129</v>
      </c>
      <c r="AL127" s="1053"/>
      <c r="AM127" s="1053"/>
      <c r="AN127" s="1053"/>
      <c r="AO127" s="1054"/>
      <c r="AP127" s="1056" t="s">
        <v>129</v>
      </c>
      <c r="AQ127" s="1057"/>
      <c r="AR127" s="1057"/>
      <c r="AS127" s="1057"/>
      <c r="AT127" s="1058"/>
      <c r="AU127" s="283"/>
      <c r="AV127" s="283"/>
      <c r="AW127" s="283"/>
      <c r="AX127" s="1126" t="s">
        <v>500</v>
      </c>
      <c r="AY127" s="1127"/>
      <c r="AZ127" s="1127"/>
      <c r="BA127" s="1127"/>
      <c r="BB127" s="1127"/>
      <c r="BC127" s="1127"/>
      <c r="BD127" s="1127"/>
      <c r="BE127" s="1128"/>
      <c r="BF127" s="1129" t="s">
        <v>501</v>
      </c>
      <c r="BG127" s="1127"/>
      <c r="BH127" s="1127"/>
      <c r="BI127" s="1127"/>
      <c r="BJ127" s="1127"/>
      <c r="BK127" s="1127"/>
      <c r="BL127" s="1128"/>
      <c r="BM127" s="1129" t="s">
        <v>502</v>
      </c>
      <c r="BN127" s="1127"/>
      <c r="BO127" s="1127"/>
      <c r="BP127" s="1127"/>
      <c r="BQ127" s="1127"/>
      <c r="BR127" s="1127"/>
      <c r="BS127" s="1128"/>
      <c r="BT127" s="1129" t="s">
        <v>503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504</v>
      </c>
      <c r="CQ127" s="1044"/>
      <c r="CR127" s="1044"/>
      <c r="CS127" s="1044"/>
      <c r="CT127" s="1044"/>
      <c r="CU127" s="1044"/>
      <c r="CV127" s="1044"/>
      <c r="CW127" s="1044"/>
      <c r="CX127" s="1044"/>
      <c r="CY127" s="1044"/>
      <c r="CZ127" s="1044"/>
      <c r="DA127" s="1044"/>
      <c r="DB127" s="1044"/>
      <c r="DC127" s="1044"/>
      <c r="DD127" s="1044"/>
      <c r="DE127" s="1044"/>
      <c r="DF127" s="1045"/>
      <c r="DG127" s="1013" t="s">
        <v>129</v>
      </c>
      <c r="DH127" s="1014"/>
      <c r="DI127" s="1014"/>
      <c r="DJ127" s="1014"/>
      <c r="DK127" s="1014"/>
      <c r="DL127" s="1014" t="s">
        <v>129</v>
      </c>
      <c r="DM127" s="1014"/>
      <c r="DN127" s="1014"/>
      <c r="DO127" s="1014"/>
      <c r="DP127" s="1014"/>
      <c r="DQ127" s="1014" t="s">
        <v>129</v>
      </c>
      <c r="DR127" s="1014"/>
      <c r="DS127" s="1014"/>
      <c r="DT127" s="1014"/>
      <c r="DU127" s="1014"/>
      <c r="DV127" s="1015" t="s">
        <v>129</v>
      </c>
      <c r="DW127" s="1015"/>
      <c r="DX127" s="1015"/>
      <c r="DY127" s="1015"/>
      <c r="DZ127" s="1016"/>
    </row>
    <row r="128" spans="1:130" s="247" customFormat="1" ht="26.25" customHeight="1" thickBot="1">
      <c r="A128" s="1137" t="s">
        <v>505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506</v>
      </c>
      <c r="X128" s="1139"/>
      <c r="Y128" s="1139"/>
      <c r="Z128" s="1140"/>
      <c r="AA128" s="1141">
        <v>6669</v>
      </c>
      <c r="AB128" s="1142"/>
      <c r="AC128" s="1142"/>
      <c r="AD128" s="1142"/>
      <c r="AE128" s="1143"/>
      <c r="AF128" s="1144">
        <v>6105</v>
      </c>
      <c r="AG128" s="1142"/>
      <c r="AH128" s="1142"/>
      <c r="AI128" s="1142"/>
      <c r="AJ128" s="1143"/>
      <c r="AK128" s="1144">
        <v>5380</v>
      </c>
      <c r="AL128" s="1142"/>
      <c r="AM128" s="1142"/>
      <c r="AN128" s="1142"/>
      <c r="AO128" s="1143"/>
      <c r="AP128" s="1145"/>
      <c r="AQ128" s="1146"/>
      <c r="AR128" s="1146"/>
      <c r="AS128" s="1146"/>
      <c r="AT128" s="1147"/>
      <c r="AU128" s="283"/>
      <c r="AV128" s="283"/>
      <c r="AW128" s="283"/>
      <c r="AX128" s="982" t="s">
        <v>507</v>
      </c>
      <c r="AY128" s="983"/>
      <c r="AZ128" s="983"/>
      <c r="BA128" s="983"/>
      <c r="BB128" s="983"/>
      <c r="BC128" s="983"/>
      <c r="BD128" s="983"/>
      <c r="BE128" s="984"/>
      <c r="BF128" s="1148" t="s">
        <v>454</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508</v>
      </c>
      <c r="CQ128" s="1131"/>
      <c r="CR128" s="1131"/>
      <c r="CS128" s="1131"/>
      <c r="CT128" s="1131"/>
      <c r="CU128" s="1131"/>
      <c r="CV128" s="1131"/>
      <c r="CW128" s="1131"/>
      <c r="CX128" s="1131"/>
      <c r="CY128" s="1131"/>
      <c r="CZ128" s="1131"/>
      <c r="DA128" s="1131"/>
      <c r="DB128" s="1131"/>
      <c r="DC128" s="1131"/>
      <c r="DD128" s="1131"/>
      <c r="DE128" s="1131"/>
      <c r="DF128" s="1132"/>
      <c r="DG128" s="1133" t="s">
        <v>509</v>
      </c>
      <c r="DH128" s="1134"/>
      <c r="DI128" s="1134"/>
      <c r="DJ128" s="1134"/>
      <c r="DK128" s="1134"/>
      <c r="DL128" s="1134" t="s">
        <v>129</v>
      </c>
      <c r="DM128" s="1134"/>
      <c r="DN128" s="1134"/>
      <c r="DO128" s="1134"/>
      <c r="DP128" s="1134"/>
      <c r="DQ128" s="1134" t="s">
        <v>129</v>
      </c>
      <c r="DR128" s="1134"/>
      <c r="DS128" s="1134"/>
      <c r="DT128" s="1134"/>
      <c r="DU128" s="1134"/>
      <c r="DV128" s="1135" t="s">
        <v>129</v>
      </c>
      <c r="DW128" s="1135"/>
      <c r="DX128" s="1135"/>
      <c r="DY128" s="1135"/>
      <c r="DZ128" s="1136"/>
    </row>
    <row r="129" spans="1:131" s="247" customFormat="1" ht="26.25" customHeight="1">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510</v>
      </c>
      <c r="X129" s="1168"/>
      <c r="Y129" s="1168"/>
      <c r="Z129" s="1169"/>
      <c r="AA129" s="1052">
        <v>4989516</v>
      </c>
      <c r="AB129" s="1053"/>
      <c r="AC129" s="1053"/>
      <c r="AD129" s="1053"/>
      <c r="AE129" s="1054"/>
      <c r="AF129" s="1055">
        <v>4945154</v>
      </c>
      <c r="AG129" s="1053"/>
      <c r="AH129" s="1053"/>
      <c r="AI129" s="1053"/>
      <c r="AJ129" s="1054"/>
      <c r="AK129" s="1055">
        <v>4847565</v>
      </c>
      <c r="AL129" s="1053"/>
      <c r="AM129" s="1053"/>
      <c r="AN129" s="1053"/>
      <c r="AO129" s="1054"/>
      <c r="AP129" s="1170"/>
      <c r="AQ129" s="1171"/>
      <c r="AR129" s="1171"/>
      <c r="AS129" s="1171"/>
      <c r="AT129" s="1172"/>
      <c r="AU129" s="285"/>
      <c r="AV129" s="285"/>
      <c r="AW129" s="285"/>
      <c r="AX129" s="1161" t="s">
        <v>511</v>
      </c>
      <c r="AY129" s="1044"/>
      <c r="AZ129" s="1044"/>
      <c r="BA129" s="1044"/>
      <c r="BB129" s="1044"/>
      <c r="BC129" s="1044"/>
      <c r="BD129" s="1044"/>
      <c r="BE129" s="1045"/>
      <c r="BF129" s="1162" t="s">
        <v>129</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512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513</v>
      </c>
      <c r="X130" s="1168"/>
      <c r="Y130" s="1168"/>
      <c r="Z130" s="1169"/>
      <c r="AA130" s="1052">
        <v>1072609</v>
      </c>
      <c r="AB130" s="1053"/>
      <c r="AC130" s="1053"/>
      <c r="AD130" s="1053"/>
      <c r="AE130" s="1054"/>
      <c r="AF130" s="1055">
        <v>1093802</v>
      </c>
      <c r="AG130" s="1053"/>
      <c r="AH130" s="1053"/>
      <c r="AI130" s="1053"/>
      <c r="AJ130" s="1054"/>
      <c r="AK130" s="1055">
        <v>1019007</v>
      </c>
      <c r="AL130" s="1053"/>
      <c r="AM130" s="1053"/>
      <c r="AN130" s="1053"/>
      <c r="AO130" s="1054"/>
      <c r="AP130" s="1170"/>
      <c r="AQ130" s="1171"/>
      <c r="AR130" s="1171"/>
      <c r="AS130" s="1171"/>
      <c r="AT130" s="1172"/>
      <c r="AU130" s="285"/>
      <c r="AV130" s="285"/>
      <c r="AW130" s="285"/>
      <c r="AX130" s="1161" t="s">
        <v>514</v>
      </c>
      <c r="AY130" s="1044"/>
      <c r="AZ130" s="1044"/>
      <c r="BA130" s="1044"/>
      <c r="BB130" s="1044"/>
      <c r="BC130" s="1044"/>
      <c r="BD130" s="1044"/>
      <c r="BE130" s="1045"/>
      <c r="BF130" s="1198">
        <v>8.3000000000000007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515</v>
      </c>
      <c r="X131" s="1206"/>
      <c r="Y131" s="1206"/>
      <c r="Z131" s="1207"/>
      <c r="AA131" s="1099">
        <v>3916907</v>
      </c>
      <c r="AB131" s="1078"/>
      <c r="AC131" s="1078"/>
      <c r="AD131" s="1078"/>
      <c r="AE131" s="1079"/>
      <c r="AF131" s="1077">
        <v>3851352</v>
      </c>
      <c r="AG131" s="1078"/>
      <c r="AH131" s="1078"/>
      <c r="AI131" s="1078"/>
      <c r="AJ131" s="1079"/>
      <c r="AK131" s="1077">
        <v>3828558</v>
      </c>
      <c r="AL131" s="1078"/>
      <c r="AM131" s="1078"/>
      <c r="AN131" s="1078"/>
      <c r="AO131" s="1079"/>
      <c r="AP131" s="1208"/>
      <c r="AQ131" s="1209"/>
      <c r="AR131" s="1209"/>
      <c r="AS131" s="1209"/>
      <c r="AT131" s="1210"/>
      <c r="AU131" s="285"/>
      <c r="AV131" s="285"/>
      <c r="AW131" s="285"/>
      <c r="AX131" s="1180" t="s">
        <v>516</v>
      </c>
      <c r="AY131" s="1131"/>
      <c r="AZ131" s="1131"/>
      <c r="BA131" s="1131"/>
      <c r="BB131" s="1131"/>
      <c r="BC131" s="1131"/>
      <c r="BD131" s="1131"/>
      <c r="BE131" s="1132"/>
      <c r="BF131" s="1181" t="s">
        <v>129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517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518</v>
      </c>
      <c r="W132" s="1191"/>
      <c r="X132" s="1191"/>
      <c r="Y132" s="1191"/>
      <c r="Z132" s="1192"/>
      <c r="AA132" s="1193">
        <v>8.2598591179999996</v>
      </c>
      <c r="AB132" s="1194"/>
      <c r="AC132" s="1194"/>
      <c r="AD132" s="1194"/>
      <c r="AE132" s="1195"/>
      <c r="AF132" s="1196">
        <v>8.8332097399999991</v>
      </c>
      <c r="AG132" s="1194"/>
      <c r="AH132" s="1194"/>
      <c r="AI132" s="1194"/>
      <c r="AJ132" s="1195"/>
      <c r="AK132" s="1196">
        <v>7.9243934659999997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519</v>
      </c>
      <c r="W133" s="1174"/>
      <c r="X133" s="1174"/>
      <c r="Y133" s="1174"/>
      <c r="Z133" s="1175"/>
      <c r="AA133" s="1176">
        <v>8</v>
      </c>
      <c r="AB133" s="1177"/>
      <c r="AC133" s="1177"/>
      <c r="AD133" s="1177"/>
      <c r="AE133" s="1178"/>
      <c r="AF133" s="1176">
        <v>8.4</v>
      </c>
      <c r="AG133" s="1177"/>
      <c r="AH133" s="1177"/>
      <c r="AI133" s="1177"/>
      <c r="AJ133" s="1178"/>
      <c r="AK133" s="1176">
        <v>8.3000000000000007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Yh5tVm3WrlRosBLWd86Vcrqz3kXUr60mNzMwMUsdMWYGA2AZVSKFIbs9bBt1MVKhEg2ipZg8AxVHZ9Ty8z84kA==" saltValue="RikvWvYlzBUgyzeJftu+1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85"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520</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q9I6kCdpoQA84nm7X4Mj41T9nk+zQDh+61L8tWcTYE8ftg2XlcNZeE4TusDmixBelIPvHbGw6QVvuwMwgLqvuw==" saltValue="5NN9rfDeijXEftd81Uq/fQ==" spinCount="100000" sheet="1" objects="1" scenarios="1"/>
  <dataConsolidate/>
  <phoneticPr fontId="2"/>
  <printOptions horizontalCentered="1" verticalCentered="1"/>
  <pageMargins left="0" right="0" top="0" bottom="0" header="0" footer="0"/>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aGNa9REz1laYJmI2TAMvk7lMyWsIcVtuuzcauplgk9bSFLKZFKkbK9eELy6niUKvmYJELSiUhIigfvhrLJBKA==" saltValue="mjafOiWn4NNk6bCfUY63T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521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522</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523</v>
      </c>
      <c r="AP7" s="304"/>
      <c r="AQ7" s="305" t="s">
        <v>524</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525</v>
      </c>
      <c r="AQ8" s="311" t="s">
        <v>526</v>
      </c>
      <c r="AR8" s="312" t="s">
        <v>527</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528</v>
      </c>
      <c r="AL9" s="1217"/>
      <c r="AM9" s="1217"/>
      <c r="AN9" s="1218"/>
      <c r="AO9" s="313">
        <v>1109046</v>
      </c>
      <c r="AP9" s="313">
        <v>102113</v>
      </c>
      <c r="AQ9" s="314">
        <v>92300</v>
      </c>
      <c r="AR9" s="315">
        <v>10.6</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529</v>
      </c>
      <c r="AL10" s="1217"/>
      <c r="AM10" s="1217"/>
      <c r="AN10" s="1218"/>
      <c r="AO10" s="316">
        <v>202459</v>
      </c>
      <c r="AP10" s="316">
        <v>18641</v>
      </c>
      <c r="AQ10" s="317">
        <v>10627</v>
      </c>
      <c r="AR10" s="318">
        <v>75.400000000000006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530</v>
      </c>
      <c r="AL11" s="1217"/>
      <c r="AM11" s="1217"/>
      <c r="AN11" s="1218"/>
      <c r="AO11" s="316">
        <v>152676</v>
      </c>
      <c r="AP11" s="316">
        <v>14057</v>
      </c>
      <c r="AQ11" s="317">
        <v>14044</v>
      </c>
      <c r="AR11" s="318">
        <v>0.1</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531</v>
      </c>
      <c r="AL12" s="1217"/>
      <c r="AM12" s="1217"/>
      <c r="AN12" s="1218"/>
      <c r="AO12" s="316">
        <v>20008</v>
      </c>
      <c r="AP12" s="316">
        <v>1842</v>
      </c>
      <c r="AQ12" s="317">
        <v>859</v>
      </c>
      <c r="AR12" s="318">
        <v>114.4</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532</v>
      </c>
      <c r="AL13" s="1217"/>
      <c r="AM13" s="1217"/>
      <c r="AN13" s="1218"/>
      <c r="AO13" s="316" t="s">
        <v>533</v>
      </c>
      <c r="AP13" s="316" t="s">
        <v>533</v>
      </c>
      <c r="AQ13" s="317">
        <v>30</v>
      </c>
      <c r="AR13" s="318" t="s">
        <v>533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534</v>
      </c>
      <c r="AL14" s="1217"/>
      <c r="AM14" s="1217"/>
      <c r="AN14" s="1218"/>
      <c r="AO14" s="316">
        <v>11389</v>
      </c>
      <c r="AP14" s="316">
        <v>1049</v>
      </c>
      <c r="AQ14" s="317">
        <v>4161</v>
      </c>
      <c r="AR14" s="318">
        <v>-74.8</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535</v>
      </c>
      <c r="AL15" s="1217"/>
      <c r="AM15" s="1217"/>
      <c r="AN15" s="1218"/>
      <c r="AO15" s="316">
        <v>17364</v>
      </c>
      <c r="AP15" s="316">
        <v>1599</v>
      </c>
      <c r="AQ15" s="317">
        <v>2030</v>
      </c>
      <c r="AR15" s="318">
        <v>-21.2</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536</v>
      </c>
      <c r="AL16" s="1220"/>
      <c r="AM16" s="1220"/>
      <c r="AN16" s="1221"/>
      <c r="AO16" s="316">
        <v>-86406</v>
      </c>
      <c r="AP16" s="316">
        <v>-7956</v>
      </c>
      <c r="AQ16" s="317">
        <v>-8642</v>
      </c>
      <c r="AR16" s="318">
        <v>-7.9</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191</v>
      </c>
      <c r="AL17" s="1220"/>
      <c r="AM17" s="1220"/>
      <c r="AN17" s="1221"/>
      <c r="AO17" s="316">
        <v>1426536</v>
      </c>
      <c r="AP17" s="316">
        <v>131345</v>
      </c>
      <c r="AQ17" s="317">
        <v>115409</v>
      </c>
      <c r="AR17" s="318">
        <v>13.8</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537</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538</v>
      </c>
      <c r="AP20" s="324" t="s">
        <v>539</v>
      </c>
      <c r="AQ20" s="325" t="s">
        <v>540</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541</v>
      </c>
      <c r="AL21" s="1212"/>
      <c r="AM21" s="1212"/>
      <c r="AN21" s="1213"/>
      <c r="AO21" s="328">
        <v>11.97</v>
      </c>
      <c r="AP21" s="329">
        <v>10.59</v>
      </c>
      <c r="AQ21" s="330">
        <v>1.38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542</v>
      </c>
      <c r="AL22" s="1212"/>
      <c r="AM22" s="1212"/>
      <c r="AN22" s="1213"/>
      <c r="AO22" s="333">
        <v>95</v>
      </c>
      <c r="AP22" s="334">
        <v>96.7</v>
      </c>
      <c r="AQ22" s="335">
        <v>-1.7</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543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545</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523</v>
      </c>
      <c r="AP30" s="304"/>
      <c r="AQ30" s="305" t="s">
        <v>524</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525</v>
      </c>
      <c r="AQ31" s="311" t="s">
        <v>526</v>
      </c>
      <c r="AR31" s="312" t="s">
        <v>527</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546</v>
      </c>
      <c r="AL32" s="1228"/>
      <c r="AM32" s="1228"/>
      <c r="AN32" s="1229"/>
      <c r="AO32" s="343">
        <v>951547</v>
      </c>
      <c r="AP32" s="343">
        <v>87611</v>
      </c>
      <c r="AQ32" s="344">
        <v>54047</v>
      </c>
      <c r="AR32" s="345">
        <v>62.1</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547</v>
      </c>
      <c r="AL33" s="1228"/>
      <c r="AM33" s="1228"/>
      <c r="AN33" s="1229"/>
      <c r="AO33" s="343" t="s">
        <v>533</v>
      </c>
      <c r="AP33" s="343" t="s">
        <v>533</v>
      </c>
      <c r="AQ33" s="344" t="s">
        <v>533</v>
      </c>
      <c r="AR33" s="345" t="s">
        <v>533</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548</v>
      </c>
      <c r="AL34" s="1228"/>
      <c r="AM34" s="1228"/>
      <c r="AN34" s="1229"/>
      <c r="AO34" s="343" t="s">
        <v>533</v>
      </c>
      <c r="AP34" s="343" t="s">
        <v>533</v>
      </c>
      <c r="AQ34" s="344" t="s">
        <v>533</v>
      </c>
      <c r="AR34" s="345" t="s">
        <v>533</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549</v>
      </c>
      <c r="AL35" s="1228"/>
      <c r="AM35" s="1228"/>
      <c r="AN35" s="1229"/>
      <c r="AO35" s="343">
        <v>349432</v>
      </c>
      <c r="AP35" s="343">
        <v>32173</v>
      </c>
      <c r="AQ35" s="344">
        <v>14654</v>
      </c>
      <c r="AR35" s="345">
        <v>119.6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550</v>
      </c>
      <c r="AL36" s="1228"/>
      <c r="AM36" s="1228"/>
      <c r="AN36" s="1229"/>
      <c r="AO36" s="343">
        <v>25209</v>
      </c>
      <c r="AP36" s="343">
        <v>2321</v>
      </c>
      <c r="AQ36" s="344">
        <v>3772</v>
      </c>
      <c r="AR36" s="345">
        <v>-38.5</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551</v>
      </c>
      <c r="AL37" s="1228"/>
      <c r="AM37" s="1228"/>
      <c r="AN37" s="1229"/>
      <c r="AO37" s="343">
        <v>1589</v>
      </c>
      <c r="AP37" s="343">
        <v>146</v>
      </c>
      <c r="AQ37" s="344">
        <v>740</v>
      </c>
      <c r="AR37" s="345">
        <v>-80.3</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552</v>
      </c>
      <c r="AL38" s="1231"/>
      <c r="AM38" s="1231"/>
      <c r="AN38" s="1232"/>
      <c r="AO38" s="346" t="s">
        <v>533</v>
      </c>
      <c r="AP38" s="346" t="s">
        <v>533</v>
      </c>
      <c r="AQ38" s="347">
        <v>12</v>
      </c>
      <c r="AR38" s="335" t="s">
        <v>533</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553</v>
      </c>
      <c r="AL39" s="1231"/>
      <c r="AM39" s="1231"/>
      <c r="AN39" s="1232"/>
      <c r="AO39" s="343">
        <v>-5380</v>
      </c>
      <c r="AP39" s="343">
        <v>-495</v>
      </c>
      <c r="AQ39" s="344">
        <v>-2627</v>
      </c>
      <c r="AR39" s="345">
        <v>-81.2</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554</v>
      </c>
      <c r="AL40" s="1228"/>
      <c r="AM40" s="1228"/>
      <c r="AN40" s="1229"/>
      <c r="AO40" s="343">
        <v>-1019007</v>
      </c>
      <c r="AP40" s="343">
        <v>-93823</v>
      </c>
      <c r="AQ40" s="344">
        <v>-48398</v>
      </c>
      <c r="AR40" s="345">
        <v>93.9</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303</v>
      </c>
      <c r="AL41" s="1234"/>
      <c r="AM41" s="1234"/>
      <c r="AN41" s="1235"/>
      <c r="AO41" s="343">
        <v>303390</v>
      </c>
      <c r="AP41" s="343">
        <v>27934</v>
      </c>
      <c r="AQ41" s="344">
        <v>22201</v>
      </c>
      <c r="AR41" s="345">
        <v>25.8</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555</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557</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523</v>
      </c>
      <c r="AN49" s="1224" t="s">
        <v>558</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559</v>
      </c>
      <c r="AO50" s="360" t="s">
        <v>560</v>
      </c>
      <c r="AP50" s="361" t="s">
        <v>561</v>
      </c>
      <c r="AQ50" s="362" t="s">
        <v>562</v>
      </c>
      <c r="AR50" s="363" t="s">
        <v>563</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564</v>
      </c>
      <c r="AL51" s="356"/>
      <c r="AM51" s="364">
        <v>637694</v>
      </c>
      <c r="AN51" s="365">
        <v>56081</v>
      </c>
      <c r="AO51" s="366">
        <v>-27.8</v>
      </c>
      <c r="AP51" s="367">
        <v>75972</v>
      </c>
      <c r="AQ51" s="368">
        <v>-17.3</v>
      </c>
      <c r="AR51" s="369">
        <v>-10.5</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565</v>
      </c>
      <c r="AM52" s="372">
        <v>544368</v>
      </c>
      <c r="AN52" s="373">
        <v>47873</v>
      </c>
      <c r="AO52" s="374">
        <v>22.2</v>
      </c>
      <c r="AP52" s="375">
        <v>40712</v>
      </c>
      <c r="AQ52" s="376">
        <v>-25.2</v>
      </c>
      <c r="AR52" s="377">
        <v>47.4</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566</v>
      </c>
      <c r="AL53" s="356"/>
      <c r="AM53" s="364">
        <v>1058927</v>
      </c>
      <c r="AN53" s="365">
        <v>94052</v>
      </c>
      <c r="AO53" s="366">
        <v>67.7</v>
      </c>
      <c r="AP53" s="367">
        <v>79466</v>
      </c>
      <c r="AQ53" s="368">
        <v>4.5999999999999996</v>
      </c>
      <c r="AR53" s="369">
        <v>63.1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565</v>
      </c>
      <c r="AM54" s="372">
        <v>635336</v>
      </c>
      <c r="AN54" s="373">
        <v>56429</v>
      </c>
      <c r="AO54" s="374">
        <v>17.899999999999999</v>
      </c>
      <c r="AP54" s="375">
        <v>44645</v>
      </c>
      <c r="AQ54" s="376">
        <v>9.6999999999999993</v>
      </c>
      <c r="AR54" s="377">
        <v>8.1999999999999993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567</v>
      </c>
      <c r="AL55" s="356"/>
      <c r="AM55" s="364">
        <v>770177</v>
      </c>
      <c r="AN55" s="365">
        <v>69342</v>
      </c>
      <c r="AO55" s="366">
        <v>-26.3</v>
      </c>
      <c r="AP55" s="367">
        <v>90072</v>
      </c>
      <c r="AQ55" s="368">
        <v>13.3</v>
      </c>
      <c r="AR55" s="369">
        <v>-39.6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565</v>
      </c>
      <c r="AM56" s="372">
        <v>528274</v>
      </c>
      <c r="AN56" s="373">
        <v>47562</v>
      </c>
      <c r="AO56" s="374">
        <v>-15.7</v>
      </c>
      <c r="AP56" s="375">
        <v>46083</v>
      </c>
      <c r="AQ56" s="376">
        <v>3.2</v>
      </c>
      <c r="AR56" s="377">
        <v>-18.899999999999999</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568</v>
      </c>
      <c r="AL57" s="356"/>
      <c r="AM57" s="364">
        <v>1580755</v>
      </c>
      <c r="AN57" s="365">
        <v>144295</v>
      </c>
      <c r="AO57" s="366">
        <v>108.1</v>
      </c>
      <c r="AP57" s="367">
        <v>88328</v>
      </c>
      <c r="AQ57" s="368">
        <v>-1.9</v>
      </c>
      <c r="AR57" s="369">
        <v>110</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565</v>
      </c>
      <c r="AM58" s="372">
        <v>1045655</v>
      </c>
      <c r="AN58" s="373">
        <v>95450</v>
      </c>
      <c r="AO58" s="374">
        <v>100.7</v>
      </c>
      <c r="AP58" s="375">
        <v>49013</v>
      </c>
      <c r="AQ58" s="376">
        <v>6.4</v>
      </c>
      <c r="AR58" s="377">
        <v>94.3</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569</v>
      </c>
      <c r="AL59" s="356"/>
      <c r="AM59" s="364">
        <v>1014139</v>
      </c>
      <c r="AN59" s="365">
        <v>93374</v>
      </c>
      <c r="AO59" s="366">
        <v>-35.299999999999997</v>
      </c>
      <c r="AP59" s="367">
        <v>103390</v>
      </c>
      <c r="AQ59" s="368">
        <v>17.100000000000001</v>
      </c>
      <c r="AR59" s="369">
        <v>-52.4</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565</v>
      </c>
      <c r="AM60" s="372">
        <v>634163</v>
      </c>
      <c r="AN60" s="373">
        <v>58389</v>
      </c>
      <c r="AO60" s="374">
        <v>-38.799999999999997</v>
      </c>
      <c r="AP60" s="375">
        <v>51269</v>
      </c>
      <c r="AQ60" s="376">
        <v>4.5999999999999996</v>
      </c>
      <c r="AR60" s="377">
        <v>-43.4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570</v>
      </c>
      <c r="AL61" s="378"/>
      <c r="AM61" s="379">
        <v>1012338</v>
      </c>
      <c r="AN61" s="380">
        <v>91429</v>
      </c>
      <c r="AO61" s="381">
        <v>17.3</v>
      </c>
      <c r="AP61" s="382">
        <v>87446</v>
      </c>
      <c r="AQ61" s="383">
        <v>3.2</v>
      </c>
      <c r="AR61" s="369">
        <v>14.1</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565</v>
      </c>
      <c r="AM62" s="372">
        <v>677559</v>
      </c>
      <c r="AN62" s="373">
        <v>61141</v>
      </c>
      <c r="AO62" s="374">
        <v>17.3</v>
      </c>
      <c r="AP62" s="375">
        <v>46344</v>
      </c>
      <c r="AQ62" s="376">
        <v>-0.3</v>
      </c>
      <c r="AR62" s="377">
        <v>17.600000000000001</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VuD5+Sam9JtV7lR3Q20rgp430MbcoAWVPVFeVPoqnJHtmkO36l2H7Nyk5/Bs3eE3c7q21OVgUvlt4LNgKw0GKg==" saltValue="UZ6Y5yjcCiEfUTygK9JhG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572</v>
      </c>
    </row>
    <row r="120" spans="125:125" ht="13.5" hidden="1" customHeight="1"/>
    <row r="121" spans="125:125" ht="13.5" hidden="1" customHeight="1">
      <c r="DU121" s="291"/>
    </row>
  </sheetData>
  <sheetProtection algorithmName="SHA-512" hashValue="DbM44ZParOfTxgMixKx7w9ce7u7NB0HXVDhpvXem4Ycdyuuhbuu+Uzc91E5vcZmrhwJT7hYibYqKDa/9m3yfzA==" saltValue="i13k9fQshzEWnKvPifTHB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573</v>
      </c>
    </row>
  </sheetData>
  <sheetProtection algorithmName="SHA-512" hashValue="7d2+ErcSn6UXylzBqe5O/9UqdSVez20MzTMCU3pBHmAY3K8rCDtb7NDSoGRmdTBdmn70eP7+T4vP2PxK2eAnxw==" saltValue="5Mnv1qyeQJy0qu5Ac4cbS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574</v>
      </c>
      <c r="G46" s="8" t="s">
        <v>575</v>
      </c>
      <c r="H46" s="8" t="s">
        <v>576</v>
      </c>
      <c r="I46" s="8" t="s">
        <v>577</v>
      </c>
      <c r="J46" s="9" t="s">
        <v>578</v>
      </c>
    </row>
    <row r="47" spans="2:10" ht="57.75" customHeight="1">
      <c r="B47" s="10"/>
      <c r="C47" s="1236" t="s">
        <v>3</v>
      </c>
      <c r="D47" s="1236"/>
      <c r="E47" s="1237"/>
      <c r="F47" s="11">
        <v>19.440000000000001</v>
      </c>
      <c r="G47" s="12">
        <v>19.88</v>
      </c>
      <c r="H47" s="12">
        <v>19.98</v>
      </c>
      <c r="I47" s="12">
        <v>20.170000000000002</v>
      </c>
      <c r="J47" s="13">
        <v>20.58</v>
      </c>
    </row>
    <row r="48" spans="2:10" ht="57.75" customHeight="1">
      <c r="B48" s="14"/>
      <c r="C48" s="1238" t="s">
        <v>4</v>
      </c>
      <c r="D48" s="1238"/>
      <c r="E48" s="1239"/>
      <c r="F48" s="15">
        <v>3.66</v>
      </c>
      <c r="G48" s="16">
        <v>3.27</v>
      </c>
      <c r="H48" s="16">
        <v>3.99</v>
      </c>
      <c r="I48" s="16">
        <v>4.26</v>
      </c>
      <c r="J48" s="17">
        <v>5.19</v>
      </c>
    </row>
    <row r="49" spans="2:10" ht="57.75" customHeight="1" thickBot="1">
      <c r="B49" s="18"/>
      <c r="C49" s="1240" t="s">
        <v>5</v>
      </c>
      <c r="D49" s="1240"/>
      <c r="E49" s="1241"/>
      <c r="F49" s="19">
        <v>4.97</v>
      </c>
      <c r="G49" s="20">
        <v>2.3199999999999998</v>
      </c>
      <c r="H49" s="20">
        <v>0.71</v>
      </c>
      <c r="I49" s="20">
        <v>0.82</v>
      </c>
      <c r="J49" s="21">
        <v>0.85</v>
      </c>
    </row>
    <row r="50" spans="2:10" ht="13.5" customHeight="1"/>
  </sheetData>
  <sheetProtection algorithmName="SHA-512" hashValue="1lp3K3+JNJcoHG6GkGDOsk0pcepYk+eg1ncywh1EbXL+YvY4gIe2wrlOxkZEGY42lKhWjWXBm7m0La71O/HPeA==" saltValue="NiM5V+6DNEV4urgIi/Wb9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2021-10-07T07:18:00Z</cp:lastPrinted>
  <dcterms:modified xsi:type="dcterms:W3CDTF">2021-10-07T07:18:23Z</dcterms:modified>
</cp:coreProperties>
</file>