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3171\Desktop\調査・照会\【R02. 9. 7期限】平成30年度財政状況資料集の作成について（2回目）\03_町→県\"/>
    </mc:Choice>
  </mc:AlternateContent>
  <bookViews>
    <workbookView xWindow="0" yWindow="0" windowWidth="20490" windowHeight="7755" tabRatio="7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8" i="10" l="1"/>
  <c r="BG37" i="10"/>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<sst xmlns="http://schemas.openxmlformats.org/spreadsheetml/2006/main" count="1147" uniqueCount="609">
  <si>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</si>
  <si>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</si>
  <si>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</si>
  <si>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</si>
  <si>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</si>
  <si>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</si>
  <si>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</si>
  <si>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</si>
  <si>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</si>
  <si>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</si>
  <si>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</si>
  <si>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</si>
  <si>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</si>
  <si>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</si>
  <si>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</si>
  <si>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</si>
  <si>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</si>
  <si>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</si>
  <si>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</si>
  <si>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</si>
  <si>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</si>
  <si>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</si>
  <si>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</si>
  <si>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</si>
  <si>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</si>
  <si>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</si>
  <si>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</si>
  <si>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</si>
  <si>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</si>
  <si>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</si>
  <si>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</si>
  <si>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</si>
  <si>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</si>
  <si>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</si>
  <si>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</si>
  <si>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</si>
  <si>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</si>
  <si>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</si>
  <si>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</si>
  <si>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</si>
  <si>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</si>
  <si>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</si>
  <si>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</si>
  <si>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</si>
  <si>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</si>
  <si>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</si>
  <si>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</si>
  <si>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</si>
  <si>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</si>
  <si>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</si>
  <si>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</si>
  <si>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</si>
  <si>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</si>
  <si>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</si>
  <si>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</si>
  <si>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</si>
  <si>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</si>
  <si>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</si>
  <si>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</si>
  <si>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</si>
  <si>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</si>
  <si>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</si>
  <si>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</si>
  <si>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</si>
  <si>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</si>
  <si>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</si>
  <si>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</si>
  <si>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</si>
  <si>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</si>
  <si>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</si>
  <si>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</si>
  <si>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</si>
  <si>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</si>
  <si>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</si>
  <si>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</si>
  <si>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</si>
  <si>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</si>
  <si>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</si>
  <si>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</si>
  <si>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</si>
  <si>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</si>
  <si>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</si>
  <si>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</si>
  <si>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</si>
  <si>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</si>
  <si>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</si>
  <si>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</si>
  <si>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</si>
  <si>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</si>
  <si>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</si>
  <si>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</si>
  <si>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</si>
  <si>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</si>
  <si>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</si>
  <si>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</si>
  <si>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</si>
  <si>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</si>
  <si>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</si>
  <si>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</si>
  <si>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</si>
  <si>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</si>
  <si>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</si>
  <si>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</si>
  <si>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</si>
  <si>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</si>
  <si>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</si>
  <si>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</si>
  <si>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</si>
  <si>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</si>
  <si>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</si>
  <si>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</si>
  <si>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</si>
  <si>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</si>
  <si>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</si>
  <si>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</si>
  <si>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</si>
  <si>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</si>
  <si>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</si>
  <si>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</si>
  <si>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</si>
  <si>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</si>
  <si>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</si>
  <si>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</si>
  <si>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</si>
  <si>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</si>
  <si>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</si>
  <si>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</si>
  <si>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</si>
  <si>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</si>
  <si>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</si>
  <si>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</si>
  <si>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</si>
  <si>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</si>
  <si>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</si>
  <si>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</si>
  <si>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</si>
  <si>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</si>
  <si>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</si>
  <si>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</si>
  <si>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</si>
  <si>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</si>
  <si>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</si>
  <si>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</si>
  <si>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</si>
  <si>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</si>
  <si>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</si>
  <si>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</si>
  <si>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</si>
  <si>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</si>
  <si>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</si>
  <si>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</si>
  <si>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</si>
  <si>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</si>
  <si>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</si>
  <si>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</si>
  <si>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</si>
  <si>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</si>
  <si>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</si>
  <si>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</si>
  <si>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</si>
  <si>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</si>
  <si>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</si>
  <si>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</si>
  <si>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</si>
  <si>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</si>
  <si>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</si>
  <si>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</si>
  <si>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</si>
  <si>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</si>
  <si>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</si>
  <si>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</si>
  <si>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</si>
  <si>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</si>
  <si>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</si>
  <si>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</si>
  <si>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</si>
  <si>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</si>
  <si>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</si>
  <si>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</si>
  <si>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</si>
  <si>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</si>
  <si>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</si>
  <si>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</si>
  <si>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</si>
  <si>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</si>
  <si>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</si>
  <si>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</si>
  <si>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</si>
  <si>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</si>
  <si>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</si>
  <si>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</si>
  <si>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</si>
  <si>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</si>
  <si>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</si>
  <si>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</si>
  <si>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</si>
  <si>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</si>
  <si>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</si>
  <si>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</si>
  <si>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</si>
  <si>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</si>
  <si>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</si>
  <si>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</si>
  <si>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</si>
  <si>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</si>
  <si>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</si>
  <si>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</si>
  <si>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</si>
  <si>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</si>
  <si>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</si>
  <si>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</si>
  <si>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</si>
  <si>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</si>
  <si>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鳥取県伯耆町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</si>
  <si>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</si>
  <si>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</si>
  <si>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</si>
  <si>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</si>
  <si>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</si>
  <si>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</si>
  <si>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</si>
  <si>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</si>
  <si>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</si>
  <si>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</si>
  <si>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</si>
  <si>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</si>
  <si>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</si>
  <si>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</si>
  <si>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</si>
  <si>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</si>
  <si>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</si>
  <si>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</si>
  <si>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</si>
  <si>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</si>
  <si>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</si>
  <si>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</si>
  <si>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</si>
  <si>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</si>
  <si>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</si>
  <si>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</si>
  <si>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</si>
  <si>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</si>
  <si>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</si>
  <si>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</si>
  <si>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</si>
  <si>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</si>
  <si>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</si>
  <si>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</si>
  <si>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</si>
  <si>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</si>
  <si>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</si>
  <si>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</si>
  <si>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</si>
  <si>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</si>
  <si>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</si>
  <si>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</si>
  <si>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</si>
  <si>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</si>
  <si>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</si>
  <si>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</si>
  <si>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</si>
  <si>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</si>
  <si>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</si>
  <si>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</si>
  <si>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</si>
  <si>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</si>
  <si>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</si>
  <si>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</si>
  <si>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</si>
  <si>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</si>
  <si>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</si>
  <si>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</si>
  <si>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</si>
  <si>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</si>
  <si>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</si>
  <si>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</si>
  <si>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</si>
  <si>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</si>
  <si>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</si>
  <si>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</si>
  <si>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</si>
  <si>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</si>
  <si>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</si>
  <si>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</si>
  <si>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</si>
  <si>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</si>
  <si>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</si>
  <si>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</si>
  <si>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</si>
  <si>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</si>
  <si>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</si>
  <si>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</si>
  <si>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</si>
  <si>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</si>
  <si>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</si>
  <si>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</si>
  <si>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</si>
  <si>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</si>
  <si>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</si>
  <si>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</si>
  <si>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</si>
  <si>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</si>
  <si>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</si>
  <si>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</si>
  <si>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</si>
  <si>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</si>
  <si>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</si>
  <si>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</si>
  <si>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</si>
  <si>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</si>
  <si>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</si>
  <si>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</si>
  <si>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</si>
  <si>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</si>
  <si>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</si>
  <si>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</si>
  <si>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</si>
  <si>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</si>
  <si>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</si>
  <si>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</si>
  <si>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</si>
  <si>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</si>
  <si>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</si>
  <si>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</si>
  <si>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</si>
  <si>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</si>
  <si>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</si>
  <si>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</si>
  <si>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</si>
  <si>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</si>
  <si>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</si>
  <si>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</si>
  <si>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</si>
  <si>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</si>
  <si>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</si>
  <si>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</si>
  <si>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</si>
  <si>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</si>
  <si>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</si>
  <si>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</si>
  <si>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</si>
  <si>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</si>
  <si>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</si>
  <si>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</si>
  <si>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</si>
  <si>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</si>
  <si>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</si>
  <si>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</si>
  <si>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</si>
  <si>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</si>
  <si>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</si>
  <si>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</si>
  <si>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</si>
  <si>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</si>
  <si>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</si>
  <si>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</si>
  <si>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</si>
  <si>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</si>
  <si>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</si>
  <si>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</si>
  <si>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</si>
  <si>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</si>
  <si>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鳥取県伯耆町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</si>
  <si>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</si>
  <si>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</si>
  <si>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</si>
  <si>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</si>
  <si>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</si>
  <si>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</si>
  <si>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</si>
  <si>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</si>
  <si>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</si>
  <si>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</si>
  <si>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</si>
  <si>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</si>
  <si>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</si>
  <si>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</si>
  <si>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</si>
  <si>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</si>
  <si>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</si>
  <si>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</si>
  <si>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</si>
  <si>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</si>
  <si>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</si>
  <si>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</si>
  <si>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</si>
  <si>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丸山地区専用水道事業特別会計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</si>
  <si>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</si>
  <si>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</si>
  <si>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</si>
  <si>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</si>
  <si>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</si>
  <si>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</si>
  <si>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</si>
  <si>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</si>
  <si>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</si>
  <si>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</si>
  <si>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</si>
  <si>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</si>
  <si>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</si>
  <si>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</si>
  <si>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</si>
  <si>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</si>
  <si>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</si>
  <si>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</si>
  <si>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t>
    <phoneticPr fontId="5"/>
  </si>
  <si>
    <t>法非適用企業</t>
    <phoneticPr fontId="5"/>
  </si>
  <si>
    <t>小規模集合排水事業特別会計</t>
    <phoneticPr fontId="5"/>
  </si>
  <si>
    <t>-</t>
    <phoneticPr fontId="5"/>
  </si>
  <si>
    <t>公共下水道事業特別会計</t>
    <phoneticPr fontId="5"/>
  </si>
  <si>
    <t>-</t>
    <phoneticPr fontId="5"/>
  </si>
  <si>
    <t>法非適用企業</t>
    <phoneticPr fontId="5"/>
  </si>
  <si>
    <t>浄化槽整備事業特別会計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</si>
  <si>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</si>
  <si>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</si>
  <si>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</si>
  <si>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</si>
  <si>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</si>
  <si>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</si>
  <si>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</si>
  <si>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</si>
  <si>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</si>
  <si>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</si>
  <si>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</si>
  <si>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</si>
  <si>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</si>
  <si>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</si>
  <si>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</si>
  <si>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</si>
  <si>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</si>
  <si>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</si>
  <si>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</si>
  <si>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</si>
  <si>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</si>
  <si>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</si>
  <si>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</si>
  <si>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</si>
  <si>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</si>
  <si>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</si>
  <si>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</si>
  <si>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</si>
  <si>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</si>
  <si>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</si>
  <si>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</si>
  <si>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</si>
  <si>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</si>
  <si>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</si>
  <si>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</si>
  <si>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</si>
  <si>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</si>
  <si>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</si>
  <si>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</si>
  <si>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</si>
  <si>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</si>
  <si>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</si>
  <si>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</si>
  <si>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</si>
  <si>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</si>
  <si>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</si>
  <si>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</si>
  <si>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</si>
  <si>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</si>
  <si>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</si>
  <si>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</si>
  <si>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</si>
  <si>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</si>
  <si>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</si>
  <si>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</si>
  <si>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</si>
  <si>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</si>
  <si>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</si>
  <si>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</si>
  <si>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小規模集合排水事業特別会計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</si>
  <si>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</si>
  <si>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</si>
  <si>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</si>
  <si>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</si>
  <si>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</si>
  <si>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</si>
  <si>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</si>
  <si>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</si>
  <si>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</si>
  <si>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</si>
  <si>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</si>
  <si>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</si>
  <si>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</si>
  <si>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</si>
  <si>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</si>
  <si>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</si>
  <si>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</si>
  <si>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</si>
  <si>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</si>
  <si>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</si>
  <si>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</si>
  <si>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</si>
  <si>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</si>
  <si>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</si>
  <si>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</si>
  <si>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</si>
  <si>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</si>
  <si>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</si>
  <si>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</si>
  <si>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</si>
  <si>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</si>
  <si>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</si>
  <si>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</si>
  <si>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</si>
  <si>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</si>
  <si>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</si>
  <si>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</si>
  <si>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</si>
  <si>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</si>
  <si>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</si>
  <si>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</si>
  <si>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</si>
  <si>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</si>
  <si>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</si>
  <si>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</si>
  <si>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</si>
  <si>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</si>
  <si>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</si>
  <si>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</si>
  <si>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</si>
  <si>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</si>
  <si>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</si>
  <si>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</si>
  <si>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</si>
  <si>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</si>
  <si>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</si>
  <si>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</si>
  <si>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</si>
  <si>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</si>
  <si>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</si>
  <si>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</si>
  <si>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</si>
  <si>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</si>
  <si>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</si>
  <si>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</si>
  <si>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</si>
  <si>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</si>
  <si>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</si>
  <si>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</si>
  <si>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</si>
  <si>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</si>
  <si>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</si>
  <si>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</si>
  <si>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</si>
  <si>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</si>
  <si>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</si>
  <si>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</si>
  <si>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</si>
  <si>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</si>
  <si>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</si>
  <si>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</si>
  <si>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</si>
  <si>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</si>
  <si>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</si>
  <si>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住宅新築資金等貸付事業特別会計</t>
  </si>
  <si>
    <t>▲ 0.55</t>
  </si>
  <si>
    <t>▲ 0.50</t>
  </si>
  <si>
    <t>▲ 0.47</t>
  </si>
  <si>
    <t>一般会計</t>
  </si>
  <si>
    <t>水道事業会計</t>
  </si>
  <si>
    <t>国民健康保険特別会計</t>
  </si>
  <si>
    <t>町営公園墓地事業特別会計</t>
  </si>
  <si>
    <t>後期高齢者医療特別会計</t>
  </si>
  <si>
    <t>地域交通特別会計</t>
  </si>
  <si>
    <t>丸山地区専用水道事業特別会計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</si>
  <si>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</si>
  <si>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</si>
  <si>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</si>
  <si>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</si>
  <si>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</si>
  <si>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</si>
  <si>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</si>
  <si>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</si>
  <si>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</si>
  <si>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</si>
  <si>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</si>
  <si>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</si>
  <si>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</si>
  <si>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</si>
  <si>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</si>
  <si>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</si>
  <si>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</si>
  <si>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</si>
  <si>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植田正治写真美術財団</t>
  </si>
  <si>
    <t>伯耆町地域振興</t>
  </si>
  <si>
    <t>-</t>
    <phoneticPr fontId="2"/>
  </si>
  <si>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</si>
  <si>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</si>
  <si>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農業集落排水事業推進基金</t>
    <rPh sb="0" eb="2">
      <t>ノウギョウ</t>
    </rPh>
    <rPh sb="2" eb="4">
      <t>シュウラク</t>
    </rPh>
    <rPh sb="4" eb="6">
      <t>ハイスイ</t>
    </rPh>
    <rPh sb="6" eb="8">
      <t>ジギョウ</t>
    </rPh>
    <rPh sb="8" eb="10">
      <t>スイシン</t>
    </rPh>
    <rPh sb="10" eb="12">
      <t>キキン</t>
    </rPh>
    <phoneticPr fontId="11"/>
  </si>
  <si>
    <t>伯耆町豊かなふるさと創造基金</t>
    <rPh sb="0" eb="3">
      <t>ホウキチョウ</t>
    </rPh>
    <rPh sb="3" eb="4">
      <t>ユタ</t>
    </rPh>
    <rPh sb="10" eb="12">
      <t>ソウゾウ</t>
    </rPh>
    <rPh sb="12" eb="14">
      <t>キキン</t>
    </rPh>
    <phoneticPr fontId="11"/>
  </si>
  <si>
    <t>文化振興基金</t>
    <rPh sb="0" eb="2">
      <t>ブンカ</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</si>
  <si>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</si>
  <si>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</si>
  <si>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</si>
  <si>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</si>
  <si>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</si>
  <si>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</si>
  <si>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</si>
  <si>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</si>
  <si>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</si>
  <si>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</si>
  <si>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</si>
  <si>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</si>
  <si>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</si>
  <si>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庁舎や保育所などの長寿命化工事を実施したことにより有形固定資産減価償却率は低下したものの、その反面、地方債を財源とした工事であったため将来負担額が増加した。
しかし、据置期間の終了に伴う地方債元利償還金の増加による基準財政需要額算入見込額の増加を要因として充当可能財源等が増加し、その結果、比率算定の分子となる値が減少したため将来負担比率も低下した。
　本町は過疎対策事業債や合併特例事業債などの元利償還に対して財政措置のある有利な地方債を優先して発行しているため、今後においても将来負担比率の極端な上昇は起こることはないと考える。</t>
    <rPh sb="1" eb="3">
      <t>チョウシャ</t>
    </rPh>
    <rPh sb="4" eb="6">
      <t>ホイク</t>
    </rPh>
    <rPh sb="6" eb="7">
      <t>ジョ</t>
    </rPh>
    <rPh sb="10" eb="14">
      <t>チョウジュミョウカ</t>
    </rPh>
    <rPh sb="14" eb="16">
      <t>コウジ</t>
    </rPh>
    <rPh sb="17" eb="19">
      <t>ジッシ</t>
    </rPh>
    <rPh sb="26" eb="28">
      <t>ユウケイ</t>
    </rPh>
    <rPh sb="28" eb="30">
      <t>コテイ</t>
    </rPh>
    <rPh sb="30" eb="32">
      <t>シサン</t>
    </rPh>
    <rPh sb="32" eb="34">
      <t>ゲンカ</t>
    </rPh>
    <rPh sb="34" eb="36">
      <t>ショウキャク</t>
    </rPh>
    <rPh sb="36" eb="37">
      <t>リツ</t>
    </rPh>
    <rPh sb="38" eb="40">
      <t>テイカ</t>
    </rPh>
    <rPh sb="48" eb="50">
      <t>ハンメン</t>
    </rPh>
    <rPh sb="51" eb="54">
      <t>チホウサイ</t>
    </rPh>
    <rPh sb="55" eb="57">
      <t>ザイゲン</t>
    </rPh>
    <rPh sb="60" eb="62">
      <t>コウジ</t>
    </rPh>
    <rPh sb="68" eb="70">
      <t>ショウライ</t>
    </rPh>
    <rPh sb="70" eb="72">
      <t>フタン</t>
    </rPh>
    <rPh sb="72" eb="73">
      <t>ガク</t>
    </rPh>
    <rPh sb="74" eb="76">
      <t>ゾウカ</t>
    </rPh>
    <rPh sb="84" eb="86">
      <t>スエオキ</t>
    </rPh>
    <rPh sb="86" eb="88">
      <t>キカン</t>
    </rPh>
    <rPh sb="89" eb="91">
      <t>シュウリョウ</t>
    </rPh>
    <rPh sb="92" eb="93">
      <t>トモナ</t>
    </rPh>
    <rPh sb="94" eb="97">
      <t>チホウサイ</t>
    </rPh>
    <rPh sb="99" eb="101">
      <t>ショウカン</t>
    </rPh>
    <rPh sb="101" eb="102">
      <t>キン</t>
    </rPh>
    <rPh sb="103" eb="105">
      <t>ゾウカ</t>
    </rPh>
    <rPh sb="108" eb="110">
      <t>キジュン</t>
    </rPh>
    <rPh sb="110" eb="112">
      <t>ザイセイ</t>
    </rPh>
    <rPh sb="112" eb="114">
      <t>ジュヨウ</t>
    </rPh>
    <rPh sb="114" eb="115">
      <t>ガク</t>
    </rPh>
    <rPh sb="115" eb="117">
      <t>サンニュウ</t>
    </rPh>
    <rPh sb="117" eb="119">
      <t>ミコミ</t>
    </rPh>
    <rPh sb="119" eb="120">
      <t>ガク</t>
    </rPh>
    <rPh sb="121" eb="123">
      <t>ゾウカ</t>
    </rPh>
    <rPh sb="124" eb="126">
      <t>ヨウイン</t>
    </rPh>
    <rPh sb="129" eb="131">
      <t>ジュウトウ</t>
    </rPh>
    <rPh sb="131" eb="133">
      <t>カノウ</t>
    </rPh>
    <rPh sb="133" eb="135">
      <t>ザイゲン</t>
    </rPh>
    <rPh sb="135" eb="136">
      <t>トウ</t>
    </rPh>
    <rPh sb="137" eb="139">
      <t>ゾウカ</t>
    </rPh>
    <rPh sb="143" eb="145">
      <t>ケッカ</t>
    </rPh>
    <rPh sb="146" eb="148">
      <t>ヒリツ</t>
    </rPh>
    <rPh sb="148" eb="150">
      <t>サンテイ</t>
    </rPh>
    <rPh sb="151" eb="153">
      <t>ブンシ</t>
    </rPh>
    <rPh sb="156" eb="157">
      <t>アタイ</t>
    </rPh>
    <rPh sb="158" eb="160">
      <t>ゲンショウ</t>
    </rPh>
    <rPh sb="164" eb="166">
      <t>ショウライ</t>
    </rPh>
    <rPh sb="166" eb="168">
      <t>フタン</t>
    </rPh>
    <rPh sb="168" eb="170">
      <t>ヒリツ</t>
    </rPh>
    <rPh sb="171" eb="173">
      <t>テイカ</t>
    </rPh>
    <rPh sb="178" eb="180">
      <t>ホンチョウ</t>
    </rPh>
    <rPh sb="181" eb="183">
      <t>カソ</t>
    </rPh>
    <rPh sb="183" eb="185">
      <t>タイサク</t>
    </rPh>
    <rPh sb="185" eb="188">
      <t>ジギョウサイ</t>
    </rPh>
    <rPh sb="189" eb="191">
      <t>ガッペイ</t>
    </rPh>
    <rPh sb="191" eb="193">
      <t>トクレイ</t>
    </rPh>
    <rPh sb="193" eb="196">
      <t>ジギョウサイ</t>
    </rPh>
    <rPh sb="199" eb="201">
      <t>ガンリ</t>
    </rPh>
    <rPh sb="201" eb="203">
      <t>ショウカン</t>
    </rPh>
    <rPh sb="204" eb="205">
      <t>タイ</t>
    </rPh>
    <rPh sb="207" eb="209">
      <t>ザイセイ</t>
    </rPh>
    <rPh sb="209" eb="211">
      <t>ソチ</t>
    </rPh>
    <rPh sb="214" eb="216">
      <t>ユウリ</t>
    </rPh>
    <rPh sb="217" eb="220">
      <t>チホウサイ</t>
    </rPh>
    <rPh sb="221" eb="223">
      <t>ユウセン</t>
    </rPh>
    <rPh sb="225" eb="227">
      <t>ハッコウ</t>
    </rPh>
    <rPh sb="234" eb="236">
      <t>コンゴ</t>
    </rPh>
    <rPh sb="241" eb="243">
      <t>ショウライ</t>
    </rPh>
    <rPh sb="243" eb="245">
      <t>フタン</t>
    </rPh>
    <rPh sb="245" eb="247">
      <t>ヒリツ</t>
    </rPh>
    <rPh sb="248" eb="250">
      <t>キョクタン</t>
    </rPh>
    <rPh sb="251" eb="253">
      <t>ジョウショウ</t>
    </rPh>
    <rPh sb="254" eb="255">
      <t>オ</t>
    </rPh>
    <rPh sb="263" eb="264">
      <t>カンガ</t>
    </rPh>
    <phoneticPr fontId="5"/>
  </si>
  <si>
    <t>　据置期間の終了により地方債償還金が増加したことで算定の分子となる値が増加したことに加え、税収の減少などにより標準財政規模が減少したことで算定の分母となる値が減少し、その結果、実質公債費比率が上昇した。
　ただ、増加した地方債償還金は公債費として基準財政需要額へ算入されて充当可能財源等が増加することとなり、将来負担比率の算定の分子となる値が減少した結果、当該比率は低下した。</t>
    <rPh sb="1" eb="3">
      <t>スエオキ</t>
    </rPh>
    <rPh sb="3" eb="5">
      <t>キカン</t>
    </rPh>
    <rPh sb="6" eb="8">
      <t>シュウリョウ</t>
    </rPh>
    <rPh sb="11" eb="14">
      <t>チホウサイ</t>
    </rPh>
    <rPh sb="14" eb="17">
      <t>ショウカンキン</t>
    </rPh>
    <rPh sb="18" eb="20">
      <t>ゾウカ</t>
    </rPh>
    <rPh sb="25" eb="27">
      <t>サンテイ</t>
    </rPh>
    <rPh sb="28" eb="30">
      <t>ブンシ</t>
    </rPh>
    <rPh sb="33" eb="34">
      <t>アタイ</t>
    </rPh>
    <rPh sb="35" eb="37">
      <t>ゾウカ</t>
    </rPh>
    <rPh sb="42" eb="43">
      <t>クワ</t>
    </rPh>
    <rPh sb="45" eb="47">
      <t>ゼイシュウ</t>
    </rPh>
    <rPh sb="48" eb="50">
      <t>ゲンショウ</t>
    </rPh>
    <rPh sb="55" eb="57">
      <t>ヒョウジュン</t>
    </rPh>
    <rPh sb="57" eb="59">
      <t>ザイセイ</t>
    </rPh>
    <rPh sb="59" eb="61">
      <t>キボ</t>
    </rPh>
    <rPh sb="62" eb="64">
      <t>ゲンショウ</t>
    </rPh>
    <rPh sb="69" eb="71">
      <t>サンテイ</t>
    </rPh>
    <rPh sb="72" eb="74">
      <t>ブンボ</t>
    </rPh>
    <rPh sb="77" eb="78">
      <t>アタイ</t>
    </rPh>
    <rPh sb="79" eb="81">
      <t>ゲンショウ</t>
    </rPh>
    <rPh sb="85" eb="87">
      <t>ケッカ</t>
    </rPh>
    <rPh sb="88" eb="90">
      <t>ジッシツ</t>
    </rPh>
    <rPh sb="90" eb="93">
      <t>コウサイヒ</t>
    </rPh>
    <rPh sb="93" eb="95">
      <t>ヒリツ</t>
    </rPh>
    <rPh sb="96" eb="98">
      <t>ジョウショウ</t>
    </rPh>
    <rPh sb="106" eb="108">
      <t>ゾウカ</t>
    </rPh>
    <rPh sb="110" eb="113">
      <t>チホウサイ</t>
    </rPh>
    <rPh sb="113" eb="116">
      <t>ショウカンキン</t>
    </rPh>
    <rPh sb="117" eb="120">
      <t>コウサイヒ</t>
    </rPh>
    <rPh sb="123" eb="125">
      <t>キジュン</t>
    </rPh>
    <rPh sb="125" eb="127">
      <t>ザイセイ</t>
    </rPh>
    <rPh sb="127" eb="129">
      <t>ジュヨウ</t>
    </rPh>
    <rPh sb="129" eb="130">
      <t>ガク</t>
    </rPh>
    <rPh sb="131" eb="133">
      <t>サンニュウ</t>
    </rPh>
    <rPh sb="136" eb="138">
      <t>ジュウトウ</t>
    </rPh>
    <rPh sb="138" eb="140">
      <t>カノウ</t>
    </rPh>
    <rPh sb="140" eb="142">
      <t>ザイゲン</t>
    </rPh>
    <rPh sb="142" eb="143">
      <t>トウ</t>
    </rPh>
    <rPh sb="144" eb="146">
      <t>ゾウカ</t>
    </rPh>
    <rPh sb="154" eb="156">
      <t>ショウライ</t>
    </rPh>
    <rPh sb="156" eb="158">
      <t>フタン</t>
    </rPh>
    <rPh sb="158" eb="160">
      <t>ヒリツ</t>
    </rPh>
    <rPh sb="161" eb="163">
      <t>サンテイ</t>
    </rPh>
    <rPh sb="164" eb="166">
      <t>ブンシ</t>
    </rPh>
    <rPh sb="169" eb="170">
      <t>アタイ</t>
    </rPh>
    <rPh sb="171" eb="173">
      <t>ゲンショウ</t>
    </rPh>
    <rPh sb="175" eb="177">
      <t>ケッカ</t>
    </rPh>
    <rPh sb="178" eb="180">
      <t>トウガイ</t>
    </rPh>
    <rPh sb="180" eb="182">
      <t>ヒリツ</t>
    </rPh>
    <rPh sb="183" eb="185">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</si>
</sst>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B58B-4815-B290-6F9EC4F907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77723</c:v>
                </c:pt>
                <c:pt idx="1">
                  <c:v>56081</c:v>
                </c:pt>
                <c:pt idx="2">
                  <c:v>94052</c:v>
                </c:pt>
                <c:pt idx="3">
                  <c:v>69342</c:v>
                </c:pt>
                <c:pt idx="4">
                  <c:v>144295</c:v>
                </c:pt>
              </c:numCache>
            </c:numRef>
          </c:val>
          <c:smooth val="0"/>
          <c:extLst xmlns:c16r2="http://schemas.microsoft.com/office/drawing/2015/06/chart">
            <c:ext xmlns:c16="http://schemas.microsoft.com/office/drawing/2014/chart" uri="{C3380CC4-5D6E-409C-BE32-E72D297353CC}">
              <c16:uniqueId val="{00000001-B58B-4815-B290-6F9EC4F90727}"/>
            </c:ext>
          </c:extLst>
        </c:ser>
        <c:dLbls>
          <c:showLegendKey val="0"/>
          <c:showVal val="0"/>
          <c:showCatName val="0"/>
          <c:showSerName val="0"/>
          <c:showPercent val="0"/>
          <c:showBubbleSize val="0"/>
        </c:dLbls>
        <c:marker val="1"/>
        <c:smooth val="0"/>
        <c:axId val="307300128"/>
        <c:axId val="307299736"/>
      </c:lineChart>
      <c:catAx>
        <c:axId val="30730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299736"/>
        <c:crosses val="autoZero"/>
        <c:auto val="1"/>
        <c:lblAlgn val="ctr"/>
        <c:lblOffset val="100"/>
        <c:tickLblSkip val="1"/>
        <c:tickMarkSkip val="1"/>
        <c:noMultiLvlLbl val="0"/>
      </c:catAx>
      <c:valAx>
        <c:axId val="3072997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30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3.54</c:v>
                </c:pt>
                <c:pt idx="1">
                  <c:v>3.66</c:v>
                </c:pt>
                <c:pt idx="2">
                  <c:v>3.27</c:v>
                </c:pt>
                <c:pt idx="3">
                  <c:v>3.99</c:v>
                </c:pt>
                <c:pt idx="4">
                  <c:v>4.26</c:v>
                </c:pt>
              </c:numCache>
            </c:numRef>
          </c:val>
          <c:extLst xmlns:c16r2="http://schemas.microsoft.com/office/drawing/2015/06/chart">
            <c:ext xmlns:c16="http://schemas.microsoft.com/office/drawing/2014/chart" uri="{C3380CC4-5D6E-409C-BE32-E72D297353CC}">
              <c16:uniqueId val="{00000000-AE9F-4062-BF34-E278EF537D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18.34</c:v>
                </c:pt>
                <c:pt idx="1">
                  <c:v>19.440000000000001</c:v>
                </c:pt>
                <c:pt idx="2">
                  <c:v>19.88</c:v>
                </c:pt>
                <c:pt idx="3">
                  <c:v>19.98</c:v>
                </c:pt>
                <c:pt idx="4">
                  <c:v>20.170000000000002</c:v>
                </c:pt>
              </c:numCache>
            </c:numRef>
          </c:val>
          <c:extLst xmlns:c16r2="http://schemas.microsoft.com/office/drawing/2015/06/chart">
            <c:ext xmlns:c16="http://schemas.microsoft.com/office/drawing/2014/chart" uri="{C3380CC4-5D6E-409C-BE32-E72D297353CC}">
              <c16:uniqueId val="{00000001-AE9F-4062-BF34-E278EF537D95}"/>
            </c:ext>
          </c:extLst>
        </c:ser>
        <c:dLbls>
          <c:showLegendKey val="0"/>
          <c:showVal val="0"/>
          <c:showCatName val="0"/>
          <c:showSerName val="0"/>
          <c:showPercent val="0"/>
          <c:showBubbleSize val="0"/>
        </c:dLbls>
        <c:gapWidth val="250"/>
        <c:overlap val="100"/>
        <c:axId val="307301696"/>
        <c:axId val="30730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6.27</c:v>
                </c:pt>
                <c:pt idx="1">
                  <c:v>4.97</c:v>
                </c:pt>
                <c:pt idx="2">
                  <c:v>2.3199999999999998</c:v>
                </c:pt>
                <c:pt idx="3">
                  <c:v>0.71</c:v>
                </c:pt>
                <c:pt idx="4">
                  <c:v>0.82</c:v>
                </c:pt>
              </c:numCache>
            </c:numRef>
          </c:val>
          <c:smooth val="0"/>
          <c:extLst xmlns:c16r2="http://schemas.microsoft.com/office/drawing/2015/06/chart">
            <c:ext xmlns:c16="http://schemas.microsoft.com/office/drawing/2014/chart" uri="{C3380CC4-5D6E-409C-BE32-E72D297353CC}">
              <c16:uniqueId val="{00000002-AE9F-4062-BF34-E278EF537D95}"/>
            </c:ext>
          </c:extLst>
        </c:ser>
        <c:dLbls>
          <c:showLegendKey val="0"/>
          <c:showVal val="0"/>
          <c:showCatName val="0"/>
          <c:showSerName val="0"/>
          <c:showPercent val="0"/>
          <c:showBubbleSize val="0"/>
        </c:dLbls>
        <c:marker val="1"/>
        <c:smooth val="0"/>
        <c:axId val="307301696"/>
        <c:axId val="307302480"/>
      </c:lineChart>
      <c:catAx>
        <c:axId val="3073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302480"/>
        <c:crosses val="autoZero"/>
        <c:auto val="1"/>
        <c:lblAlgn val="ctr"/>
        <c:lblOffset val="100"/>
        <c:tickLblSkip val="1"/>
        <c:tickMarkSkip val="1"/>
        <c:noMultiLvlLbl val="0"/>
      </c:catAx>
      <c:valAx>
        <c:axId val="30730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0.24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A78-4403-997C-1CF48BEDB2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78-4403-997C-1CF48BEDB2F4}"/>
            </c:ext>
          </c:extLst>
        </c:ser>
        <c:ser>
          <c:idx val="2"/>
          <c:order val="2"/>
          <c:tx>
            <c:strRef>
              <c:f>データシート!$A$29</c:f>
              <c:strCache>
                <c:ptCount val="1"/>
                <c:pt idx="0">
                  <c:v>丸山地区専用水道事業特別会計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78-4403-997C-1CF48BEDB2F4}"/>
            </c:ext>
          </c:extLst>
        </c:ser>
        <c:ser>
          <c:idx val="3"/>
          <c:order val="3"/>
          <c:tx>
            <c:strRef>
              <c:f>データシート!$A$30</c:f>
              <c:strCache>
                <c:ptCount val="1"/>
                <c:pt idx="0">
                  <c:v>地域交通特別会計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A78-4403-997C-1CF48BEDB2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A78-4403-997C-1CF48BEDB2F4}"/>
            </c:ext>
          </c:extLst>
        </c:ser>
        <c:ser>
          <c:idx val="5"/>
          <c:order val="5"/>
          <c:tx>
            <c:strRef>
              <c:f>データシート!$A$32</c:f>
              <c:strCache>
                <c:ptCount val="1"/>
                <c:pt idx="0">
                  <c:v>町営公園墓地事業特別会計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0.08</c:v>
                </c:pt>
                <c:pt idx="4">
                  <c:v>#N/A</c:v>
                </c:pt>
                <c:pt idx="5">
                  <c:v>0.11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5-3A78-4403-997C-1CF48BEDB2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1.17</c:v>
                </c:pt>
                <c:pt idx="2">
                  <c:v>#N/A</c:v>
                </c:pt>
                <c:pt idx="3">
                  <c:v>1.1599999999999999</c:v>
                </c:pt>
                <c:pt idx="4">
                  <c:v>#N/A</c:v>
                </c:pt>
                <c:pt idx="5">
                  <c:v>1.63</c:v>
                </c:pt>
                <c:pt idx="6">
                  <c:v>#N/A</c:v>
                </c:pt>
                <c:pt idx="7">
                  <c:v>2.61</c:v>
                </c:pt>
                <c:pt idx="8">
                  <c:v>#N/A</c:v>
                </c:pt>
                <c:pt idx="9">
                  <c:v>0.84</c:v>
                </c:pt>
              </c:numCache>
            </c:numRef>
          </c:val>
          <c:extLst xmlns:c16r2="http://schemas.microsoft.com/office/drawing/2015/06/chart">
            <c:ext xmlns:c16="http://schemas.microsoft.com/office/drawing/2014/chart" uri="{C3380CC4-5D6E-409C-BE32-E72D297353CC}">
              <c16:uniqueId val="{00000006-3A78-4403-997C-1CF48BEDB2F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1.61</c:v>
                </c:pt>
                <c:pt idx="4">
                  <c:v>#N/A</c:v>
                </c:pt>
                <c:pt idx="5">
                  <c:v>1.1399999999999999</c:v>
                </c:pt>
                <c:pt idx="6">
                  <c:v>#N/A</c:v>
                </c:pt>
                <c:pt idx="7">
                  <c:v>2.0499999999999998</c:v>
                </c:pt>
                <c:pt idx="8">
                  <c:v>#N/A</c:v>
                </c:pt>
                <c:pt idx="9">
                  <c:v>2.0699999999999998</c:v>
                </c:pt>
              </c:numCache>
            </c:numRef>
          </c:val>
          <c:extLst xmlns:c16r2="http://schemas.microsoft.com/office/drawing/2015/06/chart">
            <c:ext xmlns:c16="http://schemas.microsoft.com/office/drawing/2014/chart" uri="{C3380CC4-5D6E-409C-BE32-E72D297353CC}">
              <c16:uniqueId val="{00000007-3A78-4403-997C-1CF48BEDB2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4.2300000000000004</c:v>
                </c:pt>
                <c:pt idx="2">
                  <c:v>#N/A</c:v>
                </c:pt>
                <c:pt idx="3">
                  <c:v>4.07</c:v>
                </c:pt>
                <c:pt idx="4">
                  <c:v>#N/A</c:v>
                </c:pt>
                <c:pt idx="5">
                  <c:v>3.63</c:v>
                </c:pt>
                <c:pt idx="6">
                  <c:v>#N/A</c:v>
                </c:pt>
                <c:pt idx="7">
                  <c:v>4.29</c:v>
                </c:pt>
                <c:pt idx="8">
                  <c:v>#N/A</c:v>
                </c:pt>
                <c:pt idx="9">
                  <c:v>4.5</c:v>
                </c:pt>
              </c:numCache>
            </c:numRef>
          </c:val>
          <c:extLst xmlns:c16r2="http://schemas.microsoft.com/office/drawing/2015/06/chart">
            <c:ext xmlns:c16="http://schemas.microsoft.com/office/drawing/2014/chart" uri="{C3380CC4-5D6E-409C-BE32-E72D297353CC}">
              <c16:uniqueId val="{00000008-3A78-4403-997C-1CF48BEDB2F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0.55000000000000004</c:v>
                </c:pt>
                <c:pt idx="1">
                  <c:v>#N/A</c:v>
                </c:pt>
                <c:pt idx="2">
                  <c:v>0.5</c:v>
                </c:pt>
                <c:pt idx="3">
                  <c:v>#N/A</c:v>
                </c:pt>
                <c:pt idx="4">
                  <c:v>0.47</c:v>
                </c:pt>
                <c:pt idx="5">
                  <c:v>#N/A</c:v>
                </c:pt>
                <c:pt idx="6">
                  <c:v>0.47</c:v>
                </c:pt>
                <c:pt idx="7">
                  <c:v>#N/A</c:v>
                </c:pt>
                <c:pt idx="8">
                  <c:v>0.47</c:v>
                </c:pt>
                <c:pt idx="9">
                  <c:v>#N/A</c:v>
                </c:pt>
              </c:numCache>
            </c:numRef>
          </c:val>
          <c:extLst xmlns:c16r2="http://schemas.microsoft.com/office/drawing/2015/06/chart">
            <c:ext xmlns:c16="http://schemas.microsoft.com/office/drawing/2014/chart" uri="{C3380CC4-5D6E-409C-BE32-E72D297353CC}">
              <c16:uniqueId val="{00000009-3A78-4403-997C-1CF48BEDB2F4}"/>
            </c:ext>
          </c:extLst>
        </c:ser>
        <c:dLbls>
          <c:showLegendKey val="0"/>
          <c:showVal val="0"/>
          <c:showCatName val="0"/>
          <c:showSerName val="0"/>
          <c:showPercent val="0"/>
          <c:showBubbleSize val="0"/>
        </c:dLbls>
        <c:gapWidth val="150"/>
        <c:overlap val="100"/>
        <c:axId val="307303264"/>
        <c:axId val="307303656"/>
      </c:barChart>
      <c:catAx>
        <c:axId val="3073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303656"/>
        <c:crosses val="autoZero"/>
        <c:auto val="1"/>
        <c:lblAlgn val="ctr"/>
        <c:lblOffset val="100"/>
        <c:tickLblSkip val="1"/>
        <c:tickMarkSkip val="1"/>
        <c:noMultiLvlLbl val="0"/>
      </c:catAx>
      <c:valAx>
        <c:axId val="307303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0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1161</c:v>
                </c:pt>
                <c:pt idx="5">
                  <c:v>1172</c:v>
                </c:pt>
                <c:pt idx="8">
                  <c:v>1182</c:v>
                </c:pt>
                <c:pt idx="11">
                  <c:v>1080</c:v>
                </c:pt>
                <c:pt idx="14">
                  <c:v>1100</c:v>
                </c:pt>
              </c:numCache>
            </c:numRef>
          </c:val>
          <c:extLst xmlns:c16r2="http://schemas.microsoft.com/office/drawing/2015/06/chart">
            <c:ext xmlns:c16="http://schemas.microsoft.com/office/drawing/2014/chart" uri="{C3380CC4-5D6E-409C-BE32-E72D297353CC}">
              <c16:uniqueId val="{00000000-4716-4393-A6A5-25C3FFBA99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716-4393-A6A5-25C3FFBA99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2-4716-4393-A6A5-25C3FFBA99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31</c:v>
                </c:pt>
                <c:pt idx="6">
                  <c:v>30</c:v>
                </c:pt>
                <c:pt idx="9">
                  <c:v>40</c:v>
                </c:pt>
                <c:pt idx="12">
                  <c:v>36</c:v>
                </c:pt>
              </c:numCache>
            </c:numRef>
          </c:val>
          <c:extLst xmlns:c16r2="http://schemas.microsoft.com/office/drawing/2015/06/chart">
            <c:ext xmlns:c16="http://schemas.microsoft.com/office/drawing/2014/chart" uri="{C3380CC4-5D6E-409C-BE32-E72D297353CC}">
              <c16:uniqueId val="{00000003-4716-4393-A6A5-25C3FFBA99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c:v>
                </c:pt>
                <c:pt idx="3">
                  <c:v>394</c:v>
                </c:pt>
                <c:pt idx="6">
                  <c:v>382</c:v>
                </c:pt>
                <c:pt idx="9">
                  <c:v>365</c:v>
                </c:pt>
                <c:pt idx="12">
                  <c:v>358</c:v>
                </c:pt>
              </c:numCache>
            </c:numRef>
          </c:val>
          <c:extLst xmlns:c16r2="http://schemas.microsoft.com/office/drawing/2015/06/chart">
            <c:ext xmlns:c16="http://schemas.microsoft.com/office/drawing/2014/chart" uri="{C3380CC4-5D6E-409C-BE32-E72D297353CC}">
              <c16:uniqueId val="{00000004-4716-4393-A6A5-25C3FFBA99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16-4393-A6A5-25C3FFBA99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716-4393-A6A5-25C3FFBA99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1148</c:v>
                </c:pt>
                <c:pt idx="3">
                  <c:v>1053</c:v>
                </c:pt>
                <c:pt idx="6">
                  <c:v>1079</c:v>
                </c:pt>
                <c:pt idx="9">
                  <c:v>996</c:v>
                </c:pt>
                <c:pt idx="12">
                  <c:v>1044</c:v>
                </c:pt>
              </c:numCache>
            </c:numRef>
          </c:val>
          <c:extLst xmlns:c16r2="http://schemas.microsoft.com/office/drawing/2015/06/chart">
            <c:ext xmlns:c16="http://schemas.microsoft.com/office/drawing/2014/chart" uri="{C3380CC4-5D6E-409C-BE32-E72D297353CC}">
              <c16:uniqueId val="{00000007-4716-4393-A6A5-25C3FFBA99FC}"/>
            </c:ext>
          </c:extLst>
        </c:ser>
        <c:dLbls>
          <c:showLegendKey val="0"/>
          <c:showVal val="0"/>
          <c:showCatName val="0"/>
          <c:showSerName val="0"/>
          <c:showPercent val="0"/>
          <c:showBubbleSize val="0"/>
        </c:dLbls>
        <c:gapWidth val="100"/>
        <c:overlap val="100"/>
        <c:axId val="130442768"/>
        <c:axId val="13044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433</c:v>
                </c:pt>
                <c:pt idx="2">
                  <c:v>#N/A</c:v>
                </c:pt>
                <c:pt idx="3">
                  <c:v>#N/A</c:v>
                </c:pt>
                <c:pt idx="4">
                  <c:v>309</c:v>
                </c:pt>
                <c:pt idx="5">
                  <c:v>#N/A</c:v>
                </c:pt>
                <c:pt idx="6">
                  <c:v>#N/A</c:v>
                </c:pt>
                <c:pt idx="7">
                  <c:v>311</c:v>
                </c:pt>
                <c:pt idx="8">
                  <c:v>#N/A</c:v>
                </c:pt>
                <c:pt idx="9">
                  <c:v>#N/A</c:v>
                </c:pt>
                <c:pt idx="10">
                  <c:v>323</c:v>
                </c:pt>
                <c:pt idx="11">
                  <c:v>#N/A</c:v>
                </c:pt>
                <c:pt idx="12">
                  <c:v>#N/A</c:v>
                </c:pt>
                <c:pt idx="13">
                  <c:v>340</c:v>
                </c:pt>
                <c:pt idx="14">
                  <c:v>#N/A</c:v>
                </c:pt>
              </c:numCache>
            </c:numRef>
          </c:val>
          <c:smooth val="0"/>
          <c:extLst xmlns:c16r2="http://schemas.microsoft.com/office/drawing/2015/06/chart">
            <c:ext xmlns:c16="http://schemas.microsoft.com/office/drawing/2014/chart" uri="{C3380CC4-5D6E-409C-BE32-E72D297353CC}">
              <c16:uniqueId val="{00000008-4716-4393-A6A5-25C3FFBA99FC}"/>
            </c:ext>
          </c:extLst>
        </c:ser>
        <c:dLbls>
          <c:showLegendKey val="0"/>
          <c:showVal val="0"/>
          <c:showCatName val="0"/>
          <c:showSerName val="0"/>
          <c:showPercent val="0"/>
          <c:showBubbleSize val="0"/>
        </c:dLbls>
        <c:marker val="1"/>
        <c:smooth val="0"/>
        <c:axId val="130442768"/>
        <c:axId val="130444336"/>
      </c:lineChart>
      <c:catAx>
        <c:axId val="13044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444336"/>
        <c:crosses val="autoZero"/>
        <c:auto val="1"/>
        <c:lblAlgn val="ctr"/>
        <c:lblOffset val="100"/>
        <c:tickLblSkip val="1"/>
        <c:tickMarkSkip val="1"/>
        <c:noMultiLvlLbl val="0"/>
      </c:catAx>
      <c:valAx>
        <c:axId val="13044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4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9514</c:v>
                </c:pt>
                <c:pt idx="5">
                  <c:v>9261</c:v>
                </c:pt>
                <c:pt idx="8">
                  <c:v>8872</c:v>
                </c:pt>
                <c:pt idx="11">
                  <c:v>8551</c:v>
                </c:pt>
                <c:pt idx="14">
                  <c:v>8941</c:v>
                </c:pt>
              </c:numCache>
            </c:numRef>
          </c:val>
          <c:extLst xmlns:c16r2="http://schemas.microsoft.com/office/drawing/2015/06/chart">
            <c:ext xmlns:c16="http://schemas.microsoft.com/office/drawing/2014/chart" uri="{C3380CC4-5D6E-409C-BE32-E72D297353CC}">
              <c16:uniqueId val="{00000000-14DD-4BFF-9E9D-FF405BB6B5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c:v>
                </c:pt>
                <c:pt idx="5">
                  <c:v>17</c:v>
                </c:pt>
                <c:pt idx="8">
                  <c:v>6</c:v>
                </c:pt>
                <c:pt idx="11">
                  <c:v>2</c:v>
                </c:pt>
                <c:pt idx="14">
                  <c:v>2</c:v>
                </c:pt>
              </c:numCache>
            </c:numRef>
          </c:val>
          <c:extLst xmlns:c16r2="http://schemas.microsoft.com/office/drawing/2015/06/chart">
            <c:ext xmlns:c16="http://schemas.microsoft.com/office/drawing/2014/chart" uri="{C3380CC4-5D6E-409C-BE32-E72D297353CC}">
              <c16:uniqueId val="{00000001-14DD-4BFF-9E9D-FF405BB6B5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2555</c:v>
                </c:pt>
                <c:pt idx="5">
                  <c:v>2812</c:v>
                </c:pt>
                <c:pt idx="8">
                  <c:v>2841</c:v>
                </c:pt>
                <c:pt idx="11">
                  <c:v>2874</c:v>
                </c:pt>
                <c:pt idx="14">
                  <c:v>2910</c:v>
                </c:pt>
              </c:numCache>
            </c:numRef>
          </c:val>
          <c:extLst xmlns:c16r2="http://schemas.microsoft.com/office/drawing/2015/06/chart">
            <c:ext xmlns:c16="http://schemas.microsoft.com/office/drawing/2014/chart" uri="{C3380CC4-5D6E-409C-BE32-E72D297353CC}">
              <c16:uniqueId val="{00000002-14DD-4BFF-9E9D-FF405BB6B5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DD-4BFF-9E9D-FF405BB6B5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DD-4BFF-9E9D-FF405BB6B5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DD-4BFF-9E9D-FF405BB6B5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793</c:v>
                </c:pt>
                <c:pt idx="3">
                  <c:v>698</c:v>
                </c:pt>
                <c:pt idx="6">
                  <c:v>662</c:v>
                </c:pt>
                <c:pt idx="9">
                  <c:v>716</c:v>
                </c:pt>
                <c:pt idx="12">
                  <c:v>619</c:v>
                </c:pt>
              </c:numCache>
            </c:numRef>
          </c:val>
          <c:extLst xmlns:c16r2="http://schemas.microsoft.com/office/drawing/2015/06/chart">
            <c:ext xmlns:c16="http://schemas.microsoft.com/office/drawing/2014/chart" uri="{C3380CC4-5D6E-409C-BE32-E72D297353CC}">
              <c16:uniqueId val="{00000006-14DD-4BFF-9E9D-FF405BB6B5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222</c:v>
                </c:pt>
                <c:pt idx="3">
                  <c:v>208</c:v>
                </c:pt>
                <c:pt idx="6">
                  <c:v>181</c:v>
                </c:pt>
                <c:pt idx="9">
                  <c:v>155</c:v>
                </c:pt>
                <c:pt idx="12">
                  <c:v>130</c:v>
                </c:pt>
              </c:numCache>
            </c:numRef>
          </c:val>
          <c:extLst xmlns:c16r2="http://schemas.microsoft.com/office/drawing/2015/06/chart">
            <c:ext xmlns:c16="http://schemas.microsoft.com/office/drawing/2014/chart" uri="{C3380CC4-5D6E-409C-BE32-E72D297353CC}">
              <c16:uniqueId val="{00000007-14DD-4BFF-9E9D-FF405BB6B5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4235</c:v>
                </c:pt>
                <c:pt idx="3">
                  <c:v>4007</c:v>
                </c:pt>
                <c:pt idx="6">
                  <c:v>3731</c:v>
                </c:pt>
                <c:pt idx="9">
                  <c:v>3509</c:v>
                </c:pt>
                <c:pt idx="12">
                  <c:v>3391</c:v>
                </c:pt>
              </c:numCache>
            </c:numRef>
          </c:val>
          <c:extLst xmlns:c16r2="http://schemas.microsoft.com/office/drawing/2015/06/chart">
            <c:ext xmlns:c16="http://schemas.microsoft.com/office/drawing/2014/chart" uri="{C3380CC4-5D6E-409C-BE32-E72D297353CC}">
              <c16:uniqueId val="{00000008-14DD-4BFF-9E9D-FF405BB6B5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14</c:v>
                </c:pt>
                <c:pt idx="6">
                  <c:v>12</c:v>
                </c:pt>
                <c:pt idx="9">
                  <c:v>10</c:v>
                </c:pt>
                <c:pt idx="12">
                  <c:v>8</c:v>
                </c:pt>
              </c:numCache>
            </c:numRef>
          </c:val>
          <c:extLst xmlns:c16r2="http://schemas.microsoft.com/office/drawing/2015/06/chart">
            <c:ext xmlns:c16="http://schemas.microsoft.com/office/drawing/2014/chart" uri="{C3380CC4-5D6E-409C-BE32-E72D297353CC}">
              <c16:uniqueId val="{00000009-14DD-4BFF-9E9D-FF405BB6B5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6856</c:v>
                </c:pt>
                <c:pt idx="3">
                  <c:v>6272</c:v>
                </c:pt>
                <c:pt idx="6">
                  <c:v>5779</c:v>
                </c:pt>
                <c:pt idx="9">
                  <c:v>5556</c:v>
                </c:pt>
                <c:pt idx="12">
                  <c:v>6210</c:v>
                </c:pt>
              </c:numCache>
            </c:numRef>
          </c:val>
          <c:extLst xmlns:c16r2="http://schemas.microsoft.com/office/drawing/2015/06/chart">
            <c:ext xmlns:c16="http://schemas.microsoft.com/office/drawing/2014/chart" uri="{C3380CC4-5D6E-409C-BE32-E72D297353CC}">
              <c16:uniqueId val="{0000000A-14DD-4BFF-9E9D-FF405BB6B552}"/>
            </c:ext>
          </c:extLst>
        </c:ser>
        <c:dLbls>
          <c:showLegendKey val="0"/>
          <c:showVal val="0"/>
          <c:showCatName val="0"/>
          <c:showSerName val="0"/>
          <c:showPercent val="0"/>
          <c:showBubbleSize val="0"/>
        </c:dLbls>
        <c:gapWidth val="100"/>
        <c:overlap val="100"/>
        <c:axId val="370201360"/>
        <c:axId val="370201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4DD-4BFF-9E9D-FF405BB6B552}"/>
            </c:ext>
          </c:extLst>
        </c:ser>
        <c:dLbls>
          <c:showLegendKey val="0"/>
          <c:showVal val="0"/>
          <c:showCatName val="0"/>
          <c:showSerName val="0"/>
          <c:showPercent val="0"/>
          <c:showBubbleSize val="0"/>
        </c:dLbls>
        <c:marker val="1"/>
        <c:smooth val="0"/>
        <c:axId val="370201360"/>
        <c:axId val="370201752"/>
      </c:lineChart>
      <c:catAx>
        <c:axId val="37020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201752"/>
        <c:crosses val="autoZero"/>
        <c:auto val="1"/>
        <c:lblAlgn val="ctr"/>
        <c:lblOffset val="100"/>
        <c:tickLblSkip val="1"/>
        <c:tickMarkSkip val="1"/>
        <c:noMultiLvlLbl val="0"/>
      </c:catAx>
      <c:valAx>
        <c:axId val="370201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20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996</c:v>
                </c:pt>
                <c:pt idx="1">
                  <c:v>997</c:v>
                </c:pt>
                <c:pt idx="2">
                  <c:v>997</c:v>
                </c:pt>
              </c:numCache>
            </c:numRef>
          </c:val>
          <c:extLst xmlns:c16r2="http://schemas.microsoft.com/office/drawing/2015/06/chart">
            <c:ext xmlns:c16="http://schemas.microsoft.com/office/drawing/2014/chart" uri="{C3380CC4-5D6E-409C-BE32-E72D297353CC}">
              <c16:uniqueId val="{00000000-0D7D-4A6C-8CA8-76550DC15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718</c:v>
                </c:pt>
                <c:pt idx="1">
                  <c:v>720</c:v>
                </c:pt>
                <c:pt idx="2">
                  <c:v>721</c:v>
                </c:pt>
              </c:numCache>
            </c:numRef>
          </c:val>
          <c:extLst xmlns:c16r2="http://schemas.microsoft.com/office/drawing/2015/06/chart">
            <c:ext xmlns:c16="http://schemas.microsoft.com/office/drawing/2014/chart" uri="{C3380CC4-5D6E-409C-BE32-E72D297353CC}">
              <c16:uniqueId val="{00000001-0D7D-4A6C-8CA8-76550DC15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2193</c:v>
                </c:pt>
                <c:pt idx="1">
                  <c:v>2194</c:v>
                </c:pt>
                <c:pt idx="2">
                  <c:v>2178</c:v>
                </c:pt>
              </c:numCache>
            </c:numRef>
          </c:val>
          <c:extLst xmlns:c16r2="http://schemas.microsoft.com/office/drawing/2015/06/chart">
            <c:ext xmlns:c16="http://schemas.microsoft.com/office/drawing/2014/chart" uri="{C3380CC4-5D6E-409C-BE32-E72D297353CC}">
              <c16:uniqueId val="{00000002-0D7D-4A6C-8CA8-76550DC151ED}"/>
            </c:ext>
          </c:extLst>
        </c:ser>
        <c:dLbls>
          <c:showLegendKey val="0"/>
          <c:showVal val="0"/>
          <c:showCatName val="0"/>
          <c:showSerName val="0"/>
          <c:showPercent val="0"/>
          <c:showBubbleSize val="0"/>
        </c:dLbls>
        <c:gapWidth val="120"/>
        <c:overlap val="100"/>
        <c:axId val="370197048"/>
        <c:axId val="370199792"/>
      </c:barChart>
      <c:catAx>
        <c:axId val="37019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199792"/>
        <c:crosses val="autoZero"/>
        <c:auto val="1"/>
        <c:lblAlgn val="ctr"/>
        <c:lblOffset val="100"/>
        <c:tickLblSkip val="1"/>
        <c:tickMarkSkip val="1"/>
        <c:noMultiLvlLbl val="0"/>
      </c:catAx>
      <c:valAx>
        <c:axId val="370199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19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7F-4F23-8C8D-BE58FC31C805}"/>
                </c:ext>
                <c:ext xmlns:c15="http://schemas.microsoft.com/office/drawing/2012/chart" uri="{CE6537A1-D6FC-4f65-9D91-7224C49458BB}">
                  <c15:dlblFieldTable>
                    <c15:dlblFTEntry>
                      <c15:txfldGUID>{E9FC7263-EB24-4ED4-B2ED-FD3F4742D7D5}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7F-4F23-8C8D-BE58FC31C805}"/>
                </c:ext>
                <c:ext xmlns:c15="http://schemas.microsoft.com/office/drawing/2012/chart" uri="{CE6537A1-D6FC-4f65-9D91-7224C49458BB}">
                  <c15:dlblFieldTable>
                    <c15:dlblFTEntry>
                      <c15:txfldGUID>{EF250C26-3169-494A-BB36-FEFDFF71B562}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7F-4F23-8C8D-BE58FC31C805}"/>
                </c:ext>
                <c:ext xmlns:c15="http://schemas.microsoft.com/office/drawing/2012/chart" uri="{CE6537A1-D6FC-4f65-9D91-7224C49458BB}">
                  <c15:dlblFieldTable>
                    <c15:dlblFTEntry>
                      <c15:txfldGUID>{56EB8325-B8C9-4612-BD1C-6442DADB9063}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7F-4F23-8C8D-BE58FC31C805}"/>
                </c:ext>
                <c:ext xmlns:c15="http://schemas.microsoft.com/office/drawing/2012/chart" uri="{CE6537A1-D6FC-4f65-9D91-7224C49458BB}">
                  <c15:dlblFieldTable>
                    <c15:dlblFTEntry>
                      <c15:txfldGUID>{53781746-58BA-42E4-9397-755BD17DE79B}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7F-4F23-8C8D-BE58FC31C805}"/>
                </c:ext>
                <c:ext xmlns:c15="http://schemas.microsoft.com/office/drawing/2012/chart" uri="{CE6537A1-D6FC-4f65-9D91-7224C49458BB}">
                  <c15:dlblFieldTable>
                    <c15:dlblFTEntry>
                      <c15:txfldGUID>{6CBEDD36-17ED-4925-A126-EAD6D2D4F2E4}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7F-4F23-8C8D-BE58FC31C805}"/>
                </c:ext>
                <c:ext xmlns:c15="http://schemas.microsoft.com/office/drawing/2012/chart" uri="{CE6537A1-D6FC-4f65-9D91-7224C49458BB}">
                  <c15:dlblFieldTable>
                    <c15:dlblFTEntry>
                      <c15:txfldGUID>{1E912DBF-42E2-4899-96F8-E163337DEC11}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7F-4F23-8C8D-BE58FC31C805}"/>
                </c:ext>
                <c:ext xmlns:c15="http://schemas.microsoft.com/office/drawing/2012/chart" uri="{CE6537A1-D6FC-4f65-9D91-7224C49458BB}">
                  <c15:dlblFieldTable>
                    <c15:dlblFTEntry>
                      <c15:txfldGUID>{278BFF98-FFF5-405E-96DB-CB5EDC9FF25E}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7F-4F23-8C8D-BE58FC31C805}"/>
                </c:ext>
                <c:ext xmlns:c15="http://schemas.microsoft.com/office/drawing/2012/chart" uri="{CE6537A1-D6FC-4f65-9D91-7224C49458BB}">
                  <c15:dlblFieldTable>
                    <c15:dlblFTEntry>
                      <c15:txfldGUID>{DF9401E0-E5B7-4481-85D3-D58DA98F5F97}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7F-4F23-8C8D-BE58FC31C805}"/>
                </c:ext>
                <c:ext xmlns:c15="http://schemas.microsoft.com/office/drawing/2012/chart" uri="{CE6537A1-D6FC-4f65-9D91-7224C49458BB}">
                  <c15:dlblFieldTable>
                    <c15:dlblFTEntry>
                      <c15:txfldGUID>{8C41E4E1-A828-4889-912E-4CB8B3413392}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45.8</c:v>
                </c:pt>
                <c:pt idx="24">
                  <c:v>54.2</c:v>
                </c:pt>
                <c:pt idx="32">
                  <c:v>49.3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87F-4F23-8C8D-BE58FC31C8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7F-4F23-8C8D-BE58FC31C805}"/>
                </c:ext>
                <c:ext xmlns:c15="http://schemas.microsoft.com/office/drawing/2012/chart" uri="{CE6537A1-D6FC-4f65-9D91-7224C49458BB}">
                  <c15:dlblFieldTable>
                    <c15:dlblFTEntry>
                      <c15:txfldGUID>{4F94B4DA-7C20-492C-B2FF-42A58FA2DAA4}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7F-4F23-8C8D-BE58FC31C805}"/>
                </c:ext>
                <c:ext xmlns:c15="http://schemas.microsoft.com/office/drawing/2012/chart" uri="{CE6537A1-D6FC-4f65-9D91-7224C49458BB}">
                  <c15:dlblFieldTable>
                    <c15:dlblFTEntry>
                      <c15:txfldGUID>{D7BC7976-4FC9-484A-90B3-0D2759948B6D}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7F-4F23-8C8D-BE58FC31C805}"/>
                </c:ext>
                <c:ext xmlns:c15="http://schemas.microsoft.com/office/drawing/2012/chart" uri="{CE6537A1-D6FC-4f65-9D91-7224C49458BB}">
                  <c15:dlblFieldTable>
                    <c15:dlblFTEntry>
                      <c15:txfldGUID>{4C2F7D64-3A48-4542-9D72-2D6C38F80783}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7F-4F23-8C8D-BE58FC31C805}"/>
                </c:ext>
                <c:ext xmlns:c15="http://schemas.microsoft.com/office/drawing/2012/chart" uri="{CE6537A1-D6FC-4f65-9D91-7224C49458BB}">
                  <c15:dlblFieldTable>
                    <c15:dlblFTEntry>
                      <c15:txfldGUID>{6BDAC35C-9428-4F41-B2A9-D88237512828}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7F-4F23-8C8D-BE58FC31C805}"/>
                </c:ext>
                <c:ext xmlns:c15="http://schemas.microsoft.com/office/drawing/2012/chart" uri="{CE6537A1-D6FC-4f65-9D91-7224C49458BB}">
                  <c15:dlblFieldTable>
                    <c15:dlblFTEntry>
                      <c15:txfldGUID>{00F63CE3-1962-43CA-9B31-E4DCC6B14B31}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7F-4F23-8C8D-BE58FC31C805}"/>
                </c:ext>
                <c:ext xmlns:c15="http://schemas.microsoft.com/office/drawing/2012/chart" uri="{CE6537A1-D6FC-4f65-9D91-7224C49458BB}">
                  <c15:dlblFieldTable>
                    <c15:dlblFTEntry>
                      <c15:txfldGUID>{1BCD01FD-C587-44A4-A936-5F2A4524D934}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7F-4F23-8C8D-BE58FC31C805}"/>
                </c:ext>
                <c:ext xmlns:c15="http://schemas.microsoft.com/office/drawing/2012/chart" uri="{CE6537A1-D6FC-4f65-9D91-7224C49458BB}">
                  <c15:layout/>
                  <c15:dlblFieldTable>
                    <c15:dlblFTEntry>
                      <c15:txfldGUID>{F129C0A9-50E9-433B-ACB1-2E4859B18267}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7F-4F23-8C8D-BE58FC31C805}"/>
                </c:ext>
                <c:ext xmlns:c15="http://schemas.microsoft.com/office/drawing/2012/chart" uri="{CE6537A1-D6FC-4f65-9D91-7224C49458BB}">
                  <c15:layout/>
                  <c15:dlblFieldTable>
                    <c15:dlblFTEntry>
                      <c15:txfldGUID>{4EC1E036-7230-4BA6-BC40-12CF18036EE3}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7F-4F23-8C8D-BE58FC31C805}"/>
                </c:ext>
                <c:ext xmlns:c15="http://schemas.microsoft.com/office/drawing/2012/chart" uri="{CE6537A1-D6FC-4f65-9D91-7224C49458BB}">
                  <c15:layout/>
                  <c15:dlblFieldTable>
                    <c15:dlblFTEntry>
                      <c15:txfldGUID>{890DB223-6F7B-4494-A557-E3103DF5F4A0}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87F-4F23-8C8D-BE58FC31C805}"/>
            </c:ext>
          </c:extLst>
        </c:ser>
        <c:dLbls>
          <c:showLegendKey val="0"/>
          <c:showVal val="1"/>
          <c:showCatName val="0"/>
          <c:showSerName val="0"/>
          <c:showPercent val="0"/>
          <c:showBubbleSize val="0"/>
        </c:dLbls>
        <c:axId val="370197440"/>
        <c:axId val="370200184"/>
      </c:scatterChart>
      <c:valAx>
        <c:axId val="3701974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200184"/>
        <c:crosses val="autoZero"/>
        <c:crossBetween val="midCat"/>
      </c:valAx>
      <c:valAx>
        <c:axId val="370200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19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49-427A-9C04-CE5F52AB759B}"/>
                </c:ext>
                <c:ext xmlns:c15="http://schemas.microsoft.com/office/drawing/2012/chart" uri="{CE6537A1-D6FC-4f65-9D91-7224C49458BB}">
                  <c15:layout/>
                  <c15:dlblFieldTable>
                    <c15:dlblFTEntry>
                      <c15:txfldGUID>{3F6C0D65-D63F-428E-9445-A967C21DF0AF}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49-427A-9C04-CE5F52AB759B}"/>
                </c:ext>
                <c:ext xmlns:c15="http://schemas.microsoft.com/office/drawing/2012/chart" uri="{CE6537A1-D6FC-4f65-9D91-7224C49458BB}">
                  <c15:dlblFieldTable>
                    <c15:dlblFTEntry>
                      <c15:txfldGUID>{9C7C9492-3147-49EA-BDA6-49FCDC46D46C}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49-427A-9C04-CE5F52AB759B}"/>
                </c:ext>
                <c:ext xmlns:c15="http://schemas.microsoft.com/office/drawing/2012/chart" uri="{CE6537A1-D6FC-4f65-9D91-7224C49458BB}">
                  <c15:dlblFieldTable>
                    <c15:dlblFTEntry>
                      <c15:txfldGUID>{40E93648-4183-4A89-B77C-A1BB555473CE}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49-427A-9C04-CE5F52AB759B}"/>
                </c:ext>
                <c:ext xmlns:c15="http://schemas.microsoft.com/office/drawing/2012/chart" uri="{CE6537A1-D6FC-4f65-9D91-7224C49458BB}">
                  <c15:dlblFieldTable>
                    <c15:dlblFTEntry>
                      <c15:txfldGUID>{7557670B-F6DF-45B6-B50A-7CE5161AEFD3}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49-427A-9C04-CE5F52AB759B}"/>
                </c:ext>
                <c:ext xmlns:c15="http://schemas.microsoft.com/office/drawing/2012/chart" uri="{CE6537A1-D6FC-4f65-9D91-7224C49458BB}">
                  <c15:dlblFieldTable>
                    <c15:dlblFTEntry>
                      <c15:txfldGUID>{E350D4B6-41FD-427E-B1CC-C81813DD2CFC}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49-427A-9C04-CE5F52AB759B}"/>
                </c:ext>
                <c:ext xmlns:c15="http://schemas.microsoft.com/office/drawing/2012/chart" uri="{CE6537A1-D6FC-4f65-9D91-7224C49458BB}">
                  <c15:dlblFieldTable>
                    <c15:dlblFTEntry>
                      <c15:txfldGUID>{00D562E3-1B56-47B2-9CA9-FE54A82542E7}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49-427A-9C04-CE5F52AB759B}"/>
                </c:ext>
                <c:ext xmlns:c15="http://schemas.microsoft.com/office/drawing/2012/chart" uri="{CE6537A1-D6FC-4f65-9D91-7224C49458BB}">
                  <c15:dlblFieldTable>
                    <c15:dlblFTEntry>
                      <c15:txfldGUID>{F682589B-679F-45F0-B63D-B2FF526FC4EE}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49-427A-9C04-CE5F52AB759B}"/>
                </c:ext>
                <c:ext xmlns:c15="http://schemas.microsoft.com/office/drawing/2012/chart" uri="{CE6537A1-D6FC-4f65-9D91-7224C49458BB}">
                  <c15:dlblFieldTable>
                    <c15:dlblFTEntry>
                      <c15:txfldGUID>{A67F0ED5-2028-48FB-87F8-29EF19D82FF8}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49-427A-9C04-CE5F52AB759B}"/>
                </c:ext>
                <c:ext xmlns:c15="http://schemas.microsoft.com/office/drawing/2012/chart" uri="{CE6537A1-D6FC-4f65-9D91-7224C49458BB}">
                  <c15:dlblFieldTable>
                    <c15:dlblFTEntry>
                      <c15:txfldGUID>{ED2694DD-15FC-410E-828A-FACEF9284B8C}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c:v>
                </c:pt>
                <c:pt idx="24">
                  <c:v>8</c:v>
                </c:pt>
                <c:pt idx="32">
                  <c:v>8.4</c:v>
                </c:pt>
              </c:numCache>
            </c:numRef>
          </c:xVal>
          <c:yVal>
            <c:numRef>
              <c:f>公会計指標分析・財政指標組合せ分析表!$BP$73:$DC$73</c:f>
              <c:numCache>
                <c:formatCode>#,##0.0;"▲ "#,##0.0</c:formatCode>
                <c:ptCount val="40"/>
                <c:pt idx="0">
                  <c:v>0.7</c:v>
                </c:pt>
              </c:numCache>
            </c:numRef>
          </c:yVal>
          <c:smooth val="0"/>
          <c:extLst xmlns:c16r2="http://schemas.microsoft.com/office/drawing/2015/06/chart">
            <c:ext xmlns:c16="http://schemas.microsoft.com/office/drawing/2014/chart" uri="{C3380CC4-5D6E-409C-BE32-E72D297353CC}">
              <c16:uniqueId val="{00000009-2749-427A-9C04-CE5F52AB75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49-427A-9C04-CE5F52AB759B}"/>
                </c:ext>
                <c:ext xmlns:c15="http://schemas.microsoft.com/office/drawing/2012/chart" uri="{CE6537A1-D6FC-4f65-9D91-7224C49458BB}">
                  <c15:layout/>
                  <c15:dlblFieldTable>
                    <c15:dlblFTEntry>
                      <c15:txfldGUID>{1F3EACB7-7A59-47A1-B54C-BCF69D464D02}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49-427A-9C04-CE5F52AB759B}"/>
                </c:ext>
                <c:ext xmlns:c15="http://schemas.microsoft.com/office/drawing/2012/chart" uri="{CE6537A1-D6FC-4f65-9D91-7224C49458BB}">
                  <c15:dlblFieldTable>
                    <c15:dlblFTEntry>
                      <c15:txfldGUID>{3931D716-B6A6-4357-95F8-C3FED092B04F}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49-427A-9C04-CE5F52AB759B}"/>
                </c:ext>
                <c:ext xmlns:c15="http://schemas.microsoft.com/office/drawing/2012/chart" uri="{CE6537A1-D6FC-4f65-9D91-7224C49458BB}">
                  <c15:dlblFieldTable>
                    <c15:dlblFTEntry>
                      <c15:txfldGUID>{0B34E805-C82D-4701-BC0B-62C871CA299F}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49-427A-9C04-CE5F52AB759B}"/>
                </c:ext>
                <c:ext xmlns:c15="http://schemas.microsoft.com/office/drawing/2012/chart" uri="{CE6537A1-D6FC-4f65-9D91-7224C49458BB}">
                  <c15:dlblFieldTable>
                    <c15:dlblFTEntry>
                      <c15:txfldGUID>{7A899FBC-CB3C-4D71-9E7A-A4CB52F06EBC}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49-427A-9C04-CE5F52AB759B}"/>
                </c:ext>
                <c:ext xmlns:c15="http://schemas.microsoft.com/office/drawing/2012/chart" uri="{CE6537A1-D6FC-4f65-9D91-7224C49458BB}">
                  <c15:dlblFieldTable>
                    <c15:dlblFTEntry>
                      <c15:txfldGUID>{57FB6C60-FEBC-470D-A929-7D31D9C29001}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49-427A-9C04-CE5F52AB759B}"/>
                </c:ext>
                <c:ext xmlns:c15="http://schemas.microsoft.com/office/drawing/2012/chart" uri="{CE6537A1-D6FC-4f65-9D91-7224C49458BB}">
                  <c15:layout/>
                  <c15:dlblFieldTable>
                    <c15:dlblFTEntry>
                      <c15:txfldGUID>{D34B460F-4F48-4FD1-AB2D-9078BCF9370F}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49-427A-9C04-CE5F52AB759B}"/>
                </c:ext>
                <c:ext xmlns:c15="http://schemas.microsoft.com/office/drawing/2012/chart" uri="{CE6537A1-D6FC-4f65-9D91-7224C49458BB}">
                  <c15:layout/>
                  <c15:dlblFieldTable>
                    <c15:dlblFTEntry>
                      <c15:txfldGUID>{658554F0-AF30-4071-A93D-7B3C98DA4F30}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49-427A-9C04-CE5F52AB759B}"/>
                </c:ext>
                <c:ext xmlns:c15="http://schemas.microsoft.com/office/drawing/2012/chart" uri="{CE6537A1-D6FC-4f65-9D91-7224C49458BB}">
                  <c15:layout/>
                  <c15:dlblFieldTable>
                    <c15:dlblFTEntry>
                      <c15:txfldGUID>{57D97FDA-A181-468C-940E-D8FB7209059A}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49-427A-9C04-CE5F52AB759B}"/>
                </c:ext>
                <c:ext xmlns:c15="http://schemas.microsoft.com/office/drawing/2012/chart" uri="{CE6537A1-D6FC-4f65-9D91-7224C49458BB}">
                  <c15:layout/>
                  <c15:dlblFieldTable>
                    <c15:dlblFTEntry>
                      <c15:txfldGUID>{1603FBB8-4922-4349-8CD9-CC97D51BA7D7}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749-427A-9C04-CE5F52AB759B}"/>
            </c:ext>
          </c:extLst>
        </c:ser>
        <c:dLbls>
          <c:showLegendKey val="0"/>
          <c:showVal val="1"/>
          <c:showCatName val="0"/>
          <c:showSerName val="0"/>
          <c:showPercent val="0"/>
          <c:showBubbleSize val="0"/>
        </c:dLbls>
        <c:axId val="370197832"/>
        <c:axId val="370200968"/>
      </c:scatterChart>
      <c:valAx>
        <c:axId val="370197832"/>
        <c:scaling>
          <c:orientation val="minMax"/>
          <c:max val="11.1"/>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200968"/>
        <c:crosses val="autoZero"/>
        <c:crossBetween val="midCat"/>
      </c:valAx>
      <c:valAx>
        <c:axId val="370200968"/>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19783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歳出においては、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据置期間の終了により元金償還が開始された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、歳入においては、借入の際に合併特例事業債</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過疎対策事業債など交付税措置のある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を積極的に活用して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いることに加え、歳出において元利償還金が増額となったこともあり、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本年度実施した庁舎（本庁舎・分庁舎）、保育所、給食センター等の大規模改修・長寿命化工事の財源として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を多く発行したため地方債</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現在高が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、その結果、将来負担額が増加（対前年度比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413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百万円増）した。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据置期間が終了したことにより地方債元利償還金が増え、それに伴い交付税に算入される公債費も増加したため、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390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した。その結果、</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将来負担額は増加となったものの、充当可能財源等も同じく増加したため将来負担比率算定時の分子となる部分が減少し、その結果、将来負担比率は▲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％（比率なし・対前年度比▲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普通会計に属する基金は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あり、その全体の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基金のうち残高が増となったのは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基金、残高が減となったのは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基金には増減がなかった。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残高が増となった理由としては、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・決算状況を考慮して取り崩すのをやめたが、後年度負担に備えて積み立ては実施した（財政調整基金、減債基金、公共施設等整備基金）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・目標額まで積み立てる特定目的基金である（丸山地区専用水道事業基金）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環境と教育のさわやか基金 ： 伯耆町における大山の自然環境保全及び景観形成並びに青少年の健全育成の推進を図る。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・伯耆町</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豊かなふるさと創造基金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伯耆町における豊かなふるさとづくりを推進する。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 ： 基金利子を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千円）積立てた一方で、伯耆町共同堆肥センターの運営費に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千円）を充当したため、</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 ： 基金利子を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千円）積立てた一方で、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「オールジャパンジュニアトライアスロン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in</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伯耆」大会実行委員会への補助金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、野球場本部席改修事業に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充当したため、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決算状況を考慮して取り崩すのをやめたが、後年度負担に備えて積み立ては実施した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今後も、本町の標準財政規模と照らし合わせて過不足のない残高を維持できるような財政運営に取り組む。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決算状況を考慮して取り崩すのをやめたが、後年度負担に備えて積み立ては実施した。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庁舎改修等の大規模な普通建設事業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多くの地方債を借り入れた。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その元金償還開始以降は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当該基金の残高は減少していく見込みである。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本町では、平成２７年度に策定した公共施設等総合管理計画において、公共施設等の延べ床面積を１０％削減するという目標を掲げ、それに基づき、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廃校した小学校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に町立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を移転するなどの施設の有効活用や、</a:t>
          </a:r>
          <a:r>
            <a:rPr lang="ja-JP" altLang="en-US"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使用を中止した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施設の除却などを進めている。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３０年度は役場庁舎、保育所、給食センターなどの長寿命化工事や増改築を実施したことにより有形固定資産減価償却率が低下したが、その他の施設においては老朽化が進んだものもあるため、施設統廃合や長寿命化工事などの計画的な実施が必要と考え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1" name="直線コネクタ 70"/>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2"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3" name="直線コネクタ 72"/>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4"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5" name="直線コネクタ 74"/>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76"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7" name="フローチャート: 判断 76"/>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8" name="フローチャート: 判断 77"/>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9" name="フローチャート: 判断 78"/>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0" name="フローチャート: 判断 79"/>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108797</xdr:rowOff>
    </xdr:from>
    <xdr:to>
      <xdr:col>23</xdr:col>
      <xdr:colOff>136525</xdr:colOff>
      <xdr:row>33</xdr:row>
      <xdr:rowOff>38947</xdr:rowOff>
    </xdr:to>
    <xdr:sp macro="" textlink="">
      <xdr:nvSpPr>
        <xdr:cNvPr id="86" name="楕円 85"/>
        <xdr:cNvSpPr/>
      </xdr:nvSpPr>
      <xdr:spPr>
        <a:xfrm>
          <a:off x="47117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87224</xdr:rowOff>
    </xdr:from>
    <xdr:ext cx="405111" cy="259045"/>
    <xdr:sp macro="" textlink="">
      <xdr:nvSpPr>
        <xdr:cNvPr id="87" name="有形固定資産減価償却率該当値テキスト"/>
        <xdr:cNvSpPr txBox="1"/>
      </xdr:nvSpPr>
      <xdr:spPr>
        <a:xfrm>
          <a:off x="4813300" y="634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8" name="楕円 87"/>
        <xdr:cNvSpPr/>
      </xdr:nvSpPr>
      <xdr:spPr>
        <a:xfrm>
          <a:off x="4000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154728</xdr:rowOff>
    </xdr:from>
    <xdr:to>
      <xdr:col>23</xdr:col>
      <xdr:colOff>85725</xdr:colOff>
      <xdr:row>32</xdr:row>
      <xdr:rowOff>159597</xdr:rowOff>
    </xdr:to>
    <xdr:cxnSp macro="">
      <xdr:nvCxnSpPr>
        <xdr:cNvPr id="89" name="直線コネクタ 88"/>
        <xdr:cNvCxnSpPr/>
      </xdr:nvCxnSpPr>
      <xdr:spPr>
        <a:xfrm>
          <a:off x="4051300" y="6241203"/>
          <a:ext cx="7112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63288</xdr:rowOff>
    </xdr:from>
    <xdr:to>
      <xdr:col>15</xdr:col>
      <xdr:colOff>187325</xdr:colOff>
      <xdr:row>33</xdr:row>
      <xdr:rowOff>164888</xdr:rowOff>
    </xdr:to>
    <xdr:sp macro="" textlink="">
      <xdr:nvSpPr>
        <xdr:cNvPr id="90" name="楕円 89"/>
        <xdr:cNvSpPr/>
      </xdr:nvSpPr>
      <xdr:spPr>
        <a:xfrm>
          <a:off x="3238500" y="64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154728</xdr:rowOff>
    </xdr:from>
    <xdr:to>
      <xdr:col>19</xdr:col>
      <xdr:colOff>136525</xdr:colOff>
      <xdr:row>33</xdr:row>
      <xdr:rowOff>114088</xdr:rowOff>
    </xdr:to>
    <xdr:cxnSp macro="">
      <xdr:nvCxnSpPr>
        <xdr:cNvPr id="91" name="直線コネクタ 90"/>
        <xdr:cNvCxnSpPr/>
      </xdr:nvCxnSpPr>
      <xdr:spPr>
        <a:xfrm flipV="1">
          <a:off x="3289300" y="6241203"/>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2"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93" name="n_2aveValue有形固定資産減価償却率"/>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4" name="n_3aveValue有形固定資産減価償却率"/>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5" name="n_1mainValue有形固定資産減価償却率"/>
        <xdr:cNvSpPr txBox="1"/>
      </xdr:nvSpPr>
      <xdr:spPr>
        <a:xfrm>
          <a:off x="38360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96" name="n_2mainValue有形固定資産減価償却率"/>
        <xdr:cNvSpPr txBox="1"/>
      </xdr:nvSpPr>
      <xdr:spPr>
        <a:xfrm>
          <a:off x="3086744" y="65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公共施設の長寿命化工事など普通建設事業を多く実施したことにより、その財源である地方債現在高が増加した結果、比率算定の分子部分を構成する「将来負担額」が増加した。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また、地方税や交付金などの「経常一般財源等（歳入）等」は減少したものの、比率算定の過程で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経常一般財源等（歳入）等</a:t>
          </a:r>
          <a:r>
            <a:rPr kumimoji="1" lang="ja-JP" altLang="en-US" sz="1000">
              <a:latin typeface="ＭＳ Ｐゴシック" panose="020B0600070205080204" pitchFamily="50" charset="-128"/>
              <a:ea typeface="ＭＳ Ｐゴシック" panose="020B0600070205080204" pitchFamily="50" charset="-128"/>
            </a:rPr>
            <a:t>から控除する値である「経常経費充当財源等」が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据置期間の終了に伴う地方債元金償還の増加によ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り前年度よりも大きく減少し</a:t>
          </a:r>
          <a:r>
            <a:rPr kumimoji="1" lang="ja-JP" altLang="en-US" sz="1000">
              <a:latin typeface="ＭＳ Ｐゴシック" panose="020B0600070205080204" pitchFamily="50" charset="-128"/>
              <a:ea typeface="ＭＳ Ｐゴシック" panose="020B0600070205080204" pitchFamily="50" charset="-128"/>
            </a:rPr>
            <a:t>、その結果、比率算定の分母となる値が増加した。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分子分母ともに増加したものの、増加割合としては分母のほうが大きく、結果として債務償還比率は減少することとなった。</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5" name="直線コネクタ 124"/>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8"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9" name="直線コネクタ 128"/>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0"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1" name="フローチャート: 判断 130"/>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2" name="フローチャート: 判断 131"/>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29154</xdr:rowOff>
    </xdr:from>
    <xdr:to>
      <xdr:col>76</xdr:col>
      <xdr:colOff>73025</xdr:colOff>
      <xdr:row>32</xdr:row>
      <xdr:rowOff>130754</xdr:rowOff>
    </xdr:to>
    <xdr:sp macro="" textlink="">
      <xdr:nvSpPr>
        <xdr:cNvPr id="138" name="楕円 137"/>
        <xdr:cNvSpPr/>
      </xdr:nvSpPr>
      <xdr:spPr>
        <a:xfrm>
          <a:off x="14744700" y="62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7581</xdr:rowOff>
    </xdr:from>
    <xdr:ext cx="469744" cy="259045"/>
    <xdr:sp macro="" textlink="">
      <xdr:nvSpPr>
        <xdr:cNvPr id="139" name="債務償還比率該当値テキスト"/>
        <xdr:cNvSpPr txBox="1"/>
      </xdr:nvSpPr>
      <xdr:spPr>
        <a:xfrm>
          <a:off x="14846300" y="626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13321</xdr:rowOff>
    </xdr:from>
    <xdr:to>
      <xdr:col>72</xdr:col>
      <xdr:colOff>123825</xdr:colOff>
      <xdr:row>32</xdr:row>
      <xdr:rowOff>114921</xdr:rowOff>
    </xdr:to>
    <xdr:sp macro="" textlink="">
      <xdr:nvSpPr>
        <xdr:cNvPr id="140" name="楕円 139"/>
        <xdr:cNvSpPr/>
      </xdr:nvSpPr>
      <xdr:spPr>
        <a:xfrm>
          <a:off x="14033500" y="62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64121</xdr:rowOff>
    </xdr:from>
    <xdr:to>
      <xdr:col>76</xdr:col>
      <xdr:colOff>22225</xdr:colOff>
      <xdr:row>32</xdr:row>
      <xdr:rowOff>79954</xdr:rowOff>
    </xdr:to>
    <xdr:cxnSp macro="">
      <xdr:nvCxnSpPr>
        <xdr:cNvPr id="141" name="直線コネクタ 140"/>
        <xdr:cNvCxnSpPr/>
      </xdr:nvCxnSpPr>
      <xdr:spPr>
        <a:xfrm>
          <a:off x="14084300" y="6322046"/>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2"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106048</xdr:rowOff>
    </xdr:from>
    <xdr:ext cx="469744" cy="259045"/>
    <xdr:sp macro="" textlink="">
      <xdr:nvSpPr>
        <xdr:cNvPr id="143" name="n_1mainValue債務償還比率"/>
        <xdr:cNvSpPr txBox="1"/>
      </xdr:nvSpPr>
      <xdr:spPr>
        <a:xfrm>
          <a:off x="13836727" y="6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1" name="楕円 70"/>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2" name="【道路】&#10;有形固定資産減価償却率該当値テキスト"/>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3" name="楕円 72"/>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95250</xdr:rowOff>
    </xdr:to>
    <xdr:cxnSp macro="">
      <xdr:nvCxnSpPr>
        <xdr:cNvPr id="74" name="直線コネクタ 73"/>
        <xdr:cNvCxnSpPr/>
      </xdr:nvCxnSpPr>
      <xdr:spPr>
        <a:xfrm flipV="1">
          <a:off x="3797300" y="6751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5" name="楕円 74"/>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127635</xdr:rowOff>
    </xdr:to>
    <xdr:cxnSp macro="">
      <xdr:nvCxnSpPr>
        <xdr:cNvPr id="76" name="直線コネクタ 75"/>
        <xdr:cNvCxnSpPr/>
      </xdr:nvCxnSpPr>
      <xdr:spPr>
        <a:xfrm flipV="1">
          <a:off x="2908300" y="6781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80" name="n_1mainValue【道路】&#10;有形固定資産減価償却率"/>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1"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111582</xdr:rowOff>
    </xdr:from>
    <xdr:to>
      <xdr:col>55</xdr:col>
      <xdr:colOff>50800</xdr:colOff>
      <xdr:row>38</xdr:row>
      <xdr:rowOff>41732</xdr:rowOff>
    </xdr:to>
    <xdr:sp macro="" textlink="">
      <xdr:nvSpPr>
        <xdr:cNvPr id="118" name="楕円 117"/>
        <xdr:cNvSpPr/>
      </xdr:nvSpPr>
      <xdr:spPr>
        <a:xfrm>
          <a:off x="10426700" y="64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134459</xdr:rowOff>
    </xdr:from>
    <xdr:ext cx="534377" cy="259045"/>
    <xdr:sp macro="" textlink="">
      <xdr:nvSpPr>
        <xdr:cNvPr id="119" name="【道路】&#10;一人当たり延長該当値テキスト"/>
        <xdr:cNvSpPr txBox="1"/>
      </xdr:nvSpPr>
      <xdr:spPr>
        <a:xfrm>
          <a:off x="10515600" y="63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125001</xdr:rowOff>
    </xdr:from>
    <xdr:to>
      <xdr:col>50</xdr:col>
      <xdr:colOff>165100</xdr:colOff>
      <xdr:row>38</xdr:row>
      <xdr:rowOff>55151</xdr:rowOff>
    </xdr:to>
    <xdr:sp macro="" textlink="">
      <xdr:nvSpPr>
        <xdr:cNvPr id="120" name="楕円 119"/>
        <xdr:cNvSpPr/>
      </xdr:nvSpPr>
      <xdr:spPr>
        <a:xfrm>
          <a:off x="9588500" y="64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162382</xdr:rowOff>
    </xdr:from>
    <xdr:to>
      <xdr:col>55</xdr:col>
      <xdr:colOff>0</xdr:colOff>
      <xdr:row>38</xdr:row>
      <xdr:rowOff>4351</xdr:rowOff>
    </xdr:to>
    <xdr:cxnSp macro="">
      <xdr:nvCxnSpPr>
        <xdr:cNvPr id="121" name="直線コネクタ 120"/>
        <xdr:cNvCxnSpPr/>
      </xdr:nvCxnSpPr>
      <xdr:spPr>
        <a:xfrm flipV="1">
          <a:off x="9639300" y="6506032"/>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88128</xdr:rowOff>
    </xdr:from>
    <xdr:to>
      <xdr:col>46</xdr:col>
      <xdr:colOff>38100</xdr:colOff>
      <xdr:row>39</xdr:row>
      <xdr:rowOff>18278</xdr:rowOff>
    </xdr:to>
    <xdr:sp macro="" textlink="">
      <xdr:nvSpPr>
        <xdr:cNvPr id="122" name="楕円 121"/>
        <xdr:cNvSpPr/>
      </xdr:nvSpPr>
      <xdr:spPr>
        <a:xfrm>
          <a:off x="8699500" y="66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4351</xdr:rowOff>
    </xdr:from>
    <xdr:to>
      <xdr:col>50</xdr:col>
      <xdr:colOff>114300</xdr:colOff>
      <xdr:row>38</xdr:row>
      <xdr:rowOff>138928</xdr:rowOff>
    </xdr:to>
    <xdr:cxnSp macro="">
      <xdr:nvCxnSpPr>
        <xdr:cNvPr id="123" name="直線コネクタ 122"/>
        <xdr:cNvCxnSpPr/>
      </xdr:nvCxnSpPr>
      <xdr:spPr>
        <a:xfrm flipV="1">
          <a:off x="8750300" y="6519451"/>
          <a:ext cx="889000" cy="1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71678</xdr:rowOff>
    </xdr:from>
    <xdr:ext cx="534377" cy="259045"/>
    <xdr:sp macro="" textlink="">
      <xdr:nvSpPr>
        <xdr:cNvPr id="127" name="n_1mainValue【道路】&#10;一人当たり延長"/>
        <xdr:cNvSpPr txBox="1"/>
      </xdr:nvSpPr>
      <xdr:spPr>
        <a:xfrm>
          <a:off x="9359411" y="62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34805</xdr:rowOff>
    </xdr:from>
    <xdr:ext cx="534377" cy="259045"/>
    <xdr:sp macro="" textlink="">
      <xdr:nvSpPr>
        <xdr:cNvPr id="128" name="n_2mainValue【道路】&#10;一人当たり延長"/>
        <xdr:cNvSpPr txBox="1"/>
      </xdr:nvSpPr>
      <xdr:spPr>
        <a:xfrm>
          <a:off x="8483111" y="63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8" name="楕円 167"/>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69" name="【橋りょう・トンネル】&#10;有形固定資産減価償却率該当値テキスト"/>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70" name="楕円 169"/>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139065</xdr:rowOff>
    </xdr:to>
    <xdr:cxnSp macro="">
      <xdr:nvCxnSpPr>
        <xdr:cNvPr id="171" name="直線コネクタ 170"/>
        <xdr:cNvCxnSpPr/>
      </xdr:nvCxnSpPr>
      <xdr:spPr>
        <a:xfrm flipV="1">
          <a:off x="3797300" y="100222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72" name="楕円 171"/>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58</xdr:row>
      <xdr:rowOff>139065</xdr:rowOff>
    </xdr:to>
    <xdr:cxnSp macro="">
      <xdr:nvCxnSpPr>
        <xdr:cNvPr id="173" name="直線コネクタ 172"/>
        <xdr:cNvCxnSpPr/>
      </xdr:nvCxnSpPr>
      <xdr:spPr>
        <a:xfrm>
          <a:off x="2908300" y="986790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177" name="n_1mainValue【橋りょう・トンネル】&#10;有形固定資産減価償却率"/>
        <xdr:cNvSpPr txBox="1"/>
      </xdr:nvSpPr>
      <xdr:spPr>
        <a:xfrm>
          <a:off x="3582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178" name="n_2mainValue【橋りょう・トンネル】&#10;有形固定資産減価償却率"/>
        <xdr:cNvSpPr txBox="1"/>
      </xdr:nvSpPr>
      <xdr:spPr>
        <a:xfrm>
          <a:off x="2705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76512</xdr:rowOff>
    </xdr:from>
    <xdr:to>
      <xdr:col>55</xdr:col>
      <xdr:colOff>50800</xdr:colOff>
      <xdr:row>64</xdr:row>
      <xdr:rowOff>6662</xdr:rowOff>
    </xdr:to>
    <xdr:sp macro="" textlink="">
      <xdr:nvSpPr>
        <xdr:cNvPr id="217" name="楕円 216"/>
        <xdr:cNvSpPr/>
      </xdr:nvSpPr>
      <xdr:spPr>
        <a:xfrm>
          <a:off x="10426700" y="108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162889</xdr:rowOff>
    </xdr:from>
    <xdr:ext cx="534377" cy="259045"/>
    <xdr:sp macro="" textlink="">
      <xdr:nvSpPr>
        <xdr:cNvPr id="218" name="【橋りょう・トンネル】&#10;一人当たり有形固定資産（償却資産）額該当値テキスト"/>
        <xdr:cNvSpPr txBox="1"/>
      </xdr:nvSpPr>
      <xdr:spPr>
        <a:xfrm>
          <a:off x="10515600" y="107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86702</xdr:rowOff>
    </xdr:from>
    <xdr:to>
      <xdr:col>50</xdr:col>
      <xdr:colOff>165100</xdr:colOff>
      <xdr:row>64</xdr:row>
      <xdr:rowOff>16852</xdr:rowOff>
    </xdr:to>
    <xdr:sp macro="" textlink="">
      <xdr:nvSpPr>
        <xdr:cNvPr id="219" name="楕円 218"/>
        <xdr:cNvSpPr/>
      </xdr:nvSpPr>
      <xdr:spPr>
        <a:xfrm>
          <a:off x="9588500" y="108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127312</xdr:rowOff>
    </xdr:from>
    <xdr:to>
      <xdr:col>55</xdr:col>
      <xdr:colOff>0</xdr:colOff>
      <xdr:row>63</xdr:row>
      <xdr:rowOff>137502</xdr:rowOff>
    </xdr:to>
    <xdr:cxnSp macro="">
      <xdr:nvCxnSpPr>
        <xdr:cNvPr id="220" name="直線コネクタ 219"/>
        <xdr:cNvCxnSpPr/>
      </xdr:nvCxnSpPr>
      <xdr:spPr>
        <a:xfrm flipV="1">
          <a:off x="9639300" y="10928662"/>
          <a:ext cx="8382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94138</xdr:rowOff>
    </xdr:from>
    <xdr:to>
      <xdr:col>46</xdr:col>
      <xdr:colOff>38100</xdr:colOff>
      <xdr:row>64</xdr:row>
      <xdr:rowOff>24288</xdr:rowOff>
    </xdr:to>
    <xdr:sp macro="" textlink="">
      <xdr:nvSpPr>
        <xdr:cNvPr id="221" name="楕円 220"/>
        <xdr:cNvSpPr/>
      </xdr:nvSpPr>
      <xdr:spPr>
        <a:xfrm>
          <a:off x="8699500" y="10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137502</xdr:rowOff>
    </xdr:from>
    <xdr:to>
      <xdr:col>50</xdr:col>
      <xdr:colOff>114300</xdr:colOff>
      <xdr:row>63</xdr:row>
      <xdr:rowOff>144938</xdr:rowOff>
    </xdr:to>
    <xdr:cxnSp macro="">
      <xdr:nvCxnSpPr>
        <xdr:cNvPr id="222" name="直線コネクタ 221"/>
        <xdr:cNvCxnSpPr/>
      </xdr:nvCxnSpPr>
      <xdr:spPr>
        <a:xfrm flipV="1">
          <a:off x="8750300" y="10938852"/>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7979</xdr:rowOff>
    </xdr:from>
    <xdr:ext cx="534377" cy="259045"/>
    <xdr:sp macro="" textlink="">
      <xdr:nvSpPr>
        <xdr:cNvPr id="226" name="n_1mainValue【橋りょう・トンネル】&#10;一人当たり有形固定資産（償却資産）額"/>
        <xdr:cNvSpPr txBox="1"/>
      </xdr:nvSpPr>
      <xdr:spPr>
        <a:xfrm>
          <a:off x="9359411" y="109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15415</xdr:rowOff>
    </xdr:from>
    <xdr:ext cx="534377" cy="259045"/>
    <xdr:sp macro="" textlink="">
      <xdr:nvSpPr>
        <xdr:cNvPr id="227" name="n_2mainValue【橋りょう・トンネル】&#10;一人当たり有形固定資産（償却資産）額"/>
        <xdr:cNvSpPr txBox="1"/>
      </xdr:nvSpPr>
      <xdr:spPr>
        <a:xfrm>
          <a:off x="8483111" y="10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114936</xdr:rowOff>
    </xdr:from>
    <xdr:to>
      <xdr:col>24</xdr:col>
      <xdr:colOff>114300</xdr:colOff>
      <xdr:row>78</xdr:row>
      <xdr:rowOff>45086</xdr:rowOff>
    </xdr:to>
    <xdr:sp macro="" textlink="">
      <xdr:nvSpPr>
        <xdr:cNvPr id="267" name="楕円 266"/>
        <xdr:cNvSpPr/>
      </xdr:nvSpPr>
      <xdr:spPr>
        <a:xfrm>
          <a:off x="45847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35578</xdr:rowOff>
    </xdr:from>
    <xdr:ext cx="405111" cy="259045"/>
    <xdr:sp macro="" textlink="">
      <xdr:nvSpPr>
        <xdr:cNvPr id="268" name="【公営住宅】&#10;有形固定資産減価償却率該当値テキスト"/>
        <xdr:cNvSpPr txBox="1"/>
      </xdr:nvSpPr>
      <xdr:spPr>
        <a:xfrm>
          <a:off x="4673600" y="1323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114936</xdr:rowOff>
    </xdr:from>
    <xdr:to>
      <xdr:col>20</xdr:col>
      <xdr:colOff>38100</xdr:colOff>
      <xdr:row>78</xdr:row>
      <xdr:rowOff>45086</xdr:rowOff>
    </xdr:to>
    <xdr:sp macro="" textlink="">
      <xdr:nvSpPr>
        <xdr:cNvPr id="269" name="楕円 268"/>
        <xdr:cNvSpPr/>
      </xdr:nvSpPr>
      <xdr:spPr>
        <a:xfrm>
          <a:off x="3746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165736</xdr:rowOff>
    </xdr:from>
    <xdr:to>
      <xdr:col>24</xdr:col>
      <xdr:colOff>63500</xdr:colOff>
      <xdr:row>77</xdr:row>
      <xdr:rowOff>165736</xdr:rowOff>
    </xdr:to>
    <xdr:cxnSp macro="">
      <xdr:nvCxnSpPr>
        <xdr:cNvPr id="270" name="直線コネクタ 269"/>
        <xdr:cNvCxnSpPr/>
      </xdr:nvCxnSpPr>
      <xdr:spPr>
        <a:xfrm>
          <a:off x="3797300" y="13367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116839</xdr:rowOff>
    </xdr:from>
    <xdr:to>
      <xdr:col>15</xdr:col>
      <xdr:colOff>101600</xdr:colOff>
      <xdr:row>78</xdr:row>
      <xdr:rowOff>46989</xdr:rowOff>
    </xdr:to>
    <xdr:sp macro="" textlink="">
      <xdr:nvSpPr>
        <xdr:cNvPr id="271" name="楕円 270"/>
        <xdr:cNvSpPr/>
      </xdr:nvSpPr>
      <xdr:spPr>
        <a:xfrm>
          <a:off x="2857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165736</xdr:rowOff>
    </xdr:from>
    <xdr:to>
      <xdr:col>19</xdr:col>
      <xdr:colOff>177800</xdr:colOff>
      <xdr:row>77</xdr:row>
      <xdr:rowOff>167639</xdr:rowOff>
    </xdr:to>
    <xdr:cxnSp macro="">
      <xdr:nvCxnSpPr>
        <xdr:cNvPr id="272" name="直線コネクタ 271"/>
        <xdr:cNvCxnSpPr/>
      </xdr:nvCxnSpPr>
      <xdr:spPr>
        <a:xfrm flipV="1">
          <a:off x="2908300" y="133673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4"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61613</xdr:rowOff>
    </xdr:from>
    <xdr:ext cx="405111" cy="259045"/>
    <xdr:sp macro="" textlink="">
      <xdr:nvSpPr>
        <xdr:cNvPr id="276" name="n_1mainValue【公営住宅】&#10;有形固定資産減価償却率"/>
        <xdr:cNvSpPr txBox="1"/>
      </xdr:nvSpPr>
      <xdr:spPr>
        <a:xfrm>
          <a:off x="35820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63516</xdr:rowOff>
    </xdr:from>
    <xdr:ext cx="405111" cy="259045"/>
    <xdr:sp macro="" textlink="">
      <xdr:nvSpPr>
        <xdr:cNvPr id="277" name="n_2mainValue【公営住宅】&#10;有形固定資産減価償却率"/>
        <xdr:cNvSpPr txBox="1"/>
      </xdr:nvSpPr>
      <xdr:spPr>
        <a:xfrm>
          <a:off x="27057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31496</xdr:rowOff>
    </xdr:from>
    <xdr:to>
      <xdr:col>55</xdr:col>
      <xdr:colOff>50800</xdr:colOff>
      <xdr:row>86</xdr:row>
      <xdr:rowOff>133096</xdr:rowOff>
    </xdr:to>
    <xdr:sp macro="" textlink="">
      <xdr:nvSpPr>
        <xdr:cNvPr id="316" name="楕円 315"/>
        <xdr:cNvSpPr/>
      </xdr:nvSpPr>
      <xdr:spPr>
        <a:xfrm>
          <a:off x="104267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117873</xdr:rowOff>
    </xdr:from>
    <xdr:ext cx="469744" cy="259045"/>
    <xdr:sp macro="" textlink="">
      <xdr:nvSpPr>
        <xdr:cNvPr id="317" name="【公営住宅】&#10;一人当たり面積該当値テキスト"/>
        <xdr:cNvSpPr txBox="1"/>
      </xdr:nvSpPr>
      <xdr:spPr>
        <a:xfrm>
          <a:off x="10515600" y="146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31877</xdr:rowOff>
    </xdr:from>
    <xdr:to>
      <xdr:col>50</xdr:col>
      <xdr:colOff>165100</xdr:colOff>
      <xdr:row>86</xdr:row>
      <xdr:rowOff>133477</xdr:rowOff>
    </xdr:to>
    <xdr:sp macro="" textlink="">
      <xdr:nvSpPr>
        <xdr:cNvPr id="318" name="楕円 317"/>
        <xdr:cNvSpPr/>
      </xdr:nvSpPr>
      <xdr:spPr>
        <a:xfrm>
          <a:off x="9588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82296</xdr:rowOff>
    </xdr:from>
    <xdr:to>
      <xdr:col>55</xdr:col>
      <xdr:colOff>0</xdr:colOff>
      <xdr:row>86</xdr:row>
      <xdr:rowOff>82677</xdr:rowOff>
    </xdr:to>
    <xdr:cxnSp macro="">
      <xdr:nvCxnSpPr>
        <xdr:cNvPr id="319" name="直線コネクタ 318"/>
        <xdr:cNvCxnSpPr/>
      </xdr:nvCxnSpPr>
      <xdr:spPr>
        <a:xfrm flipV="1">
          <a:off x="9639300" y="1482699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32258</xdr:rowOff>
    </xdr:from>
    <xdr:to>
      <xdr:col>46</xdr:col>
      <xdr:colOff>38100</xdr:colOff>
      <xdr:row>86</xdr:row>
      <xdr:rowOff>133858</xdr:rowOff>
    </xdr:to>
    <xdr:sp macro="" textlink="">
      <xdr:nvSpPr>
        <xdr:cNvPr id="320" name="楕円 319"/>
        <xdr:cNvSpPr/>
      </xdr:nvSpPr>
      <xdr:spPr>
        <a:xfrm>
          <a:off x="8699500" y="147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82677</xdr:rowOff>
    </xdr:from>
    <xdr:to>
      <xdr:col>50</xdr:col>
      <xdr:colOff>114300</xdr:colOff>
      <xdr:row>86</xdr:row>
      <xdr:rowOff>83058</xdr:rowOff>
    </xdr:to>
    <xdr:cxnSp macro="">
      <xdr:nvCxnSpPr>
        <xdr:cNvPr id="321" name="直線コネクタ 320"/>
        <xdr:cNvCxnSpPr/>
      </xdr:nvCxnSpPr>
      <xdr:spPr>
        <a:xfrm flipV="1">
          <a:off x="8750300" y="148273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124604</xdr:rowOff>
    </xdr:from>
    <xdr:ext cx="469744" cy="259045"/>
    <xdr:sp macro="" textlink="">
      <xdr:nvSpPr>
        <xdr:cNvPr id="325" name="n_1mainValue【公営住宅】&#10;一人当たり面積"/>
        <xdr:cNvSpPr txBox="1"/>
      </xdr:nvSpPr>
      <xdr:spPr>
        <a:xfrm>
          <a:off x="93917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124985</xdr:rowOff>
    </xdr:from>
    <xdr:ext cx="469744" cy="259045"/>
    <xdr:sp macro="" textlink="">
      <xdr:nvSpPr>
        <xdr:cNvPr id="326" name="n_2mainValue【公営住宅】&#10;一人当たり面積"/>
        <xdr:cNvSpPr txBox="1"/>
      </xdr:nvSpPr>
      <xdr:spPr>
        <a:xfrm>
          <a:off x="8515427" y="14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72"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76" name="フローチャート: 判断 375"/>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120650</xdr:rowOff>
    </xdr:from>
    <xdr:to>
      <xdr:col>85</xdr:col>
      <xdr:colOff>177800</xdr:colOff>
      <xdr:row>39</xdr:row>
      <xdr:rowOff>50800</xdr:rowOff>
    </xdr:to>
    <xdr:sp macro="" textlink="">
      <xdr:nvSpPr>
        <xdr:cNvPr id="382" name="楕円 381"/>
        <xdr:cNvSpPr/>
      </xdr:nvSpPr>
      <xdr:spPr>
        <a:xfrm>
          <a:off x="16268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99077</xdr:rowOff>
    </xdr:from>
    <xdr:ext cx="405111" cy="259045"/>
    <xdr:sp macro="" textlink="">
      <xdr:nvSpPr>
        <xdr:cNvPr id="383" name="【認定こども園・幼稚園・保育所】&#10;有形固定資産減価償却率該当値テキスト"/>
        <xdr:cNvSpPr txBox="1"/>
      </xdr:nvSpPr>
      <xdr:spPr>
        <a:xfrm>
          <a:off x="16357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384" name="楕円 383"/>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39</xdr:row>
      <xdr:rowOff>0</xdr:rowOff>
    </xdr:to>
    <xdr:cxnSp macro="">
      <xdr:nvCxnSpPr>
        <xdr:cNvPr id="385" name="直線コネクタ 384"/>
        <xdr:cNvCxnSpPr/>
      </xdr:nvCxnSpPr>
      <xdr:spPr>
        <a:xfrm>
          <a:off x="15481300" y="653034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386" name="楕円 385"/>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81915</xdr:rowOff>
    </xdr:to>
    <xdr:cxnSp macro="">
      <xdr:nvCxnSpPr>
        <xdr:cNvPr id="387" name="直線コネクタ 386"/>
        <xdr:cNvCxnSpPr/>
      </xdr:nvCxnSpPr>
      <xdr:spPr>
        <a:xfrm flipV="1">
          <a:off x="14592300" y="65303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89"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391" name="n_1mainValue【認定こども園・幼稚園・保育所】&#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392" name="n_2mainValue【認定こども園・幼稚園・保育所】&#10;有形固定資産減価償却率"/>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23"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27" name="フローチャート: 判断 426"/>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67854</xdr:rowOff>
    </xdr:from>
    <xdr:to>
      <xdr:col>116</xdr:col>
      <xdr:colOff>114300</xdr:colOff>
      <xdr:row>34</xdr:row>
      <xdr:rowOff>169454</xdr:rowOff>
    </xdr:to>
    <xdr:sp macro="" textlink="">
      <xdr:nvSpPr>
        <xdr:cNvPr id="433" name="楕円 432"/>
        <xdr:cNvSpPr/>
      </xdr:nvSpPr>
      <xdr:spPr>
        <a:xfrm>
          <a:off x="22110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90731</xdr:rowOff>
    </xdr:from>
    <xdr:ext cx="469744" cy="259045"/>
    <xdr:sp macro="" textlink="">
      <xdr:nvSpPr>
        <xdr:cNvPr id="434" name="【認定こども園・幼稚園・保育所】&#10;一人当たり面積該当値テキスト"/>
        <xdr:cNvSpPr txBox="1"/>
      </xdr:nvSpPr>
      <xdr:spPr>
        <a:xfrm>
          <a:off x="22199600" y="57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142966</xdr:rowOff>
    </xdr:from>
    <xdr:to>
      <xdr:col>112</xdr:col>
      <xdr:colOff>38100</xdr:colOff>
      <xdr:row>35</xdr:row>
      <xdr:rowOff>73116</xdr:rowOff>
    </xdr:to>
    <xdr:sp macro="" textlink="">
      <xdr:nvSpPr>
        <xdr:cNvPr id="435" name="楕円 434"/>
        <xdr:cNvSpPr/>
      </xdr:nvSpPr>
      <xdr:spPr>
        <a:xfrm>
          <a:off x="21272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118654</xdr:rowOff>
    </xdr:from>
    <xdr:to>
      <xdr:col>116</xdr:col>
      <xdr:colOff>63500</xdr:colOff>
      <xdr:row>35</xdr:row>
      <xdr:rowOff>22316</xdr:rowOff>
    </xdr:to>
    <xdr:cxnSp macro="">
      <xdr:nvCxnSpPr>
        <xdr:cNvPr id="436" name="直線コネクタ 435"/>
        <xdr:cNvCxnSpPr/>
      </xdr:nvCxnSpPr>
      <xdr:spPr>
        <a:xfrm flipV="1">
          <a:off x="21323300" y="594795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142966</xdr:rowOff>
    </xdr:from>
    <xdr:to>
      <xdr:col>107</xdr:col>
      <xdr:colOff>101600</xdr:colOff>
      <xdr:row>35</xdr:row>
      <xdr:rowOff>73116</xdr:rowOff>
    </xdr:to>
    <xdr:sp macro="" textlink="">
      <xdr:nvSpPr>
        <xdr:cNvPr id="437" name="楕円 436"/>
        <xdr:cNvSpPr/>
      </xdr:nvSpPr>
      <xdr:spPr>
        <a:xfrm>
          <a:off x="20383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22316</xdr:rowOff>
    </xdr:from>
    <xdr:to>
      <xdr:col>111</xdr:col>
      <xdr:colOff>177800</xdr:colOff>
      <xdr:row>35</xdr:row>
      <xdr:rowOff>22316</xdr:rowOff>
    </xdr:to>
    <xdr:cxnSp macro="">
      <xdr:nvCxnSpPr>
        <xdr:cNvPr id="438" name="直線コネクタ 437"/>
        <xdr:cNvCxnSpPr/>
      </xdr:nvCxnSpPr>
      <xdr:spPr>
        <a:xfrm>
          <a:off x="20434300" y="6023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39"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40"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41"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89643</xdr:rowOff>
    </xdr:from>
    <xdr:ext cx="469744" cy="259045"/>
    <xdr:sp macro="" textlink="">
      <xdr:nvSpPr>
        <xdr:cNvPr id="442" name="n_1mainValue【認定こども園・幼稚園・保育所】&#10;一人当たり面積"/>
        <xdr:cNvSpPr txBox="1"/>
      </xdr:nvSpPr>
      <xdr:spPr>
        <a:xfrm>
          <a:off x="21075727" y="57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89643</xdr:rowOff>
    </xdr:from>
    <xdr:ext cx="469744" cy="259045"/>
    <xdr:sp macro="" textlink="">
      <xdr:nvSpPr>
        <xdr:cNvPr id="443" name="n_2mainValue【認定こども園・幼稚園・保育所】&#10;一人当たり面積"/>
        <xdr:cNvSpPr txBox="1"/>
      </xdr:nvSpPr>
      <xdr:spPr>
        <a:xfrm>
          <a:off x="20199427" y="57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74"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78" name="フローチャート: 判断 477"/>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484" name="楕円 483"/>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485" name="【学校施設】&#10;有形固定資産減価償却率該当値テキスト"/>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486" name="楕円 485"/>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19594</xdr:rowOff>
    </xdr:to>
    <xdr:cxnSp macro="">
      <xdr:nvCxnSpPr>
        <xdr:cNvPr id="487" name="直線コネクタ 486"/>
        <xdr:cNvCxnSpPr/>
      </xdr:nvCxnSpPr>
      <xdr:spPr>
        <a:xfrm flipV="1">
          <a:off x="15481300" y="100975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488" name="楕円 487"/>
        <xdr:cNvSpPr/>
      </xdr:nvSpPr>
      <xdr:spPr>
        <a:xfrm>
          <a:off x="14541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31024</xdr:rowOff>
    </xdr:to>
    <xdr:cxnSp macro="">
      <xdr:nvCxnSpPr>
        <xdr:cNvPr id="489" name="直線コネクタ 488"/>
        <xdr:cNvCxnSpPr/>
      </xdr:nvCxnSpPr>
      <xdr:spPr>
        <a:xfrm flipV="1">
          <a:off x="14592300" y="101351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90"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91"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92"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61521</xdr:rowOff>
    </xdr:from>
    <xdr:ext cx="405111" cy="259045"/>
    <xdr:sp macro="" textlink="">
      <xdr:nvSpPr>
        <xdr:cNvPr id="493" name="n_1mainValue【学校施設】&#10;有形固定資産減価償却率"/>
        <xdr:cNvSpPr txBox="1"/>
      </xdr:nvSpPr>
      <xdr:spPr>
        <a:xfrm>
          <a:off x="15266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72951</xdr:rowOff>
    </xdr:from>
    <xdr:ext cx="405111" cy="259045"/>
    <xdr:sp macro="" textlink="">
      <xdr:nvSpPr>
        <xdr:cNvPr id="494" name="n_2mainValue【学校施設】&#10;有形固定資産減価償却率"/>
        <xdr:cNvSpPr txBox="1"/>
      </xdr:nvSpPr>
      <xdr:spPr>
        <a:xfrm>
          <a:off x="14389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24"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28" name="フローチャート: 判断 527"/>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34" name="楕円 533"/>
        <xdr:cNvSpPr/>
      </xdr:nvSpPr>
      <xdr:spPr>
        <a:xfrm>
          <a:off x="22110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33037</xdr:rowOff>
    </xdr:from>
    <xdr:ext cx="469744" cy="259045"/>
    <xdr:sp macro="" textlink="">
      <xdr:nvSpPr>
        <xdr:cNvPr id="535" name="【学校施設】&#10;一人当たり面積該当値テキスト"/>
        <xdr:cNvSpPr txBox="1"/>
      </xdr:nvSpPr>
      <xdr:spPr>
        <a:xfrm>
          <a:off x="22199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22733</xdr:rowOff>
    </xdr:from>
    <xdr:to>
      <xdr:col>112</xdr:col>
      <xdr:colOff>38100</xdr:colOff>
      <xdr:row>61</xdr:row>
      <xdr:rowOff>124333</xdr:rowOff>
    </xdr:to>
    <xdr:sp macro="" textlink="">
      <xdr:nvSpPr>
        <xdr:cNvPr id="536" name="楕円 535"/>
        <xdr:cNvSpPr/>
      </xdr:nvSpPr>
      <xdr:spPr>
        <a:xfrm>
          <a:off x="212725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60960</xdr:rowOff>
    </xdr:from>
    <xdr:to>
      <xdr:col>116</xdr:col>
      <xdr:colOff>63500</xdr:colOff>
      <xdr:row>61</xdr:row>
      <xdr:rowOff>73533</xdr:rowOff>
    </xdr:to>
    <xdr:cxnSp macro="">
      <xdr:nvCxnSpPr>
        <xdr:cNvPr id="537" name="直線コネクタ 536"/>
        <xdr:cNvCxnSpPr/>
      </xdr:nvCxnSpPr>
      <xdr:spPr>
        <a:xfrm flipV="1">
          <a:off x="21323300" y="1051941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34544</xdr:rowOff>
    </xdr:from>
    <xdr:to>
      <xdr:col>107</xdr:col>
      <xdr:colOff>101600</xdr:colOff>
      <xdr:row>61</xdr:row>
      <xdr:rowOff>136144</xdr:rowOff>
    </xdr:to>
    <xdr:sp macro="" textlink="">
      <xdr:nvSpPr>
        <xdr:cNvPr id="538" name="楕円 537"/>
        <xdr:cNvSpPr/>
      </xdr:nvSpPr>
      <xdr:spPr>
        <a:xfrm>
          <a:off x="20383500" y="104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73533</xdr:rowOff>
    </xdr:from>
    <xdr:to>
      <xdr:col>111</xdr:col>
      <xdr:colOff>177800</xdr:colOff>
      <xdr:row>61</xdr:row>
      <xdr:rowOff>85344</xdr:rowOff>
    </xdr:to>
    <xdr:cxnSp macro="">
      <xdr:nvCxnSpPr>
        <xdr:cNvPr id="539" name="直線コネクタ 538"/>
        <xdr:cNvCxnSpPr/>
      </xdr:nvCxnSpPr>
      <xdr:spPr>
        <a:xfrm flipV="1">
          <a:off x="20434300" y="105319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40"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41"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42"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140860</xdr:rowOff>
    </xdr:from>
    <xdr:ext cx="469744" cy="259045"/>
    <xdr:sp macro="" textlink="">
      <xdr:nvSpPr>
        <xdr:cNvPr id="543" name="n_1mainValue【学校施設】&#10;一人当たり面積"/>
        <xdr:cNvSpPr txBox="1"/>
      </xdr:nvSpPr>
      <xdr:spPr>
        <a:xfrm>
          <a:off x="21075727"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152671</xdr:rowOff>
    </xdr:from>
    <xdr:ext cx="469744" cy="259045"/>
    <xdr:sp macro="" textlink="">
      <xdr:nvSpPr>
        <xdr:cNvPr id="544" name="n_2mainValue【学校施設】&#10;一人当たり面積"/>
        <xdr:cNvSpPr txBox="1"/>
      </xdr:nvSpPr>
      <xdr:spPr>
        <a:xfrm>
          <a:off x="201994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70" name="直線コネクタ 569"/>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71"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72" name="直線コネクタ 57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575" name="【児童館】&#10;有形固定資産減価償却率平均値テキスト"/>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76" name="フローチャート: 判断 575"/>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77" name="フローチャート: 判断 576"/>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78" name="フローチャート: 判断 57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579" name="フローチャート: 判断 578"/>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585" name="楕円 584"/>
        <xdr:cNvSpPr/>
      </xdr:nvSpPr>
      <xdr:spPr>
        <a:xfrm>
          <a:off x="16268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138809</xdr:rowOff>
    </xdr:from>
    <xdr:ext cx="405111" cy="259045"/>
    <xdr:sp macro="" textlink="">
      <xdr:nvSpPr>
        <xdr:cNvPr id="586" name="【児童館】&#10;有形固定資産減価償却率該当値テキスト"/>
        <xdr:cNvSpPr txBox="1"/>
      </xdr:nvSpPr>
      <xdr:spPr>
        <a:xfrm>
          <a:off x="16357600"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587" name="楕円 586"/>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96882</xdr:rowOff>
    </xdr:to>
    <xdr:cxnSp macro="">
      <xdr:nvCxnSpPr>
        <xdr:cNvPr id="588" name="直線コネクタ 587"/>
        <xdr:cNvCxnSpPr/>
      </xdr:nvCxnSpPr>
      <xdr:spPr>
        <a:xfrm flipV="1">
          <a:off x="15481300" y="140986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82006</xdr:rowOff>
    </xdr:from>
    <xdr:to>
      <xdr:col>76</xdr:col>
      <xdr:colOff>165100</xdr:colOff>
      <xdr:row>83</xdr:row>
      <xdr:rowOff>12156</xdr:rowOff>
    </xdr:to>
    <xdr:sp macro="" textlink="">
      <xdr:nvSpPr>
        <xdr:cNvPr id="589" name="楕円 588"/>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132806</xdr:rowOff>
    </xdr:to>
    <xdr:cxnSp macro="">
      <xdr:nvCxnSpPr>
        <xdr:cNvPr id="590" name="直線コネクタ 589"/>
        <xdr:cNvCxnSpPr/>
      </xdr:nvCxnSpPr>
      <xdr:spPr>
        <a:xfrm flipV="1">
          <a:off x="14592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591" name="n_1ave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592"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593" name="n_3aveValue【児童館】&#10;有形固定資産減価償却率"/>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594" name="n_1main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595" name="n_2mainValue【児童館】&#10;有形固定資産減価償却率"/>
        <xdr:cNvSpPr txBox="1"/>
      </xdr:nvSpPr>
      <xdr:spPr>
        <a:xfrm>
          <a:off x="14389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07" name="直線コネクタ 60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8" name="テキスト ボックス 60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9" name="直線コネクタ 60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0" name="テキスト ボックス 60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1" name="直線コネクタ 61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2" name="テキスト ボックス 61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3" name="直線コネクタ 61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4" name="テキスト ボックス 61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5" name="直線コネクタ 61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6" name="テキスト ボックス 61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7" name="直線コネクタ 61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8" name="テキスト ボックス 61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22" name="直線コネクタ 621"/>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23"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24" name="直線コネクタ 623"/>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25"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26" name="直線コネクタ 62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27"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28" name="フローチャート: 判断 627"/>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29" name="フローチャート: 判断 628"/>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30" name="フローチャート: 判断 629"/>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31" name="フローチャート: 判断 63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134257</xdr:rowOff>
    </xdr:from>
    <xdr:to>
      <xdr:col>116</xdr:col>
      <xdr:colOff>114300</xdr:colOff>
      <xdr:row>87</xdr:row>
      <xdr:rowOff>64407</xdr:rowOff>
    </xdr:to>
    <xdr:sp macro="" textlink="">
      <xdr:nvSpPr>
        <xdr:cNvPr id="637" name="楕円 636"/>
        <xdr:cNvSpPr/>
      </xdr:nvSpPr>
      <xdr:spPr>
        <a:xfrm>
          <a:off x="221107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49184</xdr:rowOff>
    </xdr:from>
    <xdr:ext cx="469744" cy="259045"/>
    <xdr:sp macro="" textlink="">
      <xdr:nvSpPr>
        <xdr:cNvPr id="638" name="【児童館】&#10;一人当たり面積該当値テキスト"/>
        <xdr:cNvSpPr txBox="1"/>
      </xdr:nvSpPr>
      <xdr:spPr>
        <a:xfrm>
          <a:off x="22199600" y="147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150586</xdr:rowOff>
    </xdr:from>
    <xdr:to>
      <xdr:col>112</xdr:col>
      <xdr:colOff>38100</xdr:colOff>
      <xdr:row>87</xdr:row>
      <xdr:rowOff>80736</xdr:rowOff>
    </xdr:to>
    <xdr:sp macro="" textlink="">
      <xdr:nvSpPr>
        <xdr:cNvPr id="639" name="楕円 638"/>
        <xdr:cNvSpPr/>
      </xdr:nvSpPr>
      <xdr:spPr>
        <a:xfrm>
          <a:off x="21272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13607</xdr:rowOff>
    </xdr:from>
    <xdr:to>
      <xdr:col>116</xdr:col>
      <xdr:colOff>63500</xdr:colOff>
      <xdr:row>87</xdr:row>
      <xdr:rowOff>29936</xdr:rowOff>
    </xdr:to>
    <xdr:cxnSp macro="">
      <xdr:nvCxnSpPr>
        <xdr:cNvPr id="640" name="直線コネクタ 639"/>
        <xdr:cNvCxnSpPr/>
      </xdr:nvCxnSpPr>
      <xdr:spPr>
        <a:xfrm flipV="1">
          <a:off x="21323300" y="149297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641" name="楕円 640"/>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29936</xdr:rowOff>
    </xdr:from>
    <xdr:to>
      <xdr:col>111</xdr:col>
      <xdr:colOff>177800</xdr:colOff>
      <xdr:row>87</xdr:row>
      <xdr:rowOff>29936</xdr:rowOff>
    </xdr:to>
    <xdr:cxnSp macro="">
      <xdr:nvCxnSpPr>
        <xdr:cNvPr id="642" name="直線コネクタ 641"/>
        <xdr:cNvCxnSpPr/>
      </xdr:nvCxnSpPr>
      <xdr:spPr>
        <a:xfrm>
          <a:off x="20434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643" name="n_1ave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44"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45"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71863</xdr:rowOff>
    </xdr:from>
    <xdr:ext cx="469744" cy="259045"/>
    <xdr:sp macro="" textlink="">
      <xdr:nvSpPr>
        <xdr:cNvPr id="646" name="n_1mainValue【児童館】&#10;一人当たり面積"/>
        <xdr:cNvSpPr txBox="1"/>
      </xdr:nvSpPr>
      <xdr:spPr>
        <a:xfrm>
          <a:off x="210757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647" name="n_2mainValue【児童館】&#10;一人当たり面積"/>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73" name="直線コネクタ 672"/>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74"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75" name="直線コネクタ 674"/>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8" name="【公民館】&#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9" name="フローチャート: 判断 67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0" name="フローチャート: 判断 679"/>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81" name="フローチャート: 判断 680"/>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82" name="フローチャート: 判断 681"/>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88" name="楕円 687"/>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689" name="【公民館】&#10;有形固定資産減価償却率該当値テキスト"/>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690" name="楕円 689"/>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138249</xdr:rowOff>
    </xdr:to>
    <xdr:cxnSp macro="">
      <xdr:nvCxnSpPr>
        <xdr:cNvPr id="691" name="直線コネクタ 690"/>
        <xdr:cNvCxnSpPr/>
      </xdr:nvCxnSpPr>
      <xdr:spPr>
        <a:xfrm flipV="1">
          <a:off x="15481300" y="179412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692" name="楕円 691"/>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138249</xdr:rowOff>
    </xdr:to>
    <xdr:cxnSp macro="">
      <xdr:nvCxnSpPr>
        <xdr:cNvPr id="693" name="直線コネクタ 692"/>
        <xdr:cNvCxnSpPr/>
      </xdr:nvCxnSpPr>
      <xdr:spPr>
        <a:xfrm>
          <a:off x="14592300" y="1793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94"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95"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96"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697" name="n_1mainValue【公民館】&#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698" name="n_2mainValue【公民館】&#10;有形固定資産減価償却率"/>
        <xdr:cNvSpPr txBox="1"/>
      </xdr:nvSpPr>
      <xdr:spPr>
        <a:xfrm>
          <a:off x="14389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22" name="直線コネクタ 721"/>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25"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26" name="直線コネクタ 725"/>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27"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8" name="フローチャート: 判断 727"/>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9" name="フローチャート: 判断 728"/>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30" name="フローチャート: 判断 729"/>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31" name="フローチャート: 判断 73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37" name="楕円 736"/>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38"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39" name="楕円 73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106</xdr:row>
      <xdr:rowOff>144780</xdr:rowOff>
    </xdr:to>
    <xdr:cxnSp macro="">
      <xdr:nvCxnSpPr>
        <xdr:cNvPr id="740" name="直線コネクタ 739"/>
        <xdr:cNvCxnSpPr/>
      </xdr:nvCxnSpPr>
      <xdr:spPr>
        <a:xfrm flipV="1">
          <a:off x="21323300" y="18074639"/>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99061</xdr:rowOff>
    </xdr:from>
    <xdr:to>
      <xdr:col>107</xdr:col>
      <xdr:colOff>101600</xdr:colOff>
      <xdr:row>107</xdr:row>
      <xdr:rowOff>29211</xdr:rowOff>
    </xdr:to>
    <xdr:sp macro="" textlink="">
      <xdr:nvSpPr>
        <xdr:cNvPr id="741" name="楕円 740"/>
        <xdr:cNvSpPr/>
      </xdr:nvSpPr>
      <xdr:spPr>
        <a:xfrm>
          <a:off x="20383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149861</xdr:rowOff>
    </xdr:to>
    <xdr:cxnSp macro="">
      <xdr:nvCxnSpPr>
        <xdr:cNvPr id="742" name="直線コネクタ 741"/>
        <xdr:cNvCxnSpPr/>
      </xdr:nvCxnSpPr>
      <xdr:spPr>
        <a:xfrm flipV="1">
          <a:off x="20434300" y="183184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43"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44"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45"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46"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747" name="n_2main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平成３０年度は役場庁舎、保育所、給食センターの施設長寿命化工事や増改築工事を実施したため、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保育所、役場庁舎など町内公共施設等の長寿命化工事は平成３０年度がピークであり、今後は公共施設等の統廃合を視野に入れつつ、長寿命化工事未実施の公共施設等について計画的な施設管理に努める必要があ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2" name="楕円 71"/>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3" name="【図書館】&#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84365</xdr:rowOff>
    </xdr:to>
    <xdr:cxnSp macro="">
      <xdr:nvCxnSpPr>
        <xdr:cNvPr id="75" name="直線コネクタ 74"/>
        <xdr:cNvCxnSpPr/>
      </xdr:nvCxnSpPr>
      <xdr:spPr>
        <a:xfrm flipV="1">
          <a:off x="3797300" y="673009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6" name="楕円 75"/>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84365</xdr:rowOff>
    </xdr:to>
    <xdr:cxnSp macro="">
      <xdr:nvCxnSpPr>
        <xdr:cNvPr id="77" name="直線コネクタ 76"/>
        <xdr:cNvCxnSpPr/>
      </xdr:nvCxnSpPr>
      <xdr:spPr>
        <a:xfrm>
          <a:off x="2908300" y="67447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78"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9"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1"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2" name="n_2mainValue【図書館】&#10;有形固定資産減価償却率"/>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21" name="楕円 120"/>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57167</xdr:rowOff>
    </xdr:from>
    <xdr:ext cx="469744" cy="259045"/>
    <xdr:sp macro="" textlink="">
      <xdr:nvSpPr>
        <xdr:cNvPr id="122" name="【図書館】&#10;一人当たり面積該当値テキスト"/>
        <xdr:cNvSpPr txBox="1"/>
      </xdr:nvSpPr>
      <xdr:spPr>
        <a:xfrm>
          <a:off x="10515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3" name="楕円 122"/>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133350</xdr:rowOff>
    </xdr:to>
    <xdr:cxnSp macro="">
      <xdr:nvCxnSpPr>
        <xdr:cNvPr id="124" name="直線コネクタ 123"/>
        <xdr:cNvCxnSpPr/>
      </xdr:nvCxnSpPr>
      <xdr:spPr>
        <a:xfrm flipV="1">
          <a:off x="9639300" y="698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5" name="楕円 124"/>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137160</xdr:rowOff>
    </xdr:to>
    <xdr:cxnSp macro="">
      <xdr:nvCxnSpPr>
        <xdr:cNvPr id="126" name="直線コネクタ 125"/>
        <xdr:cNvCxnSpPr/>
      </xdr:nvCxnSpPr>
      <xdr:spPr>
        <a:xfrm flipV="1">
          <a:off x="8750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30"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31" name="n_2main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楕円 170"/>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72" name="【体育館・プー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73" name="楕円 172"/>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135255</xdr:rowOff>
    </xdr:to>
    <xdr:cxnSp macro="">
      <xdr:nvCxnSpPr>
        <xdr:cNvPr id="174" name="直線コネクタ 173"/>
        <xdr:cNvCxnSpPr/>
      </xdr:nvCxnSpPr>
      <xdr:spPr>
        <a:xfrm flipV="1">
          <a:off x="3797300" y="1037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75" name="楕円 174"/>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135255</xdr:rowOff>
    </xdr:to>
    <xdr:cxnSp macro="">
      <xdr:nvCxnSpPr>
        <xdr:cNvPr id="176" name="直線コネクタ 175"/>
        <xdr:cNvCxnSpPr/>
      </xdr:nvCxnSpPr>
      <xdr:spPr>
        <a:xfrm>
          <a:off x="2908300" y="103346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180" name="n_1main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81" name="n_2main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2"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76563</xdr:rowOff>
    </xdr:from>
    <xdr:to>
      <xdr:col>55</xdr:col>
      <xdr:colOff>50800</xdr:colOff>
      <xdr:row>58</xdr:row>
      <xdr:rowOff>6713</xdr:rowOff>
    </xdr:to>
    <xdr:sp macro="" textlink="">
      <xdr:nvSpPr>
        <xdr:cNvPr id="222" name="楕円 221"/>
        <xdr:cNvSpPr/>
      </xdr:nvSpPr>
      <xdr:spPr>
        <a:xfrm>
          <a:off x="104267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99440</xdr:rowOff>
    </xdr:from>
    <xdr:ext cx="469744" cy="259045"/>
    <xdr:sp macro="" textlink="">
      <xdr:nvSpPr>
        <xdr:cNvPr id="223" name="【体育館・プール】&#10;一人当たり面積該当値テキスト"/>
        <xdr:cNvSpPr txBox="1"/>
      </xdr:nvSpPr>
      <xdr:spPr>
        <a:xfrm>
          <a:off x="10515600" y="97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94524</xdr:rowOff>
    </xdr:from>
    <xdr:to>
      <xdr:col>50</xdr:col>
      <xdr:colOff>165100</xdr:colOff>
      <xdr:row>58</xdr:row>
      <xdr:rowOff>24674</xdr:rowOff>
    </xdr:to>
    <xdr:sp macro="" textlink="">
      <xdr:nvSpPr>
        <xdr:cNvPr id="224" name="楕円 223"/>
        <xdr:cNvSpPr/>
      </xdr:nvSpPr>
      <xdr:spPr>
        <a:xfrm>
          <a:off x="9588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127363</xdr:rowOff>
    </xdr:from>
    <xdr:to>
      <xdr:col>55</xdr:col>
      <xdr:colOff>0</xdr:colOff>
      <xdr:row>57</xdr:row>
      <xdr:rowOff>145324</xdr:rowOff>
    </xdr:to>
    <xdr:cxnSp macro="">
      <xdr:nvCxnSpPr>
        <xdr:cNvPr id="225" name="直線コネクタ 224"/>
        <xdr:cNvCxnSpPr/>
      </xdr:nvCxnSpPr>
      <xdr:spPr>
        <a:xfrm flipV="1">
          <a:off x="9639300" y="99000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109220</xdr:rowOff>
    </xdr:from>
    <xdr:to>
      <xdr:col>46</xdr:col>
      <xdr:colOff>38100</xdr:colOff>
      <xdr:row>58</xdr:row>
      <xdr:rowOff>39370</xdr:rowOff>
    </xdr:to>
    <xdr:sp macro="" textlink="">
      <xdr:nvSpPr>
        <xdr:cNvPr id="226" name="楕円 225"/>
        <xdr:cNvSpPr/>
      </xdr:nvSpPr>
      <xdr:spPr>
        <a:xfrm>
          <a:off x="869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145324</xdr:rowOff>
    </xdr:from>
    <xdr:to>
      <xdr:col>50</xdr:col>
      <xdr:colOff>114300</xdr:colOff>
      <xdr:row>57</xdr:row>
      <xdr:rowOff>160020</xdr:rowOff>
    </xdr:to>
    <xdr:cxnSp macro="">
      <xdr:nvCxnSpPr>
        <xdr:cNvPr id="227" name="直線コネクタ 226"/>
        <xdr:cNvCxnSpPr/>
      </xdr:nvCxnSpPr>
      <xdr:spPr>
        <a:xfrm flipV="1">
          <a:off x="8750300" y="99179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28"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29"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41201</xdr:rowOff>
    </xdr:from>
    <xdr:ext cx="469744" cy="259045"/>
    <xdr:sp macro="" textlink="">
      <xdr:nvSpPr>
        <xdr:cNvPr id="231" name="n_1mainValue【体育館・プール】&#10;一人当たり面積"/>
        <xdr:cNvSpPr txBox="1"/>
      </xdr:nvSpPr>
      <xdr:spPr>
        <a:xfrm>
          <a:off x="93917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55897</xdr:rowOff>
    </xdr:from>
    <xdr:ext cx="469744" cy="259045"/>
    <xdr:sp macro="" textlink="">
      <xdr:nvSpPr>
        <xdr:cNvPr id="232" name="n_2mainValue【体育館・プール】&#10;一人当たり面積"/>
        <xdr:cNvSpPr txBox="1"/>
      </xdr:nvSpPr>
      <xdr:spPr>
        <a:xfrm>
          <a:off x="851542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4" name="テキスト ボックス 2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4" name="テキスト ボックス 2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8" name="直線コネクタ 257"/>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9"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0" name="直線コネクタ 259"/>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1"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2" name="直線コネクタ 261"/>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63"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4" name="フローチャート: 判断 263"/>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5" name="フローチャート: 判断 264"/>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6" name="フローチャート: 判断 265"/>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67" name="フローチャート: 判断 266"/>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50981</xdr:rowOff>
    </xdr:from>
    <xdr:to>
      <xdr:col>24</xdr:col>
      <xdr:colOff>114300</xdr:colOff>
      <xdr:row>80</xdr:row>
      <xdr:rowOff>152581</xdr:rowOff>
    </xdr:to>
    <xdr:sp macro="" textlink="">
      <xdr:nvSpPr>
        <xdr:cNvPr id="273" name="楕円 272"/>
        <xdr:cNvSpPr/>
      </xdr:nvSpPr>
      <xdr:spPr>
        <a:xfrm>
          <a:off x="45847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73858</xdr:rowOff>
    </xdr:from>
    <xdr:ext cx="405111" cy="259045"/>
    <xdr:sp macro="" textlink="">
      <xdr:nvSpPr>
        <xdr:cNvPr id="274" name="【福祉施設】&#10;有形固定資産減価償却率該当値テキスト"/>
        <xdr:cNvSpPr txBox="1"/>
      </xdr:nvSpPr>
      <xdr:spPr>
        <a:xfrm>
          <a:off x="4673600" y="1361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104866</xdr:rowOff>
    </xdr:from>
    <xdr:to>
      <xdr:col>20</xdr:col>
      <xdr:colOff>38100</xdr:colOff>
      <xdr:row>81</xdr:row>
      <xdr:rowOff>35016</xdr:rowOff>
    </xdr:to>
    <xdr:sp macro="" textlink="">
      <xdr:nvSpPr>
        <xdr:cNvPr id="275" name="楕円 274"/>
        <xdr:cNvSpPr/>
      </xdr:nvSpPr>
      <xdr:spPr>
        <a:xfrm>
          <a:off x="3746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101781</xdr:rowOff>
    </xdr:from>
    <xdr:to>
      <xdr:col>24</xdr:col>
      <xdr:colOff>63500</xdr:colOff>
      <xdr:row>80</xdr:row>
      <xdr:rowOff>155666</xdr:rowOff>
    </xdr:to>
    <xdr:cxnSp macro="">
      <xdr:nvCxnSpPr>
        <xdr:cNvPr id="276" name="直線コネクタ 275"/>
        <xdr:cNvCxnSpPr/>
      </xdr:nvCxnSpPr>
      <xdr:spPr>
        <a:xfrm flipV="1">
          <a:off x="3797300" y="1381778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160382</xdr:rowOff>
    </xdr:from>
    <xdr:to>
      <xdr:col>15</xdr:col>
      <xdr:colOff>101600</xdr:colOff>
      <xdr:row>81</xdr:row>
      <xdr:rowOff>90532</xdr:rowOff>
    </xdr:to>
    <xdr:sp macro="" textlink="">
      <xdr:nvSpPr>
        <xdr:cNvPr id="277" name="楕円 276"/>
        <xdr:cNvSpPr/>
      </xdr:nvSpPr>
      <xdr:spPr>
        <a:xfrm>
          <a:off x="2857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155666</xdr:rowOff>
    </xdr:from>
    <xdr:to>
      <xdr:col>19</xdr:col>
      <xdr:colOff>177800</xdr:colOff>
      <xdr:row>81</xdr:row>
      <xdr:rowOff>39732</xdr:rowOff>
    </xdr:to>
    <xdr:cxnSp macro="">
      <xdr:nvCxnSpPr>
        <xdr:cNvPr id="278" name="直線コネクタ 277"/>
        <xdr:cNvCxnSpPr/>
      </xdr:nvCxnSpPr>
      <xdr:spPr>
        <a:xfrm flipV="1">
          <a:off x="2908300" y="1387166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79"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80"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81"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51543</xdr:rowOff>
    </xdr:from>
    <xdr:ext cx="405111" cy="259045"/>
    <xdr:sp macro="" textlink="">
      <xdr:nvSpPr>
        <xdr:cNvPr id="282" name="n_1mainValue【福祉施設】&#10;有形固定資産減価償却率"/>
        <xdr:cNvSpPr txBox="1"/>
      </xdr:nvSpPr>
      <xdr:spPr>
        <a:xfrm>
          <a:off x="3582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83" name="n_2mainValue【福祉施設】&#10;有形固定資産減価償却率"/>
        <xdr:cNvSpPr txBox="1"/>
      </xdr:nvSpPr>
      <xdr:spPr>
        <a:xfrm>
          <a:off x="2705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7" name="直線コネクタ 306"/>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9" name="直線コネクタ 30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0"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1" name="直線コネクタ 31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12"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3" name="フローチャート: 判断 312"/>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4" name="フローチャート: 判断 313"/>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5" name="フローチャート: 判断 314"/>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16" name="フローチャート: 判断 315"/>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22" name="楕円 321"/>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23" name="【福祉施設】&#10;一人当たり面積該当値テキスト"/>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24" name="楕円 323"/>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72389</xdr:rowOff>
    </xdr:to>
    <xdr:cxnSp macro="">
      <xdr:nvCxnSpPr>
        <xdr:cNvPr id="325" name="直線コネクタ 324"/>
        <xdr:cNvCxnSpPr/>
      </xdr:nvCxnSpPr>
      <xdr:spPr>
        <a:xfrm>
          <a:off x="9639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23495</xdr:rowOff>
    </xdr:from>
    <xdr:to>
      <xdr:col>46</xdr:col>
      <xdr:colOff>38100</xdr:colOff>
      <xdr:row>86</xdr:row>
      <xdr:rowOff>125095</xdr:rowOff>
    </xdr:to>
    <xdr:sp macro="" textlink="">
      <xdr:nvSpPr>
        <xdr:cNvPr id="326" name="楕円 325"/>
        <xdr:cNvSpPr/>
      </xdr:nvSpPr>
      <xdr:spPr>
        <a:xfrm>
          <a:off x="8699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74295</xdr:rowOff>
    </xdr:to>
    <xdr:cxnSp macro="">
      <xdr:nvCxnSpPr>
        <xdr:cNvPr id="327" name="直線コネクタ 326"/>
        <xdr:cNvCxnSpPr/>
      </xdr:nvCxnSpPr>
      <xdr:spPr>
        <a:xfrm flipV="1">
          <a:off x="8750300" y="14817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28"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29"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30"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31"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116222</xdr:rowOff>
    </xdr:from>
    <xdr:ext cx="469744" cy="259045"/>
    <xdr:sp macro="" textlink="">
      <xdr:nvSpPr>
        <xdr:cNvPr id="332" name="n_2mainValue【福祉施設】&#10;一人当たり面積"/>
        <xdr:cNvSpPr txBox="1"/>
      </xdr:nvSpPr>
      <xdr:spPr>
        <a:xfrm>
          <a:off x="8515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7" name="直線コネクタ 356"/>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8"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9" name="直線コネクタ 358"/>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0"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1" name="直線コネクタ 360"/>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62"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3" name="フローチャート: 判断 362"/>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4" name="フローチャート: 判断 363"/>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5" name="フローチャート: 判断 364"/>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66" name="フローチャート: 判断 365"/>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372" name="楕円 371"/>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373"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141605</xdr:rowOff>
    </xdr:from>
    <xdr:to>
      <xdr:col>20</xdr:col>
      <xdr:colOff>38100</xdr:colOff>
      <xdr:row>103</xdr:row>
      <xdr:rowOff>71755</xdr:rowOff>
    </xdr:to>
    <xdr:sp macro="" textlink="">
      <xdr:nvSpPr>
        <xdr:cNvPr id="374" name="楕円 373"/>
        <xdr:cNvSpPr/>
      </xdr:nvSpPr>
      <xdr:spPr>
        <a:xfrm>
          <a:off x="3746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20955</xdr:rowOff>
    </xdr:to>
    <xdr:cxnSp macro="">
      <xdr:nvCxnSpPr>
        <xdr:cNvPr id="375" name="直線コネクタ 374"/>
        <xdr:cNvCxnSpPr/>
      </xdr:nvCxnSpPr>
      <xdr:spPr>
        <a:xfrm flipV="1">
          <a:off x="3797300" y="176669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166370</xdr:rowOff>
    </xdr:from>
    <xdr:to>
      <xdr:col>15</xdr:col>
      <xdr:colOff>101600</xdr:colOff>
      <xdr:row>103</xdr:row>
      <xdr:rowOff>96520</xdr:rowOff>
    </xdr:to>
    <xdr:sp macro="" textlink="">
      <xdr:nvSpPr>
        <xdr:cNvPr id="376" name="楕円 375"/>
        <xdr:cNvSpPr/>
      </xdr:nvSpPr>
      <xdr:spPr>
        <a:xfrm>
          <a:off x="2857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20955</xdr:rowOff>
    </xdr:from>
    <xdr:to>
      <xdr:col>19</xdr:col>
      <xdr:colOff>177800</xdr:colOff>
      <xdr:row>103</xdr:row>
      <xdr:rowOff>45720</xdr:rowOff>
    </xdr:to>
    <xdr:cxnSp macro="">
      <xdr:nvCxnSpPr>
        <xdr:cNvPr id="377" name="直線コネクタ 376"/>
        <xdr:cNvCxnSpPr/>
      </xdr:nvCxnSpPr>
      <xdr:spPr>
        <a:xfrm flipV="1">
          <a:off x="2908300" y="176803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78"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79"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380" name="n_3aveValue【市民会館】&#10;有形固定資産減価償却率"/>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88282</xdr:rowOff>
    </xdr:from>
    <xdr:ext cx="405111" cy="259045"/>
    <xdr:sp macro="" textlink="">
      <xdr:nvSpPr>
        <xdr:cNvPr id="381" name="n_1mainValue【市民会館】&#10;有形固定資産減価償却率"/>
        <xdr:cNvSpPr txBox="1"/>
      </xdr:nvSpPr>
      <xdr:spPr>
        <a:xfrm>
          <a:off x="3582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382" name="n_2main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6" name="直線コネクタ 405"/>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7"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8" name="直線コネクタ 407"/>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10" name="直線コネクタ 40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411" name="【市民会館】&#10;一人当たり面積平均値テキスト"/>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12" name="フローチャート: 判断 411"/>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13" name="フローチャート: 判断 412"/>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14" name="フローチャート: 判断 413"/>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15" name="フローチャート: 判断 414"/>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46355</xdr:rowOff>
    </xdr:from>
    <xdr:to>
      <xdr:col>55</xdr:col>
      <xdr:colOff>50800</xdr:colOff>
      <xdr:row>107</xdr:row>
      <xdr:rowOff>147955</xdr:rowOff>
    </xdr:to>
    <xdr:sp macro="" textlink="">
      <xdr:nvSpPr>
        <xdr:cNvPr id="421" name="楕円 420"/>
        <xdr:cNvSpPr/>
      </xdr:nvSpPr>
      <xdr:spPr>
        <a:xfrm>
          <a:off x="10426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24782</xdr:rowOff>
    </xdr:from>
    <xdr:ext cx="469744" cy="259045"/>
    <xdr:sp macro="" textlink="">
      <xdr:nvSpPr>
        <xdr:cNvPr id="422" name="【市民会館】&#10;一人当たり面積該当値テキスト"/>
        <xdr:cNvSpPr txBox="1"/>
      </xdr:nvSpPr>
      <xdr:spPr>
        <a:xfrm>
          <a:off x="10515600"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50164</xdr:rowOff>
    </xdr:from>
    <xdr:to>
      <xdr:col>50</xdr:col>
      <xdr:colOff>165100</xdr:colOff>
      <xdr:row>107</xdr:row>
      <xdr:rowOff>151764</xdr:rowOff>
    </xdr:to>
    <xdr:sp macro="" textlink="">
      <xdr:nvSpPr>
        <xdr:cNvPr id="423" name="楕円 422"/>
        <xdr:cNvSpPr/>
      </xdr:nvSpPr>
      <xdr:spPr>
        <a:xfrm>
          <a:off x="9588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97155</xdr:rowOff>
    </xdr:from>
    <xdr:to>
      <xdr:col>55</xdr:col>
      <xdr:colOff>0</xdr:colOff>
      <xdr:row>107</xdr:row>
      <xdr:rowOff>100964</xdr:rowOff>
    </xdr:to>
    <xdr:cxnSp macro="">
      <xdr:nvCxnSpPr>
        <xdr:cNvPr id="424" name="直線コネクタ 423"/>
        <xdr:cNvCxnSpPr/>
      </xdr:nvCxnSpPr>
      <xdr:spPr>
        <a:xfrm flipV="1">
          <a:off x="9639300" y="184423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25" name="楕円 424"/>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100964</xdr:rowOff>
    </xdr:from>
    <xdr:to>
      <xdr:col>50</xdr:col>
      <xdr:colOff>114300</xdr:colOff>
      <xdr:row>107</xdr:row>
      <xdr:rowOff>102870</xdr:rowOff>
    </xdr:to>
    <xdr:cxnSp macro="">
      <xdr:nvCxnSpPr>
        <xdr:cNvPr id="426" name="直線コネクタ 425"/>
        <xdr:cNvCxnSpPr/>
      </xdr:nvCxnSpPr>
      <xdr:spPr>
        <a:xfrm flipV="1">
          <a:off x="8750300" y="184461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27" name="n_1aveValue【市民会館】&#10;一人当たり面積"/>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28" name="n_2ave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29"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142891</xdr:rowOff>
    </xdr:from>
    <xdr:ext cx="469744" cy="259045"/>
    <xdr:sp macro="" textlink="">
      <xdr:nvSpPr>
        <xdr:cNvPr id="430" name="n_1mainValue【市民会館】&#10;一人当たり面積"/>
        <xdr:cNvSpPr txBox="1"/>
      </xdr:nvSpPr>
      <xdr:spPr>
        <a:xfrm>
          <a:off x="9391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31"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57" name="直線コネクタ 456"/>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58"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59" name="直線コネクタ 458"/>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1" name="直線コネクタ 4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62"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63" name="フローチャート: 判断 462"/>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64" name="フローチャート: 判断 463"/>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65" name="フローチャート: 判断 464"/>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66" name="フローチャート: 判断 465"/>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472" name="楕円 471"/>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126654</xdr:rowOff>
    </xdr:from>
    <xdr:ext cx="405111" cy="259045"/>
    <xdr:sp macro="" textlink="">
      <xdr:nvSpPr>
        <xdr:cNvPr id="473" name="【一般廃棄物処理施設】&#10;有形固定資産減価償却率該当値テキスト"/>
        <xdr:cNvSpPr txBox="1"/>
      </xdr:nvSpPr>
      <xdr:spPr>
        <a:xfrm>
          <a:off x="16357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474" name="楕円 473"/>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20683</xdr:rowOff>
    </xdr:to>
    <xdr:cxnSp macro="">
      <xdr:nvCxnSpPr>
        <xdr:cNvPr id="475" name="直線コネクタ 474"/>
        <xdr:cNvCxnSpPr/>
      </xdr:nvCxnSpPr>
      <xdr:spPr>
        <a:xfrm flipV="1">
          <a:off x="15481300" y="59838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76" name="楕円 475"/>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20683</xdr:rowOff>
    </xdr:from>
    <xdr:to>
      <xdr:col>81</xdr:col>
      <xdr:colOff>50800</xdr:colOff>
      <xdr:row>35</xdr:row>
      <xdr:rowOff>41910</xdr:rowOff>
    </xdr:to>
    <xdr:cxnSp macro="">
      <xdr:nvCxnSpPr>
        <xdr:cNvPr id="477" name="直線コネクタ 476"/>
        <xdr:cNvCxnSpPr/>
      </xdr:nvCxnSpPr>
      <xdr:spPr>
        <a:xfrm flipV="1">
          <a:off x="14592300" y="60214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478"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479" name="n_2aveValue【一般廃棄物処理施設】&#10;有形固定資産減価償却率"/>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80"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88010</xdr:rowOff>
    </xdr:from>
    <xdr:ext cx="405111" cy="259045"/>
    <xdr:sp macro="" textlink="">
      <xdr:nvSpPr>
        <xdr:cNvPr id="481" name="n_1mainValue【一般廃棄物処理施設】&#10;有形固定資産減価償却率"/>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82"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3" name="直線コネクタ 4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4" name="テキスト ボックス 4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5" name="直線コネクタ 4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6" name="テキスト ボックス 49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7" name="直線コネクタ 4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8" name="テキスト ボックス 4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9" name="直線コネクタ 4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0" name="テキスト ボックス 4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2" name="テキスト ボックス 5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04" name="直線コネクタ 503"/>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05"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06" name="直線コネクタ 505"/>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07"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08" name="直線コネクタ 507"/>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09"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10" name="フローチャート: 判断 509"/>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11" name="フローチャート: 判断 510"/>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512" name="フローチャート: 判断 511"/>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513" name="フローチャート: 判断 512"/>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102418</xdr:rowOff>
    </xdr:from>
    <xdr:to>
      <xdr:col>116</xdr:col>
      <xdr:colOff>114300</xdr:colOff>
      <xdr:row>41</xdr:row>
      <xdr:rowOff>32568</xdr:rowOff>
    </xdr:to>
    <xdr:sp macro="" textlink="">
      <xdr:nvSpPr>
        <xdr:cNvPr id="519" name="楕円 518"/>
        <xdr:cNvSpPr/>
      </xdr:nvSpPr>
      <xdr:spPr>
        <a:xfrm>
          <a:off x="22110700" y="69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80845</xdr:rowOff>
    </xdr:from>
    <xdr:ext cx="534377" cy="259045"/>
    <xdr:sp macro="" textlink="">
      <xdr:nvSpPr>
        <xdr:cNvPr id="520" name="【一般廃棄物処理施設】&#10;一人当たり有形固定資産（償却資産）額該当値テキスト"/>
        <xdr:cNvSpPr txBox="1"/>
      </xdr:nvSpPr>
      <xdr:spPr>
        <a:xfrm>
          <a:off x="22199600" y="69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99723</xdr:rowOff>
    </xdr:from>
    <xdr:to>
      <xdr:col>112</xdr:col>
      <xdr:colOff>38100</xdr:colOff>
      <xdr:row>41</xdr:row>
      <xdr:rowOff>29873</xdr:rowOff>
    </xdr:to>
    <xdr:sp macro="" textlink="">
      <xdr:nvSpPr>
        <xdr:cNvPr id="521" name="楕円 520"/>
        <xdr:cNvSpPr/>
      </xdr:nvSpPr>
      <xdr:spPr>
        <a:xfrm>
          <a:off x="21272500" y="69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150523</xdr:rowOff>
    </xdr:from>
    <xdr:to>
      <xdr:col>116</xdr:col>
      <xdr:colOff>63500</xdr:colOff>
      <xdr:row>40</xdr:row>
      <xdr:rowOff>153218</xdr:rowOff>
    </xdr:to>
    <xdr:cxnSp macro="">
      <xdr:nvCxnSpPr>
        <xdr:cNvPr id="522" name="直線コネクタ 521"/>
        <xdr:cNvCxnSpPr/>
      </xdr:nvCxnSpPr>
      <xdr:spPr>
        <a:xfrm>
          <a:off x="21323300" y="7008523"/>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102340</xdr:rowOff>
    </xdr:from>
    <xdr:to>
      <xdr:col>107</xdr:col>
      <xdr:colOff>101600</xdr:colOff>
      <xdr:row>41</xdr:row>
      <xdr:rowOff>32490</xdr:rowOff>
    </xdr:to>
    <xdr:sp macro="" textlink="">
      <xdr:nvSpPr>
        <xdr:cNvPr id="523" name="楕円 522"/>
        <xdr:cNvSpPr/>
      </xdr:nvSpPr>
      <xdr:spPr>
        <a:xfrm>
          <a:off x="20383500" y="69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150523</xdr:rowOff>
    </xdr:from>
    <xdr:to>
      <xdr:col>111</xdr:col>
      <xdr:colOff>177800</xdr:colOff>
      <xdr:row>40</xdr:row>
      <xdr:rowOff>153140</xdr:rowOff>
    </xdr:to>
    <xdr:cxnSp macro="">
      <xdr:nvCxnSpPr>
        <xdr:cNvPr id="524" name="直線コネクタ 523"/>
        <xdr:cNvCxnSpPr/>
      </xdr:nvCxnSpPr>
      <xdr:spPr>
        <a:xfrm flipV="1">
          <a:off x="20434300" y="700852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525"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26"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27"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21000</xdr:rowOff>
    </xdr:from>
    <xdr:ext cx="534377" cy="259045"/>
    <xdr:sp macro="" textlink="">
      <xdr:nvSpPr>
        <xdr:cNvPr id="528" name="n_1mainValue【一般廃棄物処理施設】&#10;一人当たり有形固定資産（償却資産）額"/>
        <xdr:cNvSpPr txBox="1"/>
      </xdr:nvSpPr>
      <xdr:spPr>
        <a:xfrm>
          <a:off x="21043411" y="70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23617</xdr:rowOff>
    </xdr:from>
    <xdr:ext cx="534377" cy="259045"/>
    <xdr:sp macro="" textlink="">
      <xdr:nvSpPr>
        <xdr:cNvPr id="529" name="n_2mainValue【一般廃棄物処理施設】&#10;一人当たり有形固定資産（償却資産）額"/>
        <xdr:cNvSpPr txBox="1"/>
      </xdr:nvSpPr>
      <xdr:spPr>
        <a:xfrm>
          <a:off x="20167111" y="70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7" name="テキスト ボックス 5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7" name="テキスト ボックス 5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71" name="直線コネクタ 570"/>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72"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73" name="直線コネクタ 572"/>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74"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75" name="直線コネクタ 574"/>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76"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77" name="フローチャート: 判断 576"/>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78" name="フローチャート: 判断 577"/>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579" name="フローチャート: 判断 578"/>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580" name="フローチャート: 判断 579"/>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86" name="楕円 585"/>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96719</xdr:rowOff>
    </xdr:from>
    <xdr:ext cx="405111" cy="259045"/>
    <xdr:sp macro="" textlink="">
      <xdr:nvSpPr>
        <xdr:cNvPr id="587" name="【消防施設】&#10;有形固定資産減価償却率該当値テキスト"/>
        <xdr:cNvSpPr txBox="1"/>
      </xdr:nvSpPr>
      <xdr:spPr>
        <a:xfrm>
          <a:off x="16357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588" name="楕円 587"/>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82</xdr:row>
      <xdr:rowOff>163830</xdr:rowOff>
    </xdr:to>
    <xdr:cxnSp macro="">
      <xdr:nvCxnSpPr>
        <xdr:cNvPr id="589" name="直線コネクタ 588"/>
        <xdr:cNvCxnSpPr/>
      </xdr:nvCxnSpPr>
      <xdr:spPr>
        <a:xfrm flipV="1">
          <a:off x="15481300" y="14012092"/>
          <a:ext cx="8382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0" name="楕円 589"/>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163830</xdr:rowOff>
    </xdr:to>
    <xdr:cxnSp macro="">
      <xdr:nvCxnSpPr>
        <xdr:cNvPr id="591" name="直線コネクタ 590"/>
        <xdr:cNvCxnSpPr/>
      </xdr:nvCxnSpPr>
      <xdr:spPr>
        <a:xfrm>
          <a:off x="14592300" y="14057812"/>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92"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93" name="n_2aveValue【消防施設】&#10;有形固定資産減価償却率"/>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94"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595"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96" name="n_2main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20" name="直線コネクタ 619"/>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21"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22" name="直線コネクタ 621"/>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23"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24" name="直線コネクタ 623"/>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25"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26" name="フローチャート: 判断 625"/>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27" name="フローチャート: 判断 626"/>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28" name="フローチャート: 判断 627"/>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29" name="フローチャート: 判断 628"/>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35" name="楕円 63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36"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637" name="楕円 636"/>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95250</xdr:rowOff>
    </xdr:to>
    <xdr:cxnSp macro="">
      <xdr:nvCxnSpPr>
        <xdr:cNvPr id="638" name="直線コネクタ 637"/>
        <xdr:cNvCxnSpPr/>
      </xdr:nvCxnSpPr>
      <xdr:spPr>
        <a:xfrm>
          <a:off x="21323300" y="14664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39" name="楕円 638"/>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110489</xdr:rowOff>
    </xdr:to>
    <xdr:cxnSp macro="">
      <xdr:nvCxnSpPr>
        <xdr:cNvPr id="640" name="直線コネクタ 639"/>
        <xdr:cNvCxnSpPr/>
      </xdr:nvCxnSpPr>
      <xdr:spPr>
        <a:xfrm flipV="1">
          <a:off x="20434300" y="14664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641"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2"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43"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644" name="n_1mainValue【消防施設】&#10;一人当たり面積"/>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45"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71" name="直線コネクタ 670"/>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2"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73" name="直線コネクタ 67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74"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75" name="直線コネクタ 674"/>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76"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77" name="フローチャート: 判断 676"/>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78" name="フローチャート: 判断 677"/>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79" name="フローチャート: 判断 678"/>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80" name="フローチャート: 判断 679"/>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686" name="楕円 685"/>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133185</xdr:rowOff>
    </xdr:from>
    <xdr:ext cx="405111" cy="259045"/>
    <xdr:sp macro="" textlink="">
      <xdr:nvSpPr>
        <xdr:cNvPr id="687" name="【庁舎】&#10;有形固定資産減価償却率該当値テキスト"/>
        <xdr:cNvSpPr txBox="1"/>
      </xdr:nvSpPr>
      <xdr:spPr>
        <a:xfrm>
          <a:off x="16357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688" name="楕円 687"/>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15784</xdr:rowOff>
    </xdr:to>
    <xdr:cxnSp macro="">
      <xdr:nvCxnSpPr>
        <xdr:cNvPr id="689" name="直線コネクタ 688"/>
        <xdr:cNvCxnSpPr/>
      </xdr:nvCxnSpPr>
      <xdr:spPr>
        <a:xfrm flipV="1">
          <a:off x="15481300" y="178204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138068</xdr:rowOff>
    </xdr:from>
    <xdr:to>
      <xdr:col>76</xdr:col>
      <xdr:colOff>165100</xdr:colOff>
      <xdr:row>104</xdr:row>
      <xdr:rowOff>68218</xdr:rowOff>
    </xdr:to>
    <xdr:sp macro="" textlink="">
      <xdr:nvSpPr>
        <xdr:cNvPr id="690" name="楕円 689"/>
        <xdr:cNvSpPr/>
      </xdr:nvSpPr>
      <xdr:spPr>
        <a:xfrm>
          <a:off x="1454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17418</xdr:rowOff>
    </xdr:to>
    <xdr:cxnSp macro="">
      <xdr:nvCxnSpPr>
        <xdr:cNvPr id="691" name="直線コネクタ 690"/>
        <xdr:cNvCxnSpPr/>
      </xdr:nvCxnSpPr>
      <xdr:spPr>
        <a:xfrm flipV="1">
          <a:off x="14592300" y="178465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692"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3"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94"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57711</xdr:rowOff>
    </xdr:from>
    <xdr:ext cx="405111" cy="259045"/>
    <xdr:sp macro="" textlink="">
      <xdr:nvSpPr>
        <xdr:cNvPr id="695" name="n_1mainValue【庁舎】&#10;有形固定資産減価償却率"/>
        <xdr:cNvSpPr txBox="1"/>
      </xdr:nvSpPr>
      <xdr:spPr>
        <a:xfrm>
          <a:off x="152660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84745</xdr:rowOff>
    </xdr:from>
    <xdr:ext cx="405111" cy="259045"/>
    <xdr:sp macro="" textlink="">
      <xdr:nvSpPr>
        <xdr:cNvPr id="696" name="n_2mainValue【庁舎】&#10;有形固定資産減価償却率"/>
        <xdr:cNvSpPr txBox="1"/>
      </xdr:nvSpPr>
      <xdr:spPr>
        <a:xfrm>
          <a:off x="14389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22" name="直線コネクタ 721"/>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23"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24" name="直線コネクタ 723"/>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25"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26" name="直線コネクタ 725"/>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2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28" name="フローチャート: 判断 72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9" name="フローチャート: 判断 72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30" name="フローチャート: 判断 729"/>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31" name="フローチャート: 判断 73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65132</xdr:rowOff>
    </xdr:from>
    <xdr:to>
      <xdr:col>116</xdr:col>
      <xdr:colOff>114300</xdr:colOff>
      <xdr:row>105</xdr:row>
      <xdr:rowOff>166732</xdr:rowOff>
    </xdr:to>
    <xdr:sp macro="" textlink="">
      <xdr:nvSpPr>
        <xdr:cNvPr id="737" name="楕円 736"/>
        <xdr:cNvSpPr/>
      </xdr:nvSpPr>
      <xdr:spPr>
        <a:xfrm>
          <a:off x="22110700" y="180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88009</xdr:rowOff>
    </xdr:from>
    <xdr:ext cx="469744" cy="259045"/>
    <xdr:sp macro="" textlink="">
      <xdr:nvSpPr>
        <xdr:cNvPr id="738" name="【庁舎】&#10;一人当たり面積該当値テキスト"/>
        <xdr:cNvSpPr txBox="1"/>
      </xdr:nvSpPr>
      <xdr:spPr>
        <a:xfrm>
          <a:off x="22199600"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73842</xdr:rowOff>
    </xdr:from>
    <xdr:to>
      <xdr:col>112</xdr:col>
      <xdr:colOff>38100</xdr:colOff>
      <xdr:row>106</xdr:row>
      <xdr:rowOff>3992</xdr:rowOff>
    </xdr:to>
    <xdr:sp macro="" textlink="">
      <xdr:nvSpPr>
        <xdr:cNvPr id="739" name="楕円 738"/>
        <xdr:cNvSpPr/>
      </xdr:nvSpPr>
      <xdr:spPr>
        <a:xfrm>
          <a:off x="21272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115932</xdr:rowOff>
    </xdr:from>
    <xdr:to>
      <xdr:col>116</xdr:col>
      <xdr:colOff>63500</xdr:colOff>
      <xdr:row>105</xdr:row>
      <xdr:rowOff>124642</xdr:rowOff>
    </xdr:to>
    <xdr:cxnSp macro="">
      <xdr:nvCxnSpPr>
        <xdr:cNvPr id="740" name="直線コネクタ 739"/>
        <xdr:cNvCxnSpPr/>
      </xdr:nvCxnSpPr>
      <xdr:spPr>
        <a:xfrm flipV="1">
          <a:off x="21323300" y="18118182"/>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81462</xdr:rowOff>
    </xdr:from>
    <xdr:to>
      <xdr:col>107</xdr:col>
      <xdr:colOff>101600</xdr:colOff>
      <xdr:row>106</xdr:row>
      <xdr:rowOff>11612</xdr:rowOff>
    </xdr:to>
    <xdr:sp macro="" textlink="">
      <xdr:nvSpPr>
        <xdr:cNvPr id="741" name="楕円 740"/>
        <xdr:cNvSpPr/>
      </xdr:nvSpPr>
      <xdr:spPr>
        <a:xfrm>
          <a:off x="20383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124642</xdr:rowOff>
    </xdr:from>
    <xdr:to>
      <xdr:col>111</xdr:col>
      <xdr:colOff>177800</xdr:colOff>
      <xdr:row>105</xdr:row>
      <xdr:rowOff>132262</xdr:rowOff>
    </xdr:to>
    <xdr:cxnSp macro="">
      <xdr:nvCxnSpPr>
        <xdr:cNvPr id="742" name="直線コネクタ 741"/>
        <xdr:cNvCxnSpPr/>
      </xdr:nvCxnSpPr>
      <xdr:spPr>
        <a:xfrm flipV="1">
          <a:off x="20434300" y="181268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43"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744"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45"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20519</xdr:rowOff>
    </xdr:from>
    <xdr:ext cx="469744" cy="259045"/>
    <xdr:sp macro="" textlink="">
      <xdr:nvSpPr>
        <xdr:cNvPr id="746" name="n_1mainValue【庁舎】&#10;一人当たり面積"/>
        <xdr:cNvSpPr txBox="1"/>
      </xdr:nvSpPr>
      <xdr:spPr>
        <a:xfrm>
          <a:off x="210757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28139</xdr:rowOff>
    </xdr:from>
    <xdr:ext cx="469744" cy="259045"/>
    <xdr:sp macro="" textlink="">
      <xdr:nvSpPr>
        <xdr:cNvPr id="747" name="n_2mainValue【庁舎】&#10;一人当たり面積"/>
        <xdr:cNvSpPr txBox="1"/>
      </xdr:nvSpPr>
      <xdr:spPr>
        <a:xfrm>
          <a:off x="20199427" y="178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（１３）－１施設類型別ストック情報分析表①の記載と同様。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財政力指数は前年度と同数値となり、類似団体平均を大きく下回っている状況となっている。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分母となる基準財政需要額に算定される公債費については、近年の繰上償還の効果により減少傾向にあるが、分子となる基準財政収入額についても、人口減少や景気の動向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により税収等が減少傾向にあるため、財政力指数としては、大きく変動はない。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経常経費充当一般財源（歳出）、経常一般財源総額（歳入）ともに前年度と比べて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額となったものの、歳出の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変動幅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のほうが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、結果として経常収支比率が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歳出では、施設基幹改良に係る南部町・伯耆町清掃施設管理組合負担金の増額をはじめ補助費が前年度に比べ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百万円の増となったが、その内訳は地方債等の特定財源の割合が多く、一般財源としては結果的に大きく減額となった。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歳入では、地方税が前年度に比べ約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百万円の減額となったものの、公債費の伸びにより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地方交付税が約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ため、結果的に一般財源は増となった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87630</xdr:rowOff>
    </xdr:to>
    <xdr:cxnSp macro="">
      <xdr:nvCxnSpPr>
        <xdr:cNvPr id="131" name="直線コネクタ 130"/>
        <xdr:cNvCxnSpPr/>
      </xdr:nvCxnSpPr>
      <xdr:spPr>
        <a:xfrm flipV="1">
          <a:off x="4114800" y="1092530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87630</xdr:rowOff>
    </xdr:to>
    <xdr:cxnSp macro="">
      <xdr:nvCxnSpPr>
        <xdr:cNvPr id="134" name="直線コネクタ 133"/>
        <xdr:cNvCxnSpPr/>
      </xdr:nvCxnSpPr>
      <xdr:spPr>
        <a:xfrm>
          <a:off x="3225800" y="110314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58674</xdr:rowOff>
    </xdr:to>
    <xdr:cxnSp macro="">
      <xdr:nvCxnSpPr>
        <xdr:cNvPr id="137" name="直線コネクタ 136"/>
        <xdr:cNvCxnSpPr/>
      </xdr:nvCxnSpPr>
      <xdr:spPr>
        <a:xfrm>
          <a:off x="2336800" y="109494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64</xdr:row>
      <xdr:rowOff>58674</xdr:rowOff>
    </xdr:to>
    <xdr:cxnSp macro="">
      <xdr:nvCxnSpPr>
        <xdr:cNvPr id="140" name="直線コネクタ 139"/>
        <xdr:cNvCxnSpPr/>
      </xdr:nvCxnSpPr>
      <xdr:spPr>
        <a:xfrm flipV="1">
          <a:off x="1447800" y="109494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1"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4" name="楕円 153"/>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5" name="テキスト ボックス 154"/>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7" name="テキスト ボックス 156"/>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8" name="楕円 157"/>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9" name="テキスト ボックス 158"/>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人件費は前年度とほぼ同額の決算額となった。その要因としては、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名の新規職員を採用するなど、若年層を積極的に採用することにより人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抑えられたことが挙げられる。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道路台帳や林地台帳の整備・更新をはじめ、ハザードマップの作成、小学校における外国語指導業務等を新たに実施したことで委託料が増額となり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全国平均や鳥取県平均と比較すると高い決算額となってはいるものの、その是非については本町の置かれる状況等を鑑みて判断する必要がある。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48489</xdr:rowOff>
    </xdr:from>
    <xdr:to>
      <xdr:col>23</xdr:col>
      <xdr:colOff>133350</xdr:colOff>
      <xdr:row>83</xdr:row>
      <xdr:rowOff>68762</xdr:rowOff>
    </xdr:to>
    <xdr:cxnSp macro="">
      <xdr:nvCxnSpPr>
        <xdr:cNvPr id="194" name="直線コネクタ 193"/>
        <xdr:cNvCxnSpPr/>
      </xdr:nvCxnSpPr>
      <xdr:spPr>
        <a:xfrm>
          <a:off x="4114800" y="14278839"/>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48489</xdr:rowOff>
    </xdr:from>
    <xdr:to>
      <xdr:col>19</xdr:col>
      <xdr:colOff>133350</xdr:colOff>
      <xdr:row>83</xdr:row>
      <xdr:rowOff>60071</xdr:rowOff>
    </xdr:to>
    <xdr:cxnSp macro="">
      <xdr:nvCxnSpPr>
        <xdr:cNvPr id="197" name="直線コネクタ 196"/>
        <xdr:cNvCxnSpPr/>
      </xdr:nvCxnSpPr>
      <xdr:spPr>
        <a:xfrm flipV="1">
          <a:off x="3225800" y="1427883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161327</xdr:rowOff>
    </xdr:from>
    <xdr:to>
      <xdr:col>15</xdr:col>
      <xdr:colOff>82550</xdr:colOff>
      <xdr:row>83</xdr:row>
      <xdr:rowOff>60071</xdr:rowOff>
    </xdr:to>
    <xdr:cxnSp macro="">
      <xdr:nvCxnSpPr>
        <xdr:cNvPr id="200" name="直線コネクタ 199"/>
        <xdr:cNvCxnSpPr/>
      </xdr:nvCxnSpPr>
      <xdr:spPr>
        <a:xfrm>
          <a:off x="2336800" y="14220227"/>
          <a:ext cx="8890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122631</xdr:rowOff>
    </xdr:from>
    <xdr:to>
      <xdr:col>11</xdr:col>
      <xdr:colOff>31750</xdr:colOff>
      <xdr:row>82</xdr:row>
      <xdr:rowOff>161327</xdr:rowOff>
    </xdr:to>
    <xdr:cxnSp macro="">
      <xdr:nvCxnSpPr>
        <xdr:cNvPr id="203" name="直線コネクタ 202"/>
        <xdr:cNvCxnSpPr/>
      </xdr:nvCxnSpPr>
      <xdr:spPr>
        <a:xfrm>
          <a:off x="1447800" y="14181531"/>
          <a:ext cx="8890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17962</xdr:rowOff>
    </xdr:from>
    <xdr:to>
      <xdr:col>23</xdr:col>
      <xdr:colOff>184150</xdr:colOff>
      <xdr:row>83</xdr:row>
      <xdr:rowOff>119562</xdr:rowOff>
    </xdr:to>
    <xdr:sp macro="" textlink="">
      <xdr:nvSpPr>
        <xdr:cNvPr id="213" name="楕円 212"/>
        <xdr:cNvSpPr/>
      </xdr:nvSpPr>
      <xdr:spPr>
        <a:xfrm>
          <a:off x="4902200" y="14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161489</xdr:rowOff>
    </xdr:from>
    <xdr:ext cx="762000" cy="259045"/>
    <xdr:sp macro="" textlink="">
      <xdr:nvSpPr>
        <xdr:cNvPr id="214" name="人件費・物件費等の状況該当値テキスト"/>
        <xdr:cNvSpPr txBox="1"/>
      </xdr:nvSpPr>
      <xdr:spPr>
        <a:xfrm>
          <a:off x="5041900" y="1422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169139</xdr:rowOff>
    </xdr:from>
    <xdr:to>
      <xdr:col>19</xdr:col>
      <xdr:colOff>184150</xdr:colOff>
      <xdr:row>83</xdr:row>
      <xdr:rowOff>99289</xdr:rowOff>
    </xdr:to>
    <xdr:sp macro="" textlink="">
      <xdr:nvSpPr>
        <xdr:cNvPr id="215" name="楕円 214"/>
        <xdr:cNvSpPr/>
      </xdr:nvSpPr>
      <xdr:spPr>
        <a:xfrm>
          <a:off x="4064000" y="14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84066</xdr:rowOff>
    </xdr:from>
    <xdr:ext cx="736600" cy="259045"/>
    <xdr:sp macro="" textlink="">
      <xdr:nvSpPr>
        <xdr:cNvPr id="216" name="テキスト ボックス 215"/>
        <xdr:cNvSpPr txBox="1"/>
      </xdr:nvSpPr>
      <xdr:spPr>
        <a:xfrm>
          <a:off x="3733800" y="143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9271</xdr:rowOff>
    </xdr:from>
    <xdr:to>
      <xdr:col>15</xdr:col>
      <xdr:colOff>133350</xdr:colOff>
      <xdr:row>83</xdr:row>
      <xdr:rowOff>110871</xdr:rowOff>
    </xdr:to>
    <xdr:sp macro="" textlink="">
      <xdr:nvSpPr>
        <xdr:cNvPr id="217" name="楕円 216"/>
        <xdr:cNvSpPr/>
      </xdr:nvSpPr>
      <xdr:spPr>
        <a:xfrm>
          <a:off x="3175000" y="142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95648</xdr:rowOff>
    </xdr:from>
    <xdr:ext cx="762000" cy="259045"/>
    <xdr:sp macro="" textlink="">
      <xdr:nvSpPr>
        <xdr:cNvPr id="218" name="テキスト ボックス 217"/>
        <xdr:cNvSpPr txBox="1"/>
      </xdr:nvSpPr>
      <xdr:spPr>
        <a:xfrm>
          <a:off x="2844800" y="1432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110527</xdr:rowOff>
    </xdr:from>
    <xdr:to>
      <xdr:col>11</xdr:col>
      <xdr:colOff>82550</xdr:colOff>
      <xdr:row>83</xdr:row>
      <xdr:rowOff>40677</xdr:rowOff>
    </xdr:to>
    <xdr:sp macro="" textlink="">
      <xdr:nvSpPr>
        <xdr:cNvPr id="219" name="楕円 218"/>
        <xdr:cNvSpPr/>
      </xdr:nvSpPr>
      <xdr:spPr>
        <a:xfrm>
          <a:off x="2286000" y="141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25454</xdr:rowOff>
    </xdr:from>
    <xdr:ext cx="762000" cy="259045"/>
    <xdr:sp macro="" textlink="">
      <xdr:nvSpPr>
        <xdr:cNvPr id="220" name="テキスト ボックス 219"/>
        <xdr:cNvSpPr txBox="1"/>
      </xdr:nvSpPr>
      <xdr:spPr>
        <a:xfrm>
          <a:off x="1955800" y="1425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71831</xdr:rowOff>
    </xdr:from>
    <xdr:to>
      <xdr:col>7</xdr:col>
      <xdr:colOff>31750</xdr:colOff>
      <xdr:row>83</xdr:row>
      <xdr:rowOff>1981</xdr:rowOff>
    </xdr:to>
    <xdr:sp macro="" textlink="">
      <xdr:nvSpPr>
        <xdr:cNvPr id="221" name="楕円 220"/>
        <xdr:cNvSpPr/>
      </xdr:nvSpPr>
      <xdr:spPr>
        <a:xfrm>
          <a:off x="1397000" y="141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158208</xdr:rowOff>
    </xdr:from>
    <xdr:ext cx="762000" cy="259045"/>
    <xdr:sp macro="" textlink="">
      <xdr:nvSpPr>
        <xdr:cNvPr id="222" name="テキスト ボックス 221"/>
        <xdr:cNvSpPr txBox="1"/>
      </xdr:nvSpPr>
      <xdr:spPr>
        <a:xfrm>
          <a:off x="1066800" y="1421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類似団体と比較すると、やや低い数値となっている。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のに対して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、新規採用職員を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名に抑えた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前年度よりも職員数は減少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し、職員構成に変動が見られた。その結果、ラスパイレス指数が変動したと考える。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77712</xdr:rowOff>
    </xdr:to>
    <xdr:cxnSp macro="">
      <xdr:nvCxnSpPr>
        <xdr:cNvPr id="258" name="直線コネクタ 257"/>
        <xdr:cNvCxnSpPr/>
      </xdr:nvCxnSpPr>
      <xdr:spPr>
        <a:xfrm flipV="1">
          <a:off x="16179800" y="146164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77712</xdr:rowOff>
    </xdr:to>
    <xdr:cxnSp macro="">
      <xdr:nvCxnSpPr>
        <xdr:cNvPr id="261" name="直線コネクタ 260"/>
        <xdr:cNvCxnSpPr/>
      </xdr:nvCxnSpPr>
      <xdr:spPr>
        <a:xfrm>
          <a:off x="15290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77712</xdr:rowOff>
    </xdr:to>
    <xdr:cxnSp macro="">
      <xdr:nvCxnSpPr>
        <xdr:cNvPr id="264" name="直線コネクタ 263"/>
        <xdr:cNvCxnSpPr/>
      </xdr:nvCxnSpPr>
      <xdr:spPr>
        <a:xfrm flipV="1">
          <a:off x="14401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86</xdr:row>
      <xdr:rowOff>21166</xdr:rowOff>
    </xdr:to>
    <xdr:cxnSp macro="">
      <xdr:nvCxnSpPr>
        <xdr:cNvPr id="267" name="直線コネクタ 266"/>
        <xdr:cNvCxnSpPr/>
      </xdr:nvCxnSpPr>
      <xdr:spPr>
        <a:xfrm flipV="1">
          <a:off x="13512800" y="146509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9" name="楕円 278"/>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0" name="テキスト ボックス 279"/>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4" name="テキスト ボックス 283"/>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6" name="テキスト ボックス 285"/>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市町村合併により職員数が多くなった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、定員管理計画により職員数は減少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または横ばいの状態となっている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名の退職者があったが、その一方で新規採用職員を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名に抑えたため、前年度よりも職員数は減少した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ja-JP" altLang="ja-JP" sz="1300">
            <a:effectLst/>
            <a:latin typeface="ＭＳ Ｐゴシック" panose="020B0600070205080204" pitchFamily="50" charset="-128"/>
            <a:ea typeface="ＭＳ Ｐゴシック" panose="020B0600070205080204" pitchFamily="50" charset="-128"/>
          </a:endParaRPr>
        </a:p>
        <a:p>
          <a:pPr rtl="0"/>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職員数推移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9703</xdr:rowOff>
    </xdr:to>
    <xdr:cxnSp macro="">
      <xdr:nvCxnSpPr>
        <xdr:cNvPr id="318" name="直線コネクタ 317"/>
        <xdr:cNvCxnSpPr/>
      </xdr:nvCxnSpPr>
      <xdr:spPr>
        <a:xfrm>
          <a:off x="16179800" y="10635742"/>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xdr:rowOff>
    </xdr:from>
    <xdr:to>
      <xdr:col>77</xdr:col>
      <xdr:colOff>44450</xdr:colOff>
      <xdr:row>62</xdr:row>
      <xdr:rowOff>15494</xdr:rowOff>
    </xdr:to>
    <xdr:cxnSp macro="">
      <xdr:nvCxnSpPr>
        <xdr:cNvPr id="321" name="直線コネクタ 320"/>
        <xdr:cNvCxnSpPr/>
      </xdr:nvCxnSpPr>
      <xdr:spPr>
        <a:xfrm flipV="1">
          <a:off x="15290800" y="106357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1498</xdr:rowOff>
    </xdr:from>
    <xdr:to>
      <xdr:col>72</xdr:col>
      <xdr:colOff>203200</xdr:colOff>
      <xdr:row>62</xdr:row>
      <xdr:rowOff>15494</xdr:rowOff>
    </xdr:to>
    <xdr:cxnSp macro="">
      <xdr:nvCxnSpPr>
        <xdr:cNvPr id="324" name="直線コネクタ 323"/>
        <xdr:cNvCxnSpPr/>
      </xdr:nvCxnSpPr>
      <xdr:spPr>
        <a:xfrm>
          <a:off x="14401800" y="10631398"/>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155092</xdr:rowOff>
    </xdr:from>
    <xdr:to>
      <xdr:col>68</xdr:col>
      <xdr:colOff>152400</xdr:colOff>
      <xdr:row>62</xdr:row>
      <xdr:rowOff>1498</xdr:rowOff>
    </xdr:to>
    <xdr:cxnSp macro="">
      <xdr:nvCxnSpPr>
        <xdr:cNvPr id="327" name="直線コネクタ 326"/>
        <xdr:cNvCxnSpPr/>
      </xdr:nvCxnSpPr>
      <xdr:spPr>
        <a:xfrm>
          <a:off x="13512800" y="1061354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130353</xdr:rowOff>
    </xdr:from>
    <xdr:to>
      <xdr:col>81</xdr:col>
      <xdr:colOff>95250</xdr:colOff>
      <xdr:row>62</xdr:row>
      <xdr:rowOff>60503</xdr:rowOff>
    </xdr:to>
    <xdr:sp macro="" textlink="">
      <xdr:nvSpPr>
        <xdr:cNvPr id="337" name="楕円 336"/>
        <xdr:cNvSpPr/>
      </xdr:nvSpPr>
      <xdr:spPr>
        <a:xfrm>
          <a:off x="169672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102430</xdr:rowOff>
    </xdr:from>
    <xdr:ext cx="762000" cy="259045"/>
    <xdr:sp macro="" textlink="">
      <xdr:nvSpPr>
        <xdr:cNvPr id="338" name="定員管理の状況該当値テキスト"/>
        <xdr:cNvSpPr txBox="1"/>
      </xdr:nvSpPr>
      <xdr:spPr>
        <a:xfrm>
          <a:off x="17106900" y="105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39" name="楕円 338"/>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40" name="テキスト ボックス 339"/>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136144</xdr:rowOff>
    </xdr:from>
    <xdr:to>
      <xdr:col>73</xdr:col>
      <xdr:colOff>44450</xdr:colOff>
      <xdr:row>62</xdr:row>
      <xdr:rowOff>66294</xdr:rowOff>
    </xdr:to>
    <xdr:sp macro="" textlink="">
      <xdr:nvSpPr>
        <xdr:cNvPr id="341" name="楕円 340"/>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51071</xdr:rowOff>
    </xdr:from>
    <xdr:ext cx="762000" cy="259045"/>
    <xdr:sp macro="" textlink="">
      <xdr:nvSpPr>
        <xdr:cNvPr id="342" name="テキスト ボックス 341"/>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122148</xdr:rowOff>
    </xdr:from>
    <xdr:to>
      <xdr:col>68</xdr:col>
      <xdr:colOff>203200</xdr:colOff>
      <xdr:row>62</xdr:row>
      <xdr:rowOff>52298</xdr:rowOff>
    </xdr:to>
    <xdr:sp macro="" textlink="">
      <xdr:nvSpPr>
        <xdr:cNvPr id="343" name="楕円 342"/>
        <xdr:cNvSpPr/>
      </xdr:nvSpPr>
      <xdr:spPr>
        <a:xfrm>
          <a:off x="14351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37075</xdr:rowOff>
    </xdr:from>
    <xdr:ext cx="762000" cy="259045"/>
    <xdr:sp macro="" textlink="">
      <xdr:nvSpPr>
        <xdr:cNvPr id="344" name="テキスト ボックス 343"/>
        <xdr:cNvSpPr txBox="1"/>
      </xdr:nvSpPr>
      <xdr:spPr>
        <a:xfrm>
          <a:off x="14020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104292</xdr:rowOff>
    </xdr:from>
    <xdr:to>
      <xdr:col>64</xdr:col>
      <xdr:colOff>152400</xdr:colOff>
      <xdr:row>62</xdr:row>
      <xdr:rowOff>34442</xdr:rowOff>
    </xdr:to>
    <xdr:sp macro="" textlink="">
      <xdr:nvSpPr>
        <xdr:cNvPr id="345" name="楕円 344"/>
        <xdr:cNvSpPr/>
      </xdr:nvSpPr>
      <xdr:spPr>
        <a:xfrm>
          <a:off x="13462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19219</xdr:rowOff>
    </xdr:from>
    <xdr:ext cx="762000" cy="259045"/>
    <xdr:sp macro="" textlink="">
      <xdr:nvSpPr>
        <xdr:cNvPr id="346" name="テキスト ボックス 345"/>
        <xdr:cNvSpPr txBox="1"/>
      </xdr:nvSpPr>
      <xdr:spPr>
        <a:xfrm>
          <a:off x="13131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金据置期間の終了による償還開始や繰上償還の実施により地方債元利償還金が増加したほか、地方債元利償還金の増加による基準財政需要額算入額が増加したことで算定の分子となる部分が増加したことに加え、税収の減少等により算定の分母となる標準財政規模が減少したことで、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％となった。（単年度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今後も新規発債の抑制や交付税措置のある有利な地方債の活用のほか、繰上償還等により適正な公債費管理を行う必要がある。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17599</xdr:rowOff>
    </xdr:to>
    <xdr:cxnSp macro="">
      <xdr:nvCxnSpPr>
        <xdr:cNvPr id="381" name="直線コネクタ 380"/>
        <xdr:cNvCxnSpPr/>
      </xdr:nvCxnSpPr>
      <xdr:spPr>
        <a:xfrm>
          <a:off x="16179800" y="70194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58965</xdr:rowOff>
    </xdr:to>
    <xdr:cxnSp macro="">
      <xdr:nvCxnSpPr>
        <xdr:cNvPr id="384" name="直線コネクタ 383"/>
        <xdr:cNvCxnSpPr/>
      </xdr:nvCxnSpPr>
      <xdr:spPr>
        <a:xfrm flipV="1">
          <a:off x="15290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114119</xdr:rowOff>
    </xdr:to>
    <xdr:cxnSp macro="">
      <xdr:nvCxnSpPr>
        <xdr:cNvPr id="387" name="直線コネクタ 386"/>
        <xdr:cNvCxnSpPr/>
      </xdr:nvCxnSpPr>
      <xdr:spPr>
        <a:xfrm flipV="1">
          <a:off x="14401800" y="70884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114119</xdr:rowOff>
    </xdr:from>
    <xdr:to>
      <xdr:col>68</xdr:col>
      <xdr:colOff>152400</xdr:colOff>
      <xdr:row>42</xdr:row>
      <xdr:rowOff>11612</xdr:rowOff>
    </xdr:to>
    <xdr:cxnSp macro="">
      <xdr:nvCxnSpPr>
        <xdr:cNvPr id="390" name="直線コネクタ 389"/>
        <xdr:cNvCxnSpPr/>
      </xdr:nvCxnSpPr>
      <xdr:spPr>
        <a:xfrm flipV="1">
          <a:off x="13512800" y="714356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400" name="楕円 399"/>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110326</xdr:rowOff>
    </xdr:from>
    <xdr:ext cx="762000" cy="259045"/>
    <xdr:sp macro="" textlink="">
      <xdr:nvSpPr>
        <xdr:cNvPr id="401" name="公債費負担の状況該当値テキスト"/>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2" name="楕円 401"/>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3" name="テキスト ボックス 40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63319</xdr:rowOff>
    </xdr:from>
    <xdr:to>
      <xdr:col>68</xdr:col>
      <xdr:colOff>203200</xdr:colOff>
      <xdr:row>41</xdr:row>
      <xdr:rowOff>164919</xdr:rowOff>
    </xdr:to>
    <xdr:sp macro="" textlink="">
      <xdr:nvSpPr>
        <xdr:cNvPr id="406" name="楕円 405"/>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149696</xdr:rowOff>
    </xdr:from>
    <xdr:ext cx="762000" cy="259045"/>
    <xdr:sp macro="" textlink="">
      <xdr:nvSpPr>
        <xdr:cNvPr id="407" name="テキスト ボックス 406"/>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地方債現在高の増加等による充当可能財源等の増加額（前年度比</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百万円）が将来負担額の増加額（前年度比</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百万円）よりも大きく、算定の分子となる部分が減少（前年度比△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百万円）した。</a:t>
          </a:r>
        </a:p>
        <a:p>
          <a:r>
            <a:rPr kumimoji="1" lang="ja-JP" altLang="en-US" sz="1300">
              <a:latin typeface="ＭＳ Ｐゴシック" panose="020B0600070205080204" pitchFamily="50" charset="-128"/>
              <a:ea typeface="ＭＳ Ｐゴシック" panose="020B0600070205080204" pitchFamily="50" charset="-128"/>
            </a:rPr>
            <a:t>　また、税収の減少等による標準財政規模の減少に加え、元利償還金が基準財政需要額に算入される等交付税措置のある有利な地方債の活用により分母となる部分も減少したものの、その減少幅は小さく、将来負担率は△</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ポイント、将来負担比率なし）となった。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87986</xdr:rowOff>
    </xdr:from>
    <xdr:ext cx="762000" cy="259045"/>
    <xdr:sp macro="" textlink="">
      <xdr:nvSpPr>
        <xdr:cNvPr id="452" name="テキスト ボックス 451"/>
        <xdr:cNvSpPr txBox="1"/>
      </xdr:nvSpPr>
      <xdr:spPr>
        <a:xfrm>
          <a:off x="13131800" y="24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96647</xdr:rowOff>
    </xdr:from>
    <xdr:to>
      <xdr:col>64</xdr:col>
      <xdr:colOff>152400</xdr:colOff>
      <xdr:row>14</xdr:row>
      <xdr:rowOff>26797</xdr:rowOff>
    </xdr:to>
    <xdr:sp macro="" textlink="">
      <xdr:nvSpPr>
        <xdr:cNvPr id="458" name="楕円 457"/>
        <xdr:cNvSpPr/>
      </xdr:nvSpPr>
      <xdr:spPr>
        <a:xfrm>
          <a:off x="13462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36974</xdr:rowOff>
    </xdr:from>
    <xdr:ext cx="762000" cy="259045"/>
    <xdr:sp macro="" textlink="">
      <xdr:nvSpPr>
        <xdr:cNvPr id="459" name="テキスト ボックス 458"/>
        <xdr:cNvSpPr txBox="1"/>
      </xdr:nvSpPr>
      <xdr:spPr>
        <a:xfrm>
          <a:off x="13131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前年度とほぼ同額の決算額となった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名の新規職員を採用する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、若年層を積極的に採用することにより人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件費が抑えられたことが挙げられる。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117856</xdr:rowOff>
    </xdr:to>
    <xdr:cxnSp macro="">
      <xdr:nvCxnSpPr>
        <xdr:cNvPr id="67" name="直線コネクタ 66"/>
        <xdr:cNvCxnSpPr/>
      </xdr:nvCxnSpPr>
      <xdr:spPr>
        <a:xfrm>
          <a:off x="3098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58420</xdr:rowOff>
    </xdr:to>
    <xdr:cxnSp macro="">
      <xdr:nvCxnSpPr>
        <xdr:cNvPr id="70" name="直線コネクタ 69"/>
        <xdr:cNvCxnSpPr/>
      </xdr:nvCxnSpPr>
      <xdr:spPr>
        <a:xfrm>
          <a:off x="2209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49276</xdr:rowOff>
    </xdr:to>
    <xdr:cxnSp macro="">
      <xdr:nvCxnSpPr>
        <xdr:cNvPr id="73" name="直線コネクタ 72"/>
        <xdr:cNvCxnSpPr/>
      </xdr:nvCxnSpPr>
      <xdr:spPr>
        <a:xfrm>
          <a:off x="1320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前年度と比べ大幅な増額となったが、その要因としては、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道路台帳や林地台帳の整備・更新をはじめ、ハザードマップの作成、小学校における外国語指導業務等を新たに実施したことで委託料が増額と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20320</xdr:rowOff>
    </xdr:to>
    <xdr:cxnSp macro="">
      <xdr:nvCxnSpPr>
        <xdr:cNvPr id="125" name="直線コネクタ 124"/>
        <xdr:cNvCxnSpPr/>
      </xdr:nvCxnSpPr>
      <xdr:spPr>
        <a:xfrm>
          <a:off x="15671800" y="3060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146050</xdr:rowOff>
    </xdr:to>
    <xdr:cxnSp macro="">
      <xdr:nvCxnSpPr>
        <xdr:cNvPr id="128" name="直線コネクタ 127"/>
        <xdr:cNvCxnSpPr/>
      </xdr:nvCxnSpPr>
      <xdr:spPr>
        <a:xfrm>
          <a:off x="14782800" y="293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16510</xdr:rowOff>
    </xdr:to>
    <xdr:cxnSp macro="">
      <xdr:nvCxnSpPr>
        <xdr:cNvPr id="131" name="直線コネクタ 130"/>
        <xdr:cNvCxnSpPr/>
      </xdr:nvCxnSpPr>
      <xdr:spPr>
        <a:xfrm>
          <a:off x="13893800" y="290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4" name="直線コネクタ 133"/>
        <xdr:cNvCxnSpPr/>
      </xdr:nvCxnSpPr>
      <xdr:spPr>
        <a:xfrm>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福祉事務所の開設により、近年は類似団体平均よりも高い比率となっていたが、生活保護対象世帯の減少等で保護費が縮小したことにより、類似団体平均と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同比率となった。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158750</xdr:rowOff>
    </xdr:to>
    <xdr:cxnSp macro="">
      <xdr:nvCxnSpPr>
        <xdr:cNvPr id="185" name="直線コネクタ 184"/>
        <xdr:cNvCxnSpPr/>
      </xdr:nvCxnSpPr>
      <xdr:spPr>
        <a:xfrm>
          <a:off x="3987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0</xdr:rowOff>
    </xdr:to>
    <xdr:cxnSp macro="">
      <xdr:nvCxnSpPr>
        <xdr:cNvPr id="188" name="直線コネクタ 187"/>
        <xdr:cNvCxnSpPr/>
      </xdr:nvCxnSpPr>
      <xdr:spPr>
        <a:xfrm flipV="1">
          <a:off x="3098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0</xdr:rowOff>
    </xdr:to>
    <xdr:cxnSp macro="">
      <xdr:nvCxnSpPr>
        <xdr:cNvPr id="191" name="直線コネクタ 190"/>
        <xdr:cNvCxnSpPr/>
      </xdr:nvCxnSpPr>
      <xdr:spPr>
        <a:xfrm>
          <a:off x="2209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4" name="直線コネクタ 193"/>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4" name="楕円 203"/>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5"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6" name="楕円 205"/>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7" name="テキスト ボックス 206"/>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8" name="楕円 207"/>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9" name="テキスト ボックス 208"/>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となった主な要因は、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農業集落排水事業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特別会計において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企業誘致に係る施設整備（設計）を実施した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74749</xdr:rowOff>
    </xdr:to>
    <xdr:cxnSp macro="">
      <xdr:nvCxnSpPr>
        <xdr:cNvPr id="247" name="直線コネクタ 246"/>
        <xdr:cNvCxnSpPr/>
      </xdr:nvCxnSpPr>
      <xdr:spPr>
        <a:xfrm flipV="1">
          <a:off x="15671800" y="100057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68217</xdr:rowOff>
    </xdr:from>
    <xdr:to>
      <xdr:col>78</xdr:col>
      <xdr:colOff>69850</xdr:colOff>
      <xdr:row>58</xdr:row>
      <xdr:rowOff>74749</xdr:rowOff>
    </xdr:to>
    <xdr:cxnSp macro="">
      <xdr:nvCxnSpPr>
        <xdr:cNvPr id="250" name="直線コネクタ 249"/>
        <xdr:cNvCxnSpPr/>
      </xdr:nvCxnSpPr>
      <xdr:spPr>
        <a:xfrm>
          <a:off x="14782800" y="100123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87812</xdr:rowOff>
    </xdr:to>
    <xdr:cxnSp macro="">
      <xdr:nvCxnSpPr>
        <xdr:cNvPr id="253" name="直線コネクタ 252"/>
        <xdr:cNvCxnSpPr/>
      </xdr:nvCxnSpPr>
      <xdr:spPr>
        <a:xfrm flipV="1">
          <a:off x="13893800" y="10012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87812</xdr:rowOff>
    </xdr:to>
    <xdr:cxnSp macro="">
      <xdr:nvCxnSpPr>
        <xdr:cNvPr id="256" name="直線コネクタ 255"/>
        <xdr:cNvCxnSpPr/>
      </xdr:nvCxnSpPr>
      <xdr:spPr>
        <a:xfrm>
          <a:off x="13004800" y="10012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6" name="楕円 265"/>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7"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23949</xdr:rowOff>
    </xdr:from>
    <xdr:to>
      <xdr:col>78</xdr:col>
      <xdr:colOff>120650</xdr:colOff>
      <xdr:row>58</xdr:row>
      <xdr:rowOff>125549</xdr:rowOff>
    </xdr:to>
    <xdr:sp macro="" textlink="">
      <xdr:nvSpPr>
        <xdr:cNvPr id="268" name="楕円 267"/>
        <xdr:cNvSpPr/>
      </xdr:nvSpPr>
      <xdr:spPr>
        <a:xfrm>
          <a:off x="15621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9" name="テキスト ボックス 268"/>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0" name="楕円 269"/>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1" name="テキスト ボックス 270"/>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2" name="楕円 271"/>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3" name="テキスト ボックス 272"/>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17417</xdr:rowOff>
    </xdr:from>
    <xdr:to>
      <xdr:col>65</xdr:col>
      <xdr:colOff>53975</xdr:colOff>
      <xdr:row>58</xdr:row>
      <xdr:rowOff>119017</xdr:rowOff>
    </xdr:to>
    <xdr:sp macro="" textlink="">
      <xdr:nvSpPr>
        <xdr:cNvPr id="274" name="楕円 273"/>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103794</xdr:rowOff>
    </xdr:from>
    <xdr:ext cx="762000" cy="259045"/>
    <xdr:sp macro="" textlink="">
      <xdr:nvSpPr>
        <xdr:cNvPr id="275" name="テキスト ボックス 274"/>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補助費等は、補助金見直し等により類似団体に比べて比率は低い状況にあるが、前年度と比べると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の増額となった。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施設基幹改良に係る南部町・伯耆町清掃施設管理組合負担金をはじめ、鳥取県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西部広域行政管理組合や南部箕蚊屋広域連合など一部事務組合負担金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円の増額が挙げられる。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36</xdr:row>
      <xdr:rowOff>26416</xdr:rowOff>
    </xdr:to>
    <xdr:cxnSp macro="">
      <xdr:nvCxnSpPr>
        <xdr:cNvPr id="305" name="直線コネクタ 304"/>
        <xdr:cNvCxnSpPr/>
      </xdr:nvCxnSpPr>
      <xdr:spPr>
        <a:xfrm flipV="1">
          <a:off x="15671800" y="597916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58420</xdr:rowOff>
    </xdr:to>
    <xdr:cxnSp macro="">
      <xdr:nvCxnSpPr>
        <xdr:cNvPr id="308" name="直線コネクタ 307"/>
        <xdr:cNvCxnSpPr/>
      </xdr:nvCxnSpPr>
      <xdr:spPr>
        <a:xfrm flipV="1">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58420</xdr:rowOff>
    </xdr:to>
    <xdr:cxnSp macro="">
      <xdr:nvCxnSpPr>
        <xdr:cNvPr id="311" name="直線コネクタ 310"/>
        <xdr:cNvCxnSpPr/>
      </xdr:nvCxnSpPr>
      <xdr:spPr>
        <a:xfrm>
          <a:off x="13893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94996</xdr:rowOff>
    </xdr:to>
    <xdr:cxnSp macro="">
      <xdr:nvCxnSpPr>
        <xdr:cNvPr id="314" name="直線コネクタ 313"/>
        <xdr:cNvCxnSpPr/>
      </xdr:nvCxnSpPr>
      <xdr:spPr>
        <a:xfrm flipV="1">
          <a:off x="13004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4" name="楕円 323"/>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5"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6" name="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8" name="楕円 327"/>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9" name="テキスト ボックス 328"/>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これまで実施した繰上償還等により地方債残高が減少したことで、決算額のうち元利償還金が占める割合はピーク時に比べて改善傾向にある。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しかし、償還期間を通常よりも短く設定していることもあり、依然として類似団体に比べて高い比率となっている。今後も引き続き、適正な公債費管理を行っていく必要がある。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19558</xdr:rowOff>
    </xdr:to>
    <xdr:cxnSp macro="">
      <xdr:nvCxnSpPr>
        <xdr:cNvPr id="363" name="直線コネクタ 362"/>
        <xdr:cNvCxnSpPr/>
      </xdr:nvCxnSpPr>
      <xdr:spPr>
        <a:xfrm>
          <a:off x="3987800" y="13504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33274</xdr:rowOff>
    </xdr:to>
    <xdr:cxnSp macro="">
      <xdr:nvCxnSpPr>
        <xdr:cNvPr id="366" name="直線コネクタ 365"/>
        <xdr:cNvCxnSpPr/>
      </xdr:nvCxnSpPr>
      <xdr:spPr>
        <a:xfrm flipV="1">
          <a:off x="3098800" y="135046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33274</xdr:rowOff>
    </xdr:to>
    <xdr:cxnSp macro="">
      <xdr:nvCxnSpPr>
        <xdr:cNvPr id="369" name="直線コネクタ 368"/>
        <xdr:cNvCxnSpPr/>
      </xdr:nvCxnSpPr>
      <xdr:spPr>
        <a:xfrm>
          <a:off x="2209800" y="13532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69850</xdr:rowOff>
    </xdr:to>
    <xdr:cxnSp macro="">
      <xdr:nvCxnSpPr>
        <xdr:cNvPr id="372" name="直線コネクタ 371"/>
        <xdr:cNvCxnSpPr/>
      </xdr:nvCxnSpPr>
      <xdr:spPr>
        <a:xfrm flipV="1">
          <a:off x="1320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82" name="楕円 381"/>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3"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4" name="楕円 383"/>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5" name="テキスト ボックス 38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6" name="楕円 385"/>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87" name="テキスト ボックス 386"/>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8" name="楕円 387"/>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9" name="テキスト ボックス 388"/>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0" name="楕円 389"/>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1" name="テキスト ボックス 39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公債費以外においては、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増加の主な要因は、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新規委託事業の実施による物件費の増加や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施設基幹改良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負担金等に係る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補助費の増加が挙げられる。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30987</xdr:rowOff>
    </xdr:to>
    <xdr:cxnSp macro="">
      <xdr:nvCxnSpPr>
        <xdr:cNvPr id="422" name="直線コネクタ 421"/>
        <xdr:cNvCxnSpPr/>
      </xdr:nvCxnSpPr>
      <xdr:spPr>
        <a:xfrm flipV="1">
          <a:off x="15671800" y="12873736"/>
          <a:ext cx="8382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30987</xdr:rowOff>
    </xdr:to>
    <xdr:cxnSp macro="">
      <xdr:nvCxnSpPr>
        <xdr:cNvPr id="425" name="直線コネクタ 424"/>
        <xdr:cNvCxnSpPr/>
      </xdr:nvCxnSpPr>
      <xdr:spPr>
        <a:xfrm>
          <a:off x="14782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101854</xdr:rowOff>
    </xdr:to>
    <xdr:cxnSp macro="">
      <xdr:nvCxnSpPr>
        <xdr:cNvPr id="428" name="直線コネクタ 427"/>
        <xdr:cNvCxnSpPr/>
      </xdr:nvCxnSpPr>
      <xdr:spPr>
        <a:xfrm>
          <a:off x="13893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69850</xdr:rowOff>
    </xdr:to>
    <xdr:cxnSp macro="">
      <xdr:nvCxnSpPr>
        <xdr:cNvPr id="431" name="直線コネクタ 430"/>
        <xdr:cNvCxnSpPr/>
      </xdr:nvCxnSpPr>
      <xdr:spPr>
        <a:xfrm>
          <a:off x="13004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1" name="楕円 440"/>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152163</xdr:rowOff>
    </xdr:from>
    <xdr:ext cx="762000" cy="259045"/>
    <xdr:sp macro="" textlink="">
      <xdr:nvSpPr>
        <xdr:cNvPr id="442"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3" name="楕円 442"/>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4" name="テキスト ボックス 443"/>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5" name="楕円 444"/>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6" name="テキスト ボックス 445"/>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7" name="楕円 446"/>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8" name="テキスト ボックス 447"/>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49" name="楕円 448"/>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0" name="テキスト ボックス 449"/>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145174</xdr:rowOff>
    </xdr:from>
    <xdr:to>
      <xdr:col>29</xdr:col>
      <xdr:colOff>127000</xdr:colOff>
      <xdr:row>16</xdr:row>
      <xdr:rowOff>163088</xdr:rowOff>
    </xdr:to>
    <xdr:cxnSp macro="">
      <xdr:nvCxnSpPr>
        <xdr:cNvPr id="50" name="直線コネクタ 49"/>
        <xdr:cNvCxnSpPr/>
      </xdr:nvCxnSpPr>
      <xdr:spPr bwMode="auto">
        <a:xfrm flipV="1">
          <a:off x="5003800" y="2935999"/>
          <a:ext cx="6477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163088</xdr:rowOff>
    </xdr:from>
    <xdr:to>
      <xdr:col>26</xdr:col>
      <xdr:colOff>50800</xdr:colOff>
      <xdr:row>16</xdr:row>
      <xdr:rowOff>168773</xdr:rowOff>
    </xdr:to>
    <xdr:cxnSp macro="">
      <xdr:nvCxnSpPr>
        <xdr:cNvPr id="53" name="直線コネクタ 52"/>
        <xdr:cNvCxnSpPr/>
      </xdr:nvCxnSpPr>
      <xdr:spPr bwMode="auto">
        <a:xfrm flipV="1">
          <a:off x="4305300" y="2953913"/>
          <a:ext cx="698500" cy="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163005</xdr:rowOff>
    </xdr:from>
    <xdr:to>
      <xdr:col>22</xdr:col>
      <xdr:colOff>114300</xdr:colOff>
      <xdr:row>16</xdr:row>
      <xdr:rowOff>168773</xdr:rowOff>
    </xdr:to>
    <xdr:cxnSp macro="">
      <xdr:nvCxnSpPr>
        <xdr:cNvPr id="56" name="直線コネクタ 55"/>
        <xdr:cNvCxnSpPr/>
      </xdr:nvCxnSpPr>
      <xdr:spPr bwMode="auto">
        <a:xfrm>
          <a:off x="3606800" y="2953830"/>
          <a:ext cx="698500" cy="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163005</xdr:rowOff>
    </xdr:from>
    <xdr:to>
      <xdr:col>18</xdr:col>
      <xdr:colOff>177800</xdr:colOff>
      <xdr:row>17</xdr:row>
      <xdr:rowOff>17882</xdr:rowOff>
    </xdr:to>
    <xdr:cxnSp macro="">
      <xdr:nvCxnSpPr>
        <xdr:cNvPr id="59" name="直線コネクタ 58"/>
        <xdr:cNvCxnSpPr/>
      </xdr:nvCxnSpPr>
      <xdr:spPr bwMode="auto">
        <a:xfrm flipV="1">
          <a:off x="2908300" y="2953830"/>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94374</xdr:rowOff>
    </xdr:from>
    <xdr:to>
      <xdr:col>29</xdr:col>
      <xdr:colOff>177800</xdr:colOff>
      <xdr:row>17</xdr:row>
      <xdr:rowOff>24524</xdr:rowOff>
    </xdr:to>
    <xdr:sp macro="" textlink="">
      <xdr:nvSpPr>
        <xdr:cNvPr id="69" name="楕円 68"/>
        <xdr:cNvSpPr/>
      </xdr:nvSpPr>
      <xdr:spPr bwMode="auto">
        <a:xfrm>
          <a:off x="56007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110901</xdr:rowOff>
    </xdr:from>
    <xdr:ext cx="762000" cy="259045"/>
    <xdr:sp macro="" textlink="">
      <xdr:nvSpPr>
        <xdr:cNvPr id="70" name="人口1人当たり決算額の推移該当値テキスト130"/>
        <xdr:cNvSpPr txBox="1"/>
      </xdr:nvSpPr>
      <xdr:spPr>
        <a:xfrm>
          <a:off x="5740400" y="273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112288</xdr:rowOff>
    </xdr:from>
    <xdr:to>
      <xdr:col>26</xdr:col>
      <xdr:colOff>101600</xdr:colOff>
      <xdr:row>17</xdr:row>
      <xdr:rowOff>42438</xdr:rowOff>
    </xdr:to>
    <xdr:sp macro="" textlink="">
      <xdr:nvSpPr>
        <xdr:cNvPr id="71" name="楕円 70"/>
        <xdr:cNvSpPr/>
      </xdr:nvSpPr>
      <xdr:spPr bwMode="auto">
        <a:xfrm>
          <a:off x="4953000" y="29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52615</xdr:rowOff>
    </xdr:from>
    <xdr:ext cx="736600" cy="259045"/>
    <xdr:sp macro="" textlink="">
      <xdr:nvSpPr>
        <xdr:cNvPr id="72" name="テキスト ボックス 71"/>
        <xdr:cNvSpPr txBox="1"/>
      </xdr:nvSpPr>
      <xdr:spPr>
        <a:xfrm>
          <a:off x="4622800" y="267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117973</xdr:rowOff>
    </xdr:from>
    <xdr:to>
      <xdr:col>22</xdr:col>
      <xdr:colOff>165100</xdr:colOff>
      <xdr:row>17</xdr:row>
      <xdr:rowOff>48123</xdr:rowOff>
    </xdr:to>
    <xdr:sp macro="" textlink="">
      <xdr:nvSpPr>
        <xdr:cNvPr id="73" name="楕円 72"/>
        <xdr:cNvSpPr/>
      </xdr:nvSpPr>
      <xdr:spPr bwMode="auto">
        <a:xfrm>
          <a:off x="4254500" y="2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58300</xdr:rowOff>
    </xdr:from>
    <xdr:ext cx="762000" cy="259045"/>
    <xdr:sp macro="" textlink="">
      <xdr:nvSpPr>
        <xdr:cNvPr id="74" name="テキスト ボックス 73"/>
        <xdr:cNvSpPr txBox="1"/>
      </xdr:nvSpPr>
      <xdr:spPr>
        <a:xfrm>
          <a:off x="3924300" y="2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112205</xdr:rowOff>
    </xdr:from>
    <xdr:to>
      <xdr:col>19</xdr:col>
      <xdr:colOff>38100</xdr:colOff>
      <xdr:row>17</xdr:row>
      <xdr:rowOff>42355</xdr:rowOff>
    </xdr:to>
    <xdr:sp macro="" textlink="">
      <xdr:nvSpPr>
        <xdr:cNvPr id="75" name="楕円 74"/>
        <xdr:cNvSpPr/>
      </xdr:nvSpPr>
      <xdr:spPr bwMode="auto">
        <a:xfrm>
          <a:off x="3556000" y="290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52532</xdr:rowOff>
    </xdr:from>
    <xdr:ext cx="762000" cy="259045"/>
    <xdr:sp macro="" textlink="">
      <xdr:nvSpPr>
        <xdr:cNvPr id="76" name="テキスト ボックス 75"/>
        <xdr:cNvSpPr txBox="1"/>
      </xdr:nvSpPr>
      <xdr:spPr>
        <a:xfrm>
          <a:off x="3225800" y="26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138532</xdr:rowOff>
    </xdr:from>
    <xdr:to>
      <xdr:col>15</xdr:col>
      <xdr:colOff>101600</xdr:colOff>
      <xdr:row>17</xdr:row>
      <xdr:rowOff>68682</xdr:rowOff>
    </xdr:to>
    <xdr:sp macro="" textlink="">
      <xdr:nvSpPr>
        <xdr:cNvPr id="77" name="楕円 76"/>
        <xdr:cNvSpPr/>
      </xdr:nvSpPr>
      <xdr:spPr bwMode="auto">
        <a:xfrm>
          <a:off x="2857500" y="292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78859</xdr:rowOff>
    </xdr:from>
    <xdr:ext cx="762000" cy="259045"/>
    <xdr:sp macro="" textlink="">
      <xdr:nvSpPr>
        <xdr:cNvPr id="78" name="テキスト ボックス 77"/>
        <xdr:cNvSpPr txBox="1"/>
      </xdr:nvSpPr>
      <xdr:spPr>
        <a:xfrm>
          <a:off x="2527300" y="269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316471</xdr:rowOff>
    </xdr:from>
    <xdr:to>
      <xdr:col>29</xdr:col>
      <xdr:colOff>127000</xdr:colOff>
      <xdr:row>35</xdr:row>
      <xdr:rowOff>10243</xdr:rowOff>
    </xdr:to>
    <xdr:cxnSp macro="">
      <xdr:nvCxnSpPr>
        <xdr:cNvPr id="111" name="直線コネクタ 110"/>
        <xdr:cNvCxnSpPr/>
      </xdr:nvCxnSpPr>
      <xdr:spPr bwMode="auto">
        <a:xfrm flipV="1">
          <a:off x="5003800" y="6583921"/>
          <a:ext cx="647700" cy="3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10243</xdr:rowOff>
    </xdr:from>
    <xdr:to>
      <xdr:col>26</xdr:col>
      <xdr:colOff>50800</xdr:colOff>
      <xdr:row>35</xdr:row>
      <xdr:rowOff>36932</xdr:rowOff>
    </xdr:to>
    <xdr:cxnSp macro="">
      <xdr:nvCxnSpPr>
        <xdr:cNvPr id="114" name="直線コネクタ 113"/>
        <xdr:cNvCxnSpPr/>
      </xdr:nvCxnSpPr>
      <xdr:spPr bwMode="auto">
        <a:xfrm flipV="1">
          <a:off x="4305300" y="6620593"/>
          <a:ext cx="698500" cy="2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36932</xdr:rowOff>
    </xdr:from>
    <xdr:to>
      <xdr:col>22</xdr:col>
      <xdr:colOff>114300</xdr:colOff>
      <xdr:row>35</xdr:row>
      <xdr:rowOff>44952</xdr:rowOff>
    </xdr:to>
    <xdr:cxnSp macro="">
      <xdr:nvCxnSpPr>
        <xdr:cNvPr id="117" name="直線コネクタ 116"/>
        <xdr:cNvCxnSpPr/>
      </xdr:nvCxnSpPr>
      <xdr:spPr bwMode="auto">
        <a:xfrm flipV="1">
          <a:off x="3606800" y="6647282"/>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181673</xdr:rowOff>
    </xdr:from>
    <xdr:to>
      <xdr:col>18</xdr:col>
      <xdr:colOff>177800</xdr:colOff>
      <xdr:row>35</xdr:row>
      <xdr:rowOff>44952</xdr:rowOff>
    </xdr:to>
    <xdr:cxnSp macro="">
      <xdr:nvCxnSpPr>
        <xdr:cNvPr id="120" name="直線コネクタ 119"/>
        <xdr:cNvCxnSpPr/>
      </xdr:nvCxnSpPr>
      <xdr:spPr bwMode="auto">
        <a:xfrm>
          <a:off x="2908300" y="6449123"/>
          <a:ext cx="698500" cy="206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265671</xdr:rowOff>
    </xdr:from>
    <xdr:to>
      <xdr:col>29</xdr:col>
      <xdr:colOff>177800</xdr:colOff>
      <xdr:row>35</xdr:row>
      <xdr:rowOff>24371</xdr:rowOff>
    </xdr:to>
    <xdr:sp macro="" textlink="">
      <xdr:nvSpPr>
        <xdr:cNvPr id="130" name="楕円 129"/>
        <xdr:cNvSpPr/>
      </xdr:nvSpPr>
      <xdr:spPr bwMode="auto">
        <a:xfrm>
          <a:off x="5600700" y="65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110748</xdr:rowOff>
    </xdr:from>
    <xdr:ext cx="762000" cy="259045"/>
    <xdr:sp macro="" textlink="">
      <xdr:nvSpPr>
        <xdr:cNvPr id="131" name="人口1人当たり決算額の推移該当値テキスト445"/>
        <xdr:cNvSpPr txBox="1"/>
      </xdr:nvSpPr>
      <xdr:spPr>
        <a:xfrm>
          <a:off x="5740400" y="63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302343</xdr:rowOff>
    </xdr:from>
    <xdr:to>
      <xdr:col>26</xdr:col>
      <xdr:colOff>101600</xdr:colOff>
      <xdr:row>35</xdr:row>
      <xdr:rowOff>61043</xdr:rowOff>
    </xdr:to>
    <xdr:sp macro="" textlink="">
      <xdr:nvSpPr>
        <xdr:cNvPr id="132" name="楕円 131"/>
        <xdr:cNvSpPr/>
      </xdr:nvSpPr>
      <xdr:spPr bwMode="auto">
        <a:xfrm>
          <a:off x="4953000" y="656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71219</xdr:rowOff>
    </xdr:from>
    <xdr:ext cx="736600" cy="259045"/>
    <xdr:sp macro="" textlink="">
      <xdr:nvSpPr>
        <xdr:cNvPr id="133" name="テキスト ボックス 132"/>
        <xdr:cNvSpPr txBox="1"/>
      </xdr:nvSpPr>
      <xdr:spPr>
        <a:xfrm>
          <a:off x="4622800" y="633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329032</xdr:rowOff>
    </xdr:from>
    <xdr:to>
      <xdr:col>22</xdr:col>
      <xdr:colOff>165100</xdr:colOff>
      <xdr:row>35</xdr:row>
      <xdr:rowOff>87732</xdr:rowOff>
    </xdr:to>
    <xdr:sp macro="" textlink="">
      <xdr:nvSpPr>
        <xdr:cNvPr id="134" name="楕円 133"/>
        <xdr:cNvSpPr/>
      </xdr:nvSpPr>
      <xdr:spPr bwMode="auto">
        <a:xfrm>
          <a:off x="4254500" y="65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97908</xdr:rowOff>
    </xdr:from>
    <xdr:ext cx="762000" cy="259045"/>
    <xdr:sp macro="" textlink="">
      <xdr:nvSpPr>
        <xdr:cNvPr id="135" name="テキスト ボックス 134"/>
        <xdr:cNvSpPr txBox="1"/>
      </xdr:nvSpPr>
      <xdr:spPr>
        <a:xfrm>
          <a:off x="3924300" y="63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337052</xdr:rowOff>
    </xdr:from>
    <xdr:to>
      <xdr:col>19</xdr:col>
      <xdr:colOff>38100</xdr:colOff>
      <xdr:row>35</xdr:row>
      <xdr:rowOff>95752</xdr:rowOff>
    </xdr:to>
    <xdr:sp macro="" textlink="">
      <xdr:nvSpPr>
        <xdr:cNvPr id="136" name="楕円 135"/>
        <xdr:cNvSpPr/>
      </xdr:nvSpPr>
      <xdr:spPr bwMode="auto">
        <a:xfrm>
          <a:off x="3556000" y="6604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105929</xdr:rowOff>
    </xdr:from>
    <xdr:ext cx="762000" cy="259045"/>
    <xdr:sp macro="" textlink="">
      <xdr:nvSpPr>
        <xdr:cNvPr id="137" name="テキスト ボックス 136"/>
        <xdr:cNvSpPr txBox="1"/>
      </xdr:nvSpPr>
      <xdr:spPr>
        <a:xfrm>
          <a:off x="3225800" y="63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130873</xdr:rowOff>
    </xdr:from>
    <xdr:to>
      <xdr:col>15</xdr:col>
      <xdr:colOff>101600</xdr:colOff>
      <xdr:row>34</xdr:row>
      <xdr:rowOff>232473</xdr:rowOff>
    </xdr:to>
    <xdr:sp macro="" textlink="">
      <xdr:nvSpPr>
        <xdr:cNvPr id="138" name="楕円 137"/>
        <xdr:cNvSpPr/>
      </xdr:nvSpPr>
      <xdr:spPr bwMode="auto">
        <a:xfrm>
          <a:off x="2857500" y="639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242650</xdr:rowOff>
    </xdr:from>
    <xdr:ext cx="762000" cy="259045"/>
    <xdr:sp macro="" textlink="">
      <xdr:nvSpPr>
        <xdr:cNvPr id="139" name="テキスト ボックス 138"/>
        <xdr:cNvSpPr txBox="1"/>
      </xdr:nvSpPr>
      <xdr:spPr>
        <a:xfrm>
          <a:off x="2527300" y="616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127226</xdr:rowOff>
    </xdr:from>
    <xdr:to>
      <xdr:col>24</xdr:col>
      <xdr:colOff>63500</xdr:colOff>
      <xdr:row>36</xdr:row>
      <xdr:rowOff>138290</xdr:rowOff>
    </xdr:to>
    <xdr:cxnSp macro="">
      <xdr:nvCxnSpPr>
        <xdr:cNvPr id="61" name="直線コネクタ 60"/>
        <xdr:cNvCxnSpPr/>
      </xdr:nvCxnSpPr>
      <xdr:spPr>
        <a:xfrm flipV="1">
          <a:off x="3797300" y="6299426"/>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138290</xdr:rowOff>
    </xdr:from>
    <xdr:to>
      <xdr:col>19</xdr:col>
      <xdr:colOff>177800</xdr:colOff>
      <xdr:row>36</xdr:row>
      <xdr:rowOff>168565</xdr:rowOff>
    </xdr:to>
    <xdr:cxnSp macro="">
      <xdr:nvCxnSpPr>
        <xdr:cNvPr id="64" name="直線コネクタ 63"/>
        <xdr:cNvCxnSpPr/>
      </xdr:nvCxnSpPr>
      <xdr:spPr>
        <a:xfrm flipV="1">
          <a:off x="2908300" y="6310490"/>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157409</xdr:rowOff>
    </xdr:from>
    <xdr:to>
      <xdr:col>15</xdr:col>
      <xdr:colOff>50800</xdr:colOff>
      <xdr:row>36</xdr:row>
      <xdr:rowOff>168565</xdr:rowOff>
    </xdr:to>
    <xdr:cxnSp macro="">
      <xdr:nvCxnSpPr>
        <xdr:cNvPr id="67" name="直線コネクタ 66"/>
        <xdr:cNvCxnSpPr/>
      </xdr:nvCxnSpPr>
      <xdr:spPr>
        <a:xfrm>
          <a:off x="2019300" y="632960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157409</xdr:rowOff>
    </xdr:from>
    <xdr:to>
      <xdr:col>10</xdr:col>
      <xdr:colOff>114300</xdr:colOff>
      <xdr:row>36</xdr:row>
      <xdr:rowOff>170569</xdr:rowOff>
    </xdr:to>
    <xdr:cxnSp macro="">
      <xdr:nvCxnSpPr>
        <xdr:cNvPr id="70" name="直線コネクタ 69"/>
        <xdr:cNvCxnSpPr/>
      </xdr:nvCxnSpPr>
      <xdr:spPr>
        <a:xfrm flipV="1">
          <a:off x="1130300" y="6329609"/>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76426</xdr:rowOff>
    </xdr:from>
    <xdr:to>
      <xdr:col>24</xdr:col>
      <xdr:colOff>114300</xdr:colOff>
      <xdr:row>37</xdr:row>
      <xdr:rowOff>6576</xdr:rowOff>
    </xdr:to>
    <xdr:sp macro="" textlink="">
      <xdr:nvSpPr>
        <xdr:cNvPr id="80" name="楕円 79"/>
        <xdr:cNvSpPr/>
      </xdr:nvSpPr>
      <xdr:spPr>
        <a:xfrm>
          <a:off x="4584700" y="62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99303</xdr:rowOff>
    </xdr:from>
    <xdr:ext cx="599010" cy="259045"/>
    <xdr:sp macro="" textlink="">
      <xdr:nvSpPr>
        <xdr:cNvPr id="81" name="人件費該当値テキスト"/>
        <xdr:cNvSpPr txBox="1"/>
      </xdr:nvSpPr>
      <xdr:spPr>
        <a:xfrm>
          <a:off x="4686300" y="61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87490</xdr:rowOff>
    </xdr:from>
    <xdr:to>
      <xdr:col>20</xdr:col>
      <xdr:colOff>38100</xdr:colOff>
      <xdr:row>37</xdr:row>
      <xdr:rowOff>17640</xdr:rowOff>
    </xdr:to>
    <xdr:sp macro="" textlink="">
      <xdr:nvSpPr>
        <xdr:cNvPr id="82" name="楕円 81"/>
        <xdr:cNvSpPr/>
      </xdr:nvSpPr>
      <xdr:spPr>
        <a:xfrm>
          <a:off x="3746500" y="62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34167</xdr:rowOff>
    </xdr:from>
    <xdr:ext cx="599010" cy="259045"/>
    <xdr:sp macro="" textlink="">
      <xdr:nvSpPr>
        <xdr:cNvPr id="83" name="テキスト ボックス 82"/>
        <xdr:cNvSpPr txBox="1"/>
      </xdr:nvSpPr>
      <xdr:spPr>
        <a:xfrm>
          <a:off x="3497795" y="60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117765</xdr:rowOff>
    </xdr:from>
    <xdr:to>
      <xdr:col>15</xdr:col>
      <xdr:colOff>101600</xdr:colOff>
      <xdr:row>37</xdr:row>
      <xdr:rowOff>47915</xdr:rowOff>
    </xdr:to>
    <xdr:sp macro="" textlink="">
      <xdr:nvSpPr>
        <xdr:cNvPr id="84" name="楕円 83"/>
        <xdr:cNvSpPr/>
      </xdr:nvSpPr>
      <xdr:spPr>
        <a:xfrm>
          <a:off x="2857500" y="62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64442</xdr:rowOff>
    </xdr:from>
    <xdr:ext cx="599010" cy="259045"/>
    <xdr:sp macro="" textlink="">
      <xdr:nvSpPr>
        <xdr:cNvPr id="85" name="テキスト ボックス 84"/>
        <xdr:cNvSpPr txBox="1"/>
      </xdr:nvSpPr>
      <xdr:spPr>
        <a:xfrm>
          <a:off x="2608795" y="606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106609</xdr:rowOff>
    </xdr:from>
    <xdr:to>
      <xdr:col>10</xdr:col>
      <xdr:colOff>165100</xdr:colOff>
      <xdr:row>37</xdr:row>
      <xdr:rowOff>36759</xdr:rowOff>
    </xdr:to>
    <xdr:sp macro="" textlink="">
      <xdr:nvSpPr>
        <xdr:cNvPr id="86" name="楕円 85"/>
        <xdr:cNvSpPr/>
      </xdr:nvSpPr>
      <xdr:spPr>
        <a:xfrm>
          <a:off x="1968500" y="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53286</xdr:rowOff>
    </xdr:from>
    <xdr:ext cx="599010" cy="259045"/>
    <xdr:sp macro="" textlink="">
      <xdr:nvSpPr>
        <xdr:cNvPr id="87" name="テキスト ボックス 86"/>
        <xdr:cNvSpPr txBox="1"/>
      </xdr:nvSpPr>
      <xdr:spPr>
        <a:xfrm>
          <a:off x="1719795" y="605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119769</xdr:rowOff>
    </xdr:from>
    <xdr:to>
      <xdr:col>6</xdr:col>
      <xdr:colOff>38100</xdr:colOff>
      <xdr:row>37</xdr:row>
      <xdr:rowOff>49919</xdr:rowOff>
    </xdr:to>
    <xdr:sp macro="" textlink="">
      <xdr:nvSpPr>
        <xdr:cNvPr id="88" name="楕円 87"/>
        <xdr:cNvSpPr/>
      </xdr:nvSpPr>
      <xdr:spPr>
        <a:xfrm>
          <a:off x="1079500" y="62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66446</xdr:rowOff>
    </xdr:from>
    <xdr:ext cx="599010" cy="259045"/>
    <xdr:sp macro="" textlink="">
      <xdr:nvSpPr>
        <xdr:cNvPr id="89" name="テキスト ボックス 88"/>
        <xdr:cNvSpPr txBox="1"/>
      </xdr:nvSpPr>
      <xdr:spPr>
        <a:xfrm>
          <a:off x="830795" y="606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75578</xdr:rowOff>
    </xdr:from>
    <xdr:to>
      <xdr:col>24</xdr:col>
      <xdr:colOff>63500</xdr:colOff>
      <xdr:row>56</xdr:row>
      <xdr:rowOff>104088</xdr:rowOff>
    </xdr:to>
    <xdr:cxnSp macro="">
      <xdr:nvCxnSpPr>
        <xdr:cNvPr id="118" name="直線コネクタ 117"/>
        <xdr:cNvCxnSpPr/>
      </xdr:nvCxnSpPr>
      <xdr:spPr>
        <a:xfrm flipV="1">
          <a:off x="3797300" y="9676778"/>
          <a:ext cx="8382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97261</xdr:rowOff>
    </xdr:from>
    <xdr:to>
      <xdr:col>19</xdr:col>
      <xdr:colOff>177800</xdr:colOff>
      <xdr:row>56</xdr:row>
      <xdr:rowOff>104088</xdr:rowOff>
    </xdr:to>
    <xdr:cxnSp macro="">
      <xdr:nvCxnSpPr>
        <xdr:cNvPr id="121" name="直線コネクタ 120"/>
        <xdr:cNvCxnSpPr/>
      </xdr:nvCxnSpPr>
      <xdr:spPr>
        <a:xfrm>
          <a:off x="2908300" y="9698461"/>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97261</xdr:rowOff>
    </xdr:from>
    <xdr:to>
      <xdr:col>15</xdr:col>
      <xdr:colOff>50800</xdr:colOff>
      <xdr:row>56</xdr:row>
      <xdr:rowOff>142382</xdr:rowOff>
    </xdr:to>
    <xdr:cxnSp macro="">
      <xdr:nvCxnSpPr>
        <xdr:cNvPr id="124" name="直線コネクタ 123"/>
        <xdr:cNvCxnSpPr/>
      </xdr:nvCxnSpPr>
      <xdr:spPr>
        <a:xfrm flipV="1">
          <a:off x="2019300" y="9698461"/>
          <a:ext cx="889000" cy="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142382</xdr:rowOff>
    </xdr:from>
    <xdr:to>
      <xdr:col>10</xdr:col>
      <xdr:colOff>114300</xdr:colOff>
      <xdr:row>57</xdr:row>
      <xdr:rowOff>14793</xdr:rowOff>
    </xdr:to>
    <xdr:cxnSp macro="">
      <xdr:nvCxnSpPr>
        <xdr:cNvPr id="127" name="直線コネクタ 126"/>
        <xdr:cNvCxnSpPr/>
      </xdr:nvCxnSpPr>
      <xdr:spPr>
        <a:xfrm flipV="1">
          <a:off x="1130300" y="9743582"/>
          <a:ext cx="889000" cy="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24778</xdr:rowOff>
    </xdr:from>
    <xdr:to>
      <xdr:col>24</xdr:col>
      <xdr:colOff>114300</xdr:colOff>
      <xdr:row>56</xdr:row>
      <xdr:rowOff>126378</xdr:rowOff>
    </xdr:to>
    <xdr:sp macro="" textlink="">
      <xdr:nvSpPr>
        <xdr:cNvPr id="137" name="楕円 136"/>
        <xdr:cNvSpPr/>
      </xdr:nvSpPr>
      <xdr:spPr>
        <a:xfrm>
          <a:off x="45847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47655</xdr:rowOff>
    </xdr:from>
    <xdr:ext cx="599010" cy="259045"/>
    <xdr:sp macro="" textlink="">
      <xdr:nvSpPr>
        <xdr:cNvPr id="138" name="物件費該当値テキスト"/>
        <xdr:cNvSpPr txBox="1"/>
      </xdr:nvSpPr>
      <xdr:spPr>
        <a:xfrm>
          <a:off x="4686300" y="947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53288</xdr:rowOff>
    </xdr:from>
    <xdr:to>
      <xdr:col>20</xdr:col>
      <xdr:colOff>38100</xdr:colOff>
      <xdr:row>56</xdr:row>
      <xdr:rowOff>154888</xdr:rowOff>
    </xdr:to>
    <xdr:sp macro="" textlink="">
      <xdr:nvSpPr>
        <xdr:cNvPr id="139" name="楕円 138"/>
        <xdr:cNvSpPr/>
      </xdr:nvSpPr>
      <xdr:spPr>
        <a:xfrm>
          <a:off x="3746500" y="96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171415</xdr:rowOff>
    </xdr:from>
    <xdr:ext cx="599010" cy="259045"/>
    <xdr:sp macro="" textlink="">
      <xdr:nvSpPr>
        <xdr:cNvPr id="140" name="テキスト ボックス 139"/>
        <xdr:cNvSpPr txBox="1"/>
      </xdr:nvSpPr>
      <xdr:spPr>
        <a:xfrm>
          <a:off x="3497795" y="942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46461</xdr:rowOff>
    </xdr:from>
    <xdr:to>
      <xdr:col>15</xdr:col>
      <xdr:colOff>101600</xdr:colOff>
      <xdr:row>56</xdr:row>
      <xdr:rowOff>148061</xdr:rowOff>
    </xdr:to>
    <xdr:sp macro="" textlink="">
      <xdr:nvSpPr>
        <xdr:cNvPr id="141" name="楕円 140"/>
        <xdr:cNvSpPr/>
      </xdr:nvSpPr>
      <xdr:spPr>
        <a:xfrm>
          <a:off x="2857500" y="96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164588</xdr:rowOff>
    </xdr:from>
    <xdr:ext cx="599010" cy="259045"/>
    <xdr:sp macro="" textlink="">
      <xdr:nvSpPr>
        <xdr:cNvPr id="142" name="テキスト ボックス 141"/>
        <xdr:cNvSpPr txBox="1"/>
      </xdr:nvSpPr>
      <xdr:spPr>
        <a:xfrm>
          <a:off x="2608795" y="942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91582</xdr:rowOff>
    </xdr:from>
    <xdr:to>
      <xdr:col>10</xdr:col>
      <xdr:colOff>165100</xdr:colOff>
      <xdr:row>57</xdr:row>
      <xdr:rowOff>21732</xdr:rowOff>
    </xdr:to>
    <xdr:sp macro="" textlink="">
      <xdr:nvSpPr>
        <xdr:cNvPr id="143" name="楕円 142"/>
        <xdr:cNvSpPr/>
      </xdr:nvSpPr>
      <xdr:spPr>
        <a:xfrm>
          <a:off x="1968500" y="96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38259</xdr:rowOff>
    </xdr:from>
    <xdr:ext cx="599010" cy="259045"/>
    <xdr:sp macro="" textlink="">
      <xdr:nvSpPr>
        <xdr:cNvPr id="144" name="テキスト ボックス 143"/>
        <xdr:cNvSpPr txBox="1"/>
      </xdr:nvSpPr>
      <xdr:spPr>
        <a:xfrm>
          <a:off x="1719795" y="946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135443</xdr:rowOff>
    </xdr:from>
    <xdr:to>
      <xdr:col>6</xdr:col>
      <xdr:colOff>38100</xdr:colOff>
      <xdr:row>57</xdr:row>
      <xdr:rowOff>65593</xdr:rowOff>
    </xdr:to>
    <xdr:sp macro="" textlink="">
      <xdr:nvSpPr>
        <xdr:cNvPr id="145" name="楕円 144"/>
        <xdr:cNvSpPr/>
      </xdr:nvSpPr>
      <xdr:spPr>
        <a:xfrm>
          <a:off x="1079500" y="97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82120</xdr:rowOff>
    </xdr:from>
    <xdr:ext cx="534377" cy="259045"/>
    <xdr:sp macro="" textlink="">
      <xdr:nvSpPr>
        <xdr:cNvPr id="146" name="テキスト ボックス 145"/>
        <xdr:cNvSpPr txBox="1"/>
      </xdr:nvSpPr>
      <xdr:spPr>
        <a:xfrm>
          <a:off x="863111" y="951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104222</xdr:rowOff>
    </xdr:from>
    <xdr:to>
      <xdr:col>24</xdr:col>
      <xdr:colOff>63500</xdr:colOff>
      <xdr:row>78</xdr:row>
      <xdr:rowOff>29652</xdr:rowOff>
    </xdr:to>
    <xdr:cxnSp macro="">
      <xdr:nvCxnSpPr>
        <xdr:cNvPr id="173" name="直線コネクタ 172"/>
        <xdr:cNvCxnSpPr/>
      </xdr:nvCxnSpPr>
      <xdr:spPr>
        <a:xfrm>
          <a:off x="3797300" y="13305872"/>
          <a:ext cx="8382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151679</xdr:rowOff>
    </xdr:from>
    <xdr:to>
      <xdr:col>19</xdr:col>
      <xdr:colOff>177800</xdr:colOff>
      <xdr:row>77</xdr:row>
      <xdr:rowOff>104222</xdr:rowOff>
    </xdr:to>
    <xdr:cxnSp macro="">
      <xdr:nvCxnSpPr>
        <xdr:cNvPr id="176" name="直線コネクタ 175"/>
        <xdr:cNvCxnSpPr/>
      </xdr:nvCxnSpPr>
      <xdr:spPr>
        <a:xfrm>
          <a:off x="2908300" y="13181879"/>
          <a:ext cx="889000" cy="1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151679</xdr:rowOff>
    </xdr:from>
    <xdr:to>
      <xdr:col>15</xdr:col>
      <xdr:colOff>50800</xdr:colOff>
      <xdr:row>78</xdr:row>
      <xdr:rowOff>17080</xdr:rowOff>
    </xdr:to>
    <xdr:cxnSp macro="">
      <xdr:nvCxnSpPr>
        <xdr:cNvPr id="179" name="直線コネクタ 178"/>
        <xdr:cNvCxnSpPr/>
      </xdr:nvCxnSpPr>
      <xdr:spPr>
        <a:xfrm flipV="1">
          <a:off x="2019300" y="13181879"/>
          <a:ext cx="889000" cy="20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150764</xdr:rowOff>
    </xdr:from>
    <xdr:to>
      <xdr:col>10</xdr:col>
      <xdr:colOff>114300</xdr:colOff>
      <xdr:row>78</xdr:row>
      <xdr:rowOff>17080</xdr:rowOff>
    </xdr:to>
    <xdr:cxnSp macro="">
      <xdr:nvCxnSpPr>
        <xdr:cNvPr id="182" name="直線コネクタ 181"/>
        <xdr:cNvCxnSpPr/>
      </xdr:nvCxnSpPr>
      <xdr:spPr>
        <a:xfrm>
          <a:off x="1130300" y="13352414"/>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150302</xdr:rowOff>
    </xdr:from>
    <xdr:to>
      <xdr:col>24</xdr:col>
      <xdr:colOff>114300</xdr:colOff>
      <xdr:row>78</xdr:row>
      <xdr:rowOff>80452</xdr:rowOff>
    </xdr:to>
    <xdr:sp macro="" textlink="">
      <xdr:nvSpPr>
        <xdr:cNvPr id="192" name="楕円 191"/>
        <xdr:cNvSpPr/>
      </xdr:nvSpPr>
      <xdr:spPr>
        <a:xfrm>
          <a:off x="45847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65229</xdr:rowOff>
    </xdr:from>
    <xdr:ext cx="469744" cy="259045"/>
    <xdr:sp macro="" textlink="">
      <xdr:nvSpPr>
        <xdr:cNvPr id="193" name="維持補修費該当値テキスト"/>
        <xdr:cNvSpPr txBox="1"/>
      </xdr:nvSpPr>
      <xdr:spPr>
        <a:xfrm>
          <a:off x="4686300" y="132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53422</xdr:rowOff>
    </xdr:from>
    <xdr:to>
      <xdr:col>20</xdr:col>
      <xdr:colOff>38100</xdr:colOff>
      <xdr:row>77</xdr:row>
      <xdr:rowOff>155022</xdr:rowOff>
    </xdr:to>
    <xdr:sp macro="" textlink="">
      <xdr:nvSpPr>
        <xdr:cNvPr id="194" name="楕円 193"/>
        <xdr:cNvSpPr/>
      </xdr:nvSpPr>
      <xdr:spPr>
        <a:xfrm>
          <a:off x="3746500" y="132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146149</xdr:rowOff>
    </xdr:from>
    <xdr:ext cx="469744" cy="259045"/>
    <xdr:sp macro="" textlink="">
      <xdr:nvSpPr>
        <xdr:cNvPr id="195" name="テキスト ボックス 194"/>
        <xdr:cNvSpPr txBox="1"/>
      </xdr:nvSpPr>
      <xdr:spPr>
        <a:xfrm>
          <a:off x="3562428" y="133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100879</xdr:rowOff>
    </xdr:from>
    <xdr:to>
      <xdr:col>15</xdr:col>
      <xdr:colOff>101600</xdr:colOff>
      <xdr:row>77</xdr:row>
      <xdr:rowOff>31029</xdr:rowOff>
    </xdr:to>
    <xdr:sp macro="" textlink="">
      <xdr:nvSpPr>
        <xdr:cNvPr id="196" name="楕円 195"/>
        <xdr:cNvSpPr/>
      </xdr:nvSpPr>
      <xdr:spPr>
        <a:xfrm>
          <a:off x="2857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47555</xdr:rowOff>
    </xdr:from>
    <xdr:ext cx="469744" cy="259045"/>
    <xdr:sp macro="" textlink="">
      <xdr:nvSpPr>
        <xdr:cNvPr id="197" name="テキスト ボックス 196"/>
        <xdr:cNvSpPr txBox="1"/>
      </xdr:nvSpPr>
      <xdr:spPr>
        <a:xfrm>
          <a:off x="2673428" y="129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137730</xdr:rowOff>
    </xdr:from>
    <xdr:to>
      <xdr:col>10</xdr:col>
      <xdr:colOff>165100</xdr:colOff>
      <xdr:row>78</xdr:row>
      <xdr:rowOff>67880</xdr:rowOff>
    </xdr:to>
    <xdr:sp macro="" textlink="">
      <xdr:nvSpPr>
        <xdr:cNvPr id="198" name="楕円 197"/>
        <xdr:cNvSpPr/>
      </xdr:nvSpPr>
      <xdr:spPr>
        <a:xfrm>
          <a:off x="1968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59007</xdr:rowOff>
    </xdr:from>
    <xdr:ext cx="469744" cy="259045"/>
    <xdr:sp macro="" textlink="">
      <xdr:nvSpPr>
        <xdr:cNvPr id="199" name="テキスト ボックス 198"/>
        <xdr:cNvSpPr txBox="1"/>
      </xdr:nvSpPr>
      <xdr:spPr>
        <a:xfrm>
          <a:off x="1784428" y="1343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99964</xdr:rowOff>
    </xdr:from>
    <xdr:to>
      <xdr:col>6</xdr:col>
      <xdr:colOff>38100</xdr:colOff>
      <xdr:row>78</xdr:row>
      <xdr:rowOff>30114</xdr:rowOff>
    </xdr:to>
    <xdr:sp macro="" textlink="">
      <xdr:nvSpPr>
        <xdr:cNvPr id="200" name="楕円 199"/>
        <xdr:cNvSpPr/>
      </xdr:nvSpPr>
      <xdr:spPr>
        <a:xfrm>
          <a:off x="1079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21241</xdr:rowOff>
    </xdr:from>
    <xdr:ext cx="469744" cy="259045"/>
    <xdr:sp macro="" textlink="">
      <xdr:nvSpPr>
        <xdr:cNvPr id="201" name="テキスト ボックス 200"/>
        <xdr:cNvSpPr txBox="1"/>
      </xdr:nvSpPr>
      <xdr:spPr>
        <a:xfrm>
          <a:off x="895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9564</xdr:rowOff>
    </xdr:from>
    <xdr:to>
      <xdr:col>24</xdr:col>
      <xdr:colOff>63500</xdr:colOff>
      <xdr:row>96</xdr:row>
      <xdr:rowOff>46292</xdr:rowOff>
    </xdr:to>
    <xdr:cxnSp macro="">
      <xdr:nvCxnSpPr>
        <xdr:cNvPr id="231" name="直線コネクタ 230"/>
        <xdr:cNvCxnSpPr/>
      </xdr:nvCxnSpPr>
      <xdr:spPr>
        <a:xfrm>
          <a:off x="3797300" y="16468764"/>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164212</xdr:rowOff>
    </xdr:from>
    <xdr:to>
      <xdr:col>19</xdr:col>
      <xdr:colOff>177800</xdr:colOff>
      <xdr:row>96</xdr:row>
      <xdr:rowOff>9564</xdr:rowOff>
    </xdr:to>
    <xdr:cxnSp macro="">
      <xdr:nvCxnSpPr>
        <xdr:cNvPr id="234" name="直線コネクタ 233"/>
        <xdr:cNvCxnSpPr/>
      </xdr:nvCxnSpPr>
      <xdr:spPr>
        <a:xfrm>
          <a:off x="2908300" y="1645196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164212</xdr:rowOff>
    </xdr:from>
    <xdr:to>
      <xdr:col>15</xdr:col>
      <xdr:colOff>50800</xdr:colOff>
      <xdr:row>96</xdr:row>
      <xdr:rowOff>72200</xdr:rowOff>
    </xdr:to>
    <xdr:cxnSp macro="">
      <xdr:nvCxnSpPr>
        <xdr:cNvPr id="237" name="直線コネクタ 236"/>
        <xdr:cNvCxnSpPr/>
      </xdr:nvCxnSpPr>
      <xdr:spPr>
        <a:xfrm flipV="1">
          <a:off x="2019300" y="16451962"/>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72200</xdr:rowOff>
    </xdr:from>
    <xdr:to>
      <xdr:col>10</xdr:col>
      <xdr:colOff>114300</xdr:colOff>
      <xdr:row>96</xdr:row>
      <xdr:rowOff>82207</xdr:rowOff>
    </xdr:to>
    <xdr:cxnSp macro="">
      <xdr:nvCxnSpPr>
        <xdr:cNvPr id="240" name="直線コネクタ 239"/>
        <xdr:cNvCxnSpPr/>
      </xdr:nvCxnSpPr>
      <xdr:spPr>
        <a:xfrm flipV="1">
          <a:off x="1130300" y="16531400"/>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166942</xdr:rowOff>
    </xdr:from>
    <xdr:to>
      <xdr:col>24</xdr:col>
      <xdr:colOff>114300</xdr:colOff>
      <xdr:row>96</xdr:row>
      <xdr:rowOff>97092</xdr:rowOff>
    </xdr:to>
    <xdr:sp macro="" textlink="">
      <xdr:nvSpPr>
        <xdr:cNvPr id="250" name="楕円 249"/>
        <xdr:cNvSpPr/>
      </xdr:nvSpPr>
      <xdr:spPr>
        <a:xfrm>
          <a:off x="4584700" y="16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145369</xdr:rowOff>
    </xdr:from>
    <xdr:ext cx="534377" cy="259045"/>
    <xdr:sp macro="" textlink="">
      <xdr:nvSpPr>
        <xdr:cNvPr id="251" name="扶助費該当値テキスト"/>
        <xdr:cNvSpPr txBox="1"/>
      </xdr:nvSpPr>
      <xdr:spPr>
        <a:xfrm>
          <a:off x="4686300"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130214</xdr:rowOff>
    </xdr:from>
    <xdr:to>
      <xdr:col>20</xdr:col>
      <xdr:colOff>38100</xdr:colOff>
      <xdr:row>96</xdr:row>
      <xdr:rowOff>60364</xdr:rowOff>
    </xdr:to>
    <xdr:sp macro="" textlink="">
      <xdr:nvSpPr>
        <xdr:cNvPr id="252" name="楕円 251"/>
        <xdr:cNvSpPr/>
      </xdr:nvSpPr>
      <xdr:spPr>
        <a:xfrm>
          <a:off x="3746500" y="164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76891</xdr:rowOff>
    </xdr:from>
    <xdr:ext cx="534377" cy="259045"/>
    <xdr:sp macro="" textlink="">
      <xdr:nvSpPr>
        <xdr:cNvPr id="253" name="テキスト ボックス 252"/>
        <xdr:cNvSpPr txBox="1"/>
      </xdr:nvSpPr>
      <xdr:spPr>
        <a:xfrm>
          <a:off x="3530111" y="161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113412</xdr:rowOff>
    </xdr:from>
    <xdr:to>
      <xdr:col>15</xdr:col>
      <xdr:colOff>101600</xdr:colOff>
      <xdr:row>96</xdr:row>
      <xdr:rowOff>43562</xdr:rowOff>
    </xdr:to>
    <xdr:sp macro="" textlink="">
      <xdr:nvSpPr>
        <xdr:cNvPr id="254" name="楕円 253"/>
        <xdr:cNvSpPr/>
      </xdr:nvSpPr>
      <xdr:spPr>
        <a:xfrm>
          <a:off x="2857500" y="164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60089</xdr:rowOff>
    </xdr:from>
    <xdr:ext cx="534377" cy="259045"/>
    <xdr:sp macro="" textlink="">
      <xdr:nvSpPr>
        <xdr:cNvPr id="255" name="テキスト ボックス 254"/>
        <xdr:cNvSpPr txBox="1"/>
      </xdr:nvSpPr>
      <xdr:spPr>
        <a:xfrm>
          <a:off x="2641111" y="161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21400</xdr:rowOff>
    </xdr:from>
    <xdr:to>
      <xdr:col>10</xdr:col>
      <xdr:colOff>165100</xdr:colOff>
      <xdr:row>96</xdr:row>
      <xdr:rowOff>123000</xdr:rowOff>
    </xdr:to>
    <xdr:sp macro="" textlink="">
      <xdr:nvSpPr>
        <xdr:cNvPr id="256" name="楕円 255"/>
        <xdr:cNvSpPr/>
      </xdr:nvSpPr>
      <xdr:spPr>
        <a:xfrm>
          <a:off x="19685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139527</xdr:rowOff>
    </xdr:from>
    <xdr:ext cx="534377" cy="259045"/>
    <xdr:sp macro="" textlink="">
      <xdr:nvSpPr>
        <xdr:cNvPr id="257" name="テキスト ボックス 256"/>
        <xdr:cNvSpPr txBox="1"/>
      </xdr:nvSpPr>
      <xdr:spPr>
        <a:xfrm>
          <a:off x="1752111" y="162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31407</xdr:rowOff>
    </xdr:from>
    <xdr:to>
      <xdr:col>6</xdr:col>
      <xdr:colOff>38100</xdr:colOff>
      <xdr:row>96</xdr:row>
      <xdr:rowOff>133007</xdr:rowOff>
    </xdr:to>
    <xdr:sp macro="" textlink="">
      <xdr:nvSpPr>
        <xdr:cNvPr id="258" name="楕円 257"/>
        <xdr:cNvSpPr/>
      </xdr:nvSpPr>
      <xdr:spPr>
        <a:xfrm>
          <a:off x="1079500" y="1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149534</xdr:rowOff>
    </xdr:from>
    <xdr:ext cx="534377" cy="259045"/>
    <xdr:sp macro="" textlink="">
      <xdr:nvSpPr>
        <xdr:cNvPr id="259" name="テキスト ボックス 258"/>
        <xdr:cNvSpPr txBox="1"/>
      </xdr:nvSpPr>
      <xdr:spPr>
        <a:xfrm>
          <a:off x="863111" y="162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131444</xdr:rowOff>
    </xdr:from>
    <xdr:to>
      <xdr:col>55</xdr:col>
      <xdr:colOff>0</xdr:colOff>
      <xdr:row>35</xdr:row>
      <xdr:rowOff>93137</xdr:rowOff>
    </xdr:to>
    <xdr:cxnSp macro="">
      <xdr:nvCxnSpPr>
        <xdr:cNvPr id="290" name="直線コネクタ 289"/>
        <xdr:cNvCxnSpPr/>
      </xdr:nvCxnSpPr>
      <xdr:spPr>
        <a:xfrm flipV="1">
          <a:off x="9639300" y="5960744"/>
          <a:ext cx="838200" cy="13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93137</xdr:rowOff>
    </xdr:from>
    <xdr:to>
      <xdr:col>50</xdr:col>
      <xdr:colOff>114300</xdr:colOff>
      <xdr:row>35</xdr:row>
      <xdr:rowOff>152181</xdr:rowOff>
    </xdr:to>
    <xdr:cxnSp macro="">
      <xdr:nvCxnSpPr>
        <xdr:cNvPr id="293" name="直線コネクタ 292"/>
        <xdr:cNvCxnSpPr/>
      </xdr:nvCxnSpPr>
      <xdr:spPr>
        <a:xfrm flipV="1">
          <a:off x="8750300" y="6093887"/>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152181</xdr:rowOff>
    </xdr:from>
    <xdr:to>
      <xdr:col>45</xdr:col>
      <xdr:colOff>177800</xdr:colOff>
      <xdr:row>36</xdr:row>
      <xdr:rowOff>72753</xdr:rowOff>
    </xdr:to>
    <xdr:cxnSp macro="">
      <xdr:nvCxnSpPr>
        <xdr:cNvPr id="296" name="直線コネクタ 295"/>
        <xdr:cNvCxnSpPr/>
      </xdr:nvCxnSpPr>
      <xdr:spPr>
        <a:xfrm flipV="1">
          <a:off x="7861300" y="6152931"/>
          <a:ext cx="889000" cy="9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72753</xdr:rowOff>
    </xdr:from>
    <xdr:to>
      <xdr:col>41</xdr:col>
      <xdr:colOff>50800</xdr:colOff>
      <xdr:row>36</xdr:row>
      <xdr:rowOff>85979</xdr:rowOff>
    </xdr:to>
    <xdr:cxnSp macro="">
      <xdr:nvCxnSpPr>
        <xdr:cNvPr id="299" name="直線コネクタ 298"/>
        <xdr:cNvCxnSpPr/>
      </xdr:nvCxnSpPr>
      <xdr:spPr>
        <a:xfrm flipV="1">
          <a:off x="6972300" y="624495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80644</xdr:rowOff>
    </xdr:from>
    <xdr:to>
      <xdr:col>55</xdr:col>
      <xdr:colOff>50800</xdr:colOff>
      <xdr:row>35</xdr:row>
      <xdr:rowOff>10794</xdr:rowOff>
    </xdr:to>
    <xdr:sp macro="" textlink="">
      <xdr:nvSpPr>
        <xdr:cNvPr id="309" name="楕円 308"/>
        <xdr:cNvSpPr/>
      </xdr:nvSpPr>
      <xdr:spPr>
        <a:xfrm>
          <a:off x="10426700" y="59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103521</xdr:rowOff>
    </xdr:from>
    <xdr:ext cx="599010" cy="259045"/>
    <xdr:sp macro="" textlink="">
      <xdr:nvSpPr>
        <xdr:cNvPr id="310" name="補助費等該当値テキスト"/>
        <xdr:cNvSpPr txBox="1"/>
      </xdr:nvSpPr>
      <xdr:spPr>
        <a:xfrm>
          <a:off x="10528300" y="57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42337</xdr:rowOff>
    </xdr:from>
    <xdr:to>
      <xdr:col>50</xdr:col>
      <xdr:colOff>165100</xdr:colOff>
      <xdr:row>35</xdr:row>
      <xdr:rowOff>143937</xdr:rowOff>
    </xdr:to>
    <xdr:sp macro="" textlink="">
      <xdr:nvSpPr>
        <xdr:cNvPr id="311" name="楕円 310"/>
        <xdr:cNvSpPr/>
      </xdr:nvSpPr>
      <xdr:spPr>
        <a:xfrm>
          <a:off x="9588500" y="60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160464</xdr:rowOff>
    </xdr:from>
    <xdr:ext cx="599010" cy="259045"/>
    <xdr:sp macro="" textlink="">
      <xdr:nvSpPr>
        <xdr:cNvPr id="312" name="テキスト ボックス 311"/>
        <xdr:cNvSpPr txBox="1"/>
      </xdr:nvSpPr>
      <xdr:spPr>
        <a:xfrm>
          <a:off x="9339795" y="58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101381</xdr:rowOff>
    </xdr:from>
    <xdr:to>
      <xdr:col>46</xdr:col>
      <xdr:colOff>38100</xdr:colOff>
      <xdr:row>36</xdr:row>
      <xdr:rowOff>31531</xdr:rowOff>
    </xdr:to>
    <xdr:sp macro="" textlink="">
      <xdr:nvSpPr>
        <xdr:cNvPr id="313" name="楕円 312"/>
        <xdr:cNvSpPr/>
      </xdr:nvSpPr>
      <xdr:spPr>
        <a:xfrm>
          <a:off x="8699500" y="6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48058</xdr:rowOff>
    </xdr:from>
    <xdr:ext cx="534377" cy="259045"/>
    <xdr:sp macro="" textlink="">
      <xdr:nvSpPr>
        <xdr:cNvPr id="314" name="テキスト ボックス 313"/>
        <xdr:cNvSpPr txBox="1"/>
      </xdr:nvSpPr>
      <xdr:spPr>
        <a:xfrm>
          <a:off x="8483111" y="58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21953</xdr:rowOff>
    </xdr:from>
    <xdr:to>
      <xdr:col>41</xdr:col>
      <xdr:colOff>101600</xdr:colOff>
      <xdr:row>36</xdr:row>
      <xdr:rowOff>123553</xdr:rowOff>
    </xdr:to>
    <xdr:sp macro="" textlink="">
      <xdr:nvSpPr>
        <xdr:cNvPr id="315" name="楕円 314"/>
        <xdr:cNvSpPr/>
      </xdr:nvSpPr>
      <xdr:spPr>
        <a:xfrm>
          <a:off x="7810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140080</xdr:rowOff>
    </xdr:from>
    <xdr:ext cx="534377" cy="259045"/>
    <xdr:sp macro="" textlink="">
      <xdr:nvSpPr>
        <xdr:cNvPr id="316" name="テキスト ボックス 315"/>
        <xdr:cNvSpPr txBox="1"/>
      </xdr:nvSpPr>
      <xdr:spPr>
        <a:xfrm>
          <a:off x="7594111" y="59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35179</xdr:rowOff>
    </xdr:from>
    <xdr:to>
      <xdr:col>36</xdr:col>
      <xdr:colOff>165100</xdr:colOff>
      <xdr:row>36</xdr:row>
      <xdr:rowOff>136779</xdr:rowOff>
    </xdr:to>
    <xdr:sp macro="" textlink="">
      <xdr:nvSpPr>
        <xdr:cNvPr id="317" name="楕円 316"/>
        <xdr:cNvSpPr/>
      </xdr:nvSpPr>
      <xdr:spPr>
        <a:xfrm>
          <a:off x="6921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153306</xdr:rowOff>
    </xdr:from>
    <xdr:ext cx="534377" cy="259045"/>
    <xdr:sp macro="" textlink="">
      <xdr:nvSpPr>
        <xdr:cNvPr id="318" name="テキスト ボックス 317"/>
        <xdr:cNvSpPr txBox="1"/>
      </xdr:nvSpPr>
      <xdr:spPr>
        <a:xfrm>
          <a:off x="6705111" y="59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9036</xdr:rowOff>
    </xdr:from>
    <xdr:to>
      <xdr:col>55</xdr:col>
      <xdr:colOff>0</xdr:colOff>
      <xdr:row>57</xdr:row>
      <xdr:rowOff>123157</xdr:rowOff>
    </xdr:to>
    <xdr:cxnSp macro="">
      <xdr:nvCxnSpPr>
        <xdr:cNvPr id="347" name="直線コネクタ 346"/>
        <xdr:cNvCxnSpPr/>
      </xdr:nvCxnSpPr>
      <xdr:spPr>
        <a:xfrm flipV="1">
          <a:off x="9639300" y="9610236"/>
          <a:ext cx="838200" cy="2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29012</xdr:rowOff>
    </xdr:from>
    <xdr:to>
      <xdr:col>50</xdr:col>
      <xdr:colOff>114300</xdr:colOff>
      <xdr:row>57</xdr:row>
      <xdr:rowOff>123157</xdr:rowOff>
    </xdr:to>
    <xdr:cxnSp macro="">
      <xdr:nvCxnSpPr>
        <xdr:cNvPr id="350" name="直線コネクタ 349"/>
        <xdr:cNvCxnSpPr/>
      </xdr:nvCxnSpPr>
      <xdr:spPr>
        <a:xfrm>
          <a:off x="8750300" y="9801662"/>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29012</xdr:rowOff>
    </xdr:from>
    <xdr:to>
      <xdr:col>45</xdr:col>
      <xdr:colOff>177800</xdr:colOff>
      <xdr:row>58</xdr:row>
      <xdr:rowOff>2232</xdr:rowOff>
    </xdr:to>
    <xdr:cxnSp macro="">
      <xdr:nvCxnSpPr>
        <xdr:cNvPr id="353" name="直線コネクタ 352"/>
        <xdr:cNvCxnSpPr/>
      </xdr:nvCxnSpPr>
      <xdr:spPr>
        <a:xfrm flipV="1">
          <a:off x="7861300" y="9801662"/>
          <a:ext cx="889000" cy="14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91225</xdr:rowOff>
    </xdr:from>
    <xdr:to>
      <xdr:col>41</xdr:col>
      <xdr:colOff>50800</xdr:colOff>
      <xdr:row>58</xdr:row>
      <xdr:rowOff>2232</xdr:rowOff>
    </xdr:to>
    <xdr:cxnSp macro="">
      <xdr:nvCxnSpPr>
        <xdr:cNvPr id="356" name="直線コネクタ 355"/>
        <xdr:cNvCxnSpPr/>
      </xdr:nvCxnSpPr>
      <xdr:spPr>
        <a:xfrm>
          <a:off x="6972300" y="9863875"/>
          <a:ext cx="889000" cy="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129686</xdr:rowOff>
    </xdr:from>
    <xdr:to>
      <xdr:col>55</xdr:col>
      <xdr:colOff>50800</xdr:colOff>
      <xdr:row>56</xdr:row>
      <xdr:rowOff>59836</xdr:rowOff>
    </xdr:to>
    <xdr:sp macro="" textlink="">
      <xdr:nvSpPr>
        <xdr:cNvPr id="366" name="楕円 365"/>
        <xdr:cNvSpPr/>
      </xdr:nvSpPr>
      <xdr:spPr>
        <a:xfrm>
          <a:off x="10426700" y="95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152563</xdr:rowOff>
    </xdr:from>
    <xdr:ext cx="599010" cy="259045"/>
    <xdr:sp macro="" textlink="">
      <xdr:nvSpPr>
        <xdr:cNvPr id="367" name="普通建設事業費該当値テキスト"/>
        <xdr:cNvSpPr txBox="1"/>
      </xdr:nvSpPr>
      <xdr:spPr>
        <a:xfrm>
          <a:off x="10528300" y="941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72357</xdr:rowOff>
    </xdr:from>
    <xdr:to>
      <xdr:col>50</xdr:col>
      <xdr:colOff>165100</xdr:colOff>
      <xdr:row>58</xdr:row>
      <xdr:rowOff>2507</xdr:rowOff>
    </xdr:to>
    <xdr:sp macro="" textlink="">
      <xdr:nvSpPr>
        <xdr:cNvPr id="368" name="楕円 367"/>
        <xdr:cNvSpPr/>
      </xdr:nvSpPr>
      <xdr:spPr>
        <a:xfrm>
          <a:off x="9588500" y="9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165084</xdr:rowOff>
    </xdr:from>
    <xdr:ext cx="534377" cy="259045"/>
    <xdr:sp macro="" textlink="">
      <xdr:nvSpPr>
        <xdr:cNvPr id="369" name="テキスト ボックス 368"/>
        <xdr:cNvSpPr txBox="1"/>
      </xdr:nvSpPr>
      <xdr:spPr>
        <a:xfrm>
          <a:off x="9372111" y="99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149662</xdr:rowOff>
    </xdr:from>
    <xdr:to>
      <xdr:col>46</xdr:col>
      <xdr:colOff>38100</xdr:colOff>
      <xdr:row>57</xdr:row>
      <xdr:rowOff>79812</xdr:rowOff>
    </xdr:to>
    <xdr:sp macro="" textlink="">
      <xdr:nvSpPr>
        <xdr:cNvPr id="370" name="楕円 369"/>
        <xdr:cNvSpPr/>
      </xdr:nvSpPr>
      <xdr:spPr>
        <a:xfrm>
          <a:off x="8699500" y="97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96339</xdr:rowOff>
    </xdr:from>
    <xdr:ext cx="534377" cy="259045"/>
    <xdr:sp macro="" textlink="">
      <xdr:nvSpPr>
        <xdr:cNvPr id="371" name="テキスト ボックス 370"/>
        <xdr:cNvSpPr txBox="1"/>
      </xdr:nvSpPr>
      <xdr:spPr>
        <a:xfrm>
          <a:off x="8483111" y="95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122882</xdr:rowOff>
    </xdr:from>
    <xdr:to>
      <xdr:col>41</xdr:col>
      <xdr:colOff>101600</xdr:colOff>
      <xdr:row>58</xdr:row>
      <xdr:rowOff>53032</xdr:rowOff>
    </xdr:to>
    <xdr:sp macro="" textlink="">
      <xdr:nvSpPr>
        <xdr:cNvPr id="372" name="楕円 371"/>
        <xdr:cNvSpPr/>
      </xdr:nvSpPr>
      <xdr:spPr>
        <a:xfrm>
          <a:off x="7810500" y="9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44159</xdr:rowOff>
    </xdr:from>
    <xdr:ext cx="534377" cy="259045"/>
    <xdr:sp macro="" textlink="">
      <xdr:nvSpPr>
        <xdr:cNvPr id="373" name="テキスト ボックス 372"/>
        <xdr:cNvSpPr txBox="1"/>
      </xdr:nvSpPr>
      <xdr:spPr>
        <a:xfrm>
          <a:off x="7594111" y="99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40425</xdr:rowOff>
    </xdr:from>
    <xdr:to>
      <xdr:col>36</xdr:col>
      <xdr:colOff>165100</xdr:colOff>
      <xdr:row>57</xdr:row>
      <xdr:rowOff>142025</xdr:rowOff>
    </xdr:to>
    <xdr:sp macro="" textlink="">
      <xdr:nvSpPr>
        <xdr:cNvPr id="374" name="楕円 373"/>
        <xdr:cNvSpPr/>
      </xdr:nvSpPr>
      <xdr:spPr>
        <a:xfrm>
          <a:off x="6921500" y="98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133152</xdr:rowOff>
    </xdr:from>
    <xdr:ext cx="534377" cy="259045"/>
    <xdr:sp macro="" textlink="">
      <xdr:nvSpPr>
        <xdr:cNvPr id="375" name="テキスト ボックス 374"/>
        <xdr:cNvSpPr txBox="1"/>
      </xdr:nvSpPr>
      <xdr:spPr>
        <a:xfrm>
          <a:off x="6705111" y="9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2860</xdr:rowOff>
    </xdr:from>
    <xdr:to>
      <xdr:col>55</xdr:col>
      <xdr:colOff>0</xdr:colOff>
      <xdr:row>79</xdr:row>
      <xdr:rowOff>29668</xdr:rowOff>
    </xdr:to>
    <xdr:cxnSp macro="">
      <xdr:nvCxnSpPr>
        <xdr:cNvPr id="404" name="直線コネクタ 403"/>
        <xdr:cNvCxnSpPr/>
      </xdr:nvCxnSpPr>
      <xdr:spPr>
        <a:xfrm flipV="1">
          <a:off x="9639300" y="13547410"/>
          <a:ext cx="838200" cy="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150935</xdr:rowOff>
    </xdr:from>
    <xdr:to>
      <xdr:col>50</xdr:col>
      <xdr:colOff>114300</xdr:colOff>
      <xdr:row>79</xdr:row>
      <xdr:rowOff>29668</xdr:rowOff>
    </xdr:to>
    <xdr:cxnSp macro="">
      <xdr:nvCxnSpPr>
        <xdr:cNvPr id="407" name="直線コネクタ 406"/>
        <xdr:cNvCxnSpPr/>
      </xdr:nvCxnSpPr>
      <xdr:spPr>
        <a:xfrm>
          <a:off x="8750300" y="13524035"/>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150935</xdr:rowOff>
    </xdr:from>
    <xdr:to>
      <xdr:col>45</xdr:col>
      <xdr:colOff>177800</xdr:colOff>
      <xdr:row>79</xdr:row>
      <xdr:rowOff>32917</xdr:rowOff>
    </xdr:to>
    <xdr:cxnSp macro="">
      <xdr:nvCxnSpPr>
        <xdr:cNvPr id="410" name="直線コネクタ 409"/>
        <xdr:cNvCxnSpPr/>
      </xdr:nvCxnSpPr>
      <xdr:spPr>
        <a:xfrm flipV="1">
          <a:off x="7861300" y="13524035"/>
          <a:ext cx="889000" cy="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1930</xdr:rowOff>
    </xdr:from>
    <xdr:to>
      <xdr:col>41</xdr:col>
      <xdr:colOff>50800</xdr:colOff>
      <xdr:row>79</xdr:row>
      <xdr:rowOff>32917</xdr:rowOff>
    </xdr:to>
    <xdr:cxnSp macro="">
      <xdr:nvCxnSpPr>
        <xdr:cNvPr id="413" name="直線コネクタ 412"/>
        <xdr:cNvCxnSpPr/>
      </xdr:nvCxnSpPr>
      <xdr:spPr>
        <a:xfrm>
          <a:off x="6972300" y="13546480"/>
          <a:ext cx="8890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123510</xdr:rowOff>
    </xdr:from>
    <xdr:to>
      <xdr:col>55</xdr:col>
      <xdr:colOff>50800</xdr:colOff>
      <xdr:row>79</xdr:row>
      <xdr:rowOff>53660</xdr:rowOff>
    </xdr:to>
    <xdr:sp macro="" textlink="">
      <xdr:nvSpPr>
        <xdr:cNvPr id="423" name="楕円 422"/>
        <xdr:cNvSpPr/>
      </xdr:nvSpPr>
      <xdr:spPr>
        <a:xfrm>
          <a:off x="10426700" y="134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43899</xdr:rowOff>
    </xdr:from>
    <xdr:ext cx="534377" cy="259045"/>
    <xdr:sp macro="" textlink="">
      <xdr:nvSpPr>
        <xdr:cNvPr id="424" name="普通建設事業費 （ うち新規整備　）該当値テキスト"/>
        <xdr:cNvSpPr txBox="1"/>
      </xdr:nvSpPr>
      <xdr:spPr>
        <a:xfrm>
          <a:off x="10528300" y="134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150318</xdr:rowOff>
    </xdr:from>
    <xdr:to>
      <xdr:col>50</xdr:col>
      <xdr:colOff>165100</xdr:colOff>
      <xdr:row>79</xdr:row>
      <xdr:rowOff>80468</xdr:rowOff>
    </xdr:to>
    <xdr:sp macro="" textlink="">
      <xdr:nvSpPr>
        <xdr:cNvPr id="425" name="楕円 424"/>
        <xdr:cNvSpPr/>
      </xdr:nvSpPr>
      <xdr:spPr>
        <a:xfrm>
          <a:off x="9588500" y="135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71595</xdr:rowOff>
    </xdr:from>
    <xdr:ext cx="469744" cy="259045"/>
    <xdr:sp macro="" textlink="">
      <xdr:nvSpPr>
        <xdr:cNvPr id="426" name="テキスト ボックス 425"/>
        <xdr:cNvSpPr txBox="1"/>
      </xdr:nvSpPr>
      <xdr:spPr>
        <a:xfrm>
          <a:off x="9404428" y="136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100135</xdr:rowOff>
    </xdr:from>
    <xdr:to>
      <xdr:col>46</xdr:col>
      <xdr:colOff>38100</xdr:colOff>
      <xdr:row>79</xdr:row>
      <xdr:rowOff>30285</xdr:rowOff>
    </xdr:to>
    <xdr:sp macro="" textlink="">
      <xdr:nvSpPr>
        <xdr:cNvPr id="427" name="楕円 426"/>
        <xdr:cNvSpPr/>
      </xdr:nvSpPr>
      <xdr:spPr>
        <a:xfrm>
          <a:off x="8699500" y="134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21412</xdr:rowOff>
    </xdr:from>
    <xdr:ext cx="534377" cy="259045"/>
    <xdr:sp macro="" textlink="">
      <xdr:nvSpPr>
        <xdr:cNvPr id="428" name="テキスト ボックス 427"/>
        <xdr:cNvSpPr txBox="1"/>
      </xdr:nvSpPr>
      <xdr:spPr>
        <a:xfrm>
          <a:off x="8483111" y="135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153567</xdr:rowOff>
    </xdr:from>
    <xdr:to>
      <xdr:col>41</xdr:col>
      <xdr:colOff>101600</xdr:colOff>
      <xdr:row>79</xdr:row>
      <xdr:rowOff>83717</xdr:rowOff>
    </xdr:to>
    <xdr:sp macro="" textlink="">
      <xdr:nvSpPr>
        <xdr:cNvPr id="429" name="楕円 428"/>
        <xdr:cNvSpPr/>
      </xdr:nvSpPr>
      <xdr:spPr>
        <a:xfrm>
          <a:off x="7810500" y="13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74844</xdr:rowOff>
    </xdr:from>
    <xdr:ext cx="469744" cy="259045"/>
    <xdr:sp macro="" textlink="">
      <xdr:nvSpPr>
        <xdr:cNvPr id="430" name="テキスト ボックス 429"/>
        <xdr:cNvSpPr txBox="1"/>
      </xdr:nvSpPr>
      <xdr:spPr>
        <a:xfrm>
          <a:off x="7626428" y="1361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122580</xdr:rowOff>
    </xdr:from>
    <xdr:to>
      <xdr:col>36</xdr:col>
      <xdr:colOff>165100</xdr:colOff>
      <xdr:row>79</xdr:row>
      <xdr:rowOff>52730</xdr:rowOff>
    </xdr:to>
    <xdr:sp macro="" textlink="">
      <xdr:nvSpPr>
        <xdr:cNvPr id="431" name="楕円 430"/>
        <xdr:cNvSpPr/>
      </xdr:nvSpPr>
      <xdr:spPr>
        <a:xfrm>
          <a:off x="6921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43857</xdr:rowOff>
    </xdr:from>
    <xdr:ext cx="534377" cy="259045"/>
    <xdr:sp macro="" textlink="">
      <xdr:nvSpPr>
        <xdr:cNvPr id="432" name="テキスト ボックス 431"/>
        <xdr:cNvSpPr txBox="1"/>
      </xdr:nvSpPr>
      <xdr:spPr>
        <a:xfrm>
          <a:off x="6705111" y="135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121207</xdr:rowOff>
    </xdr:from>
    <xdr:to>
      <xdr:col>55</xdr:col>
      <xdr:colOff>0</xdr:colOff>
      <xdr:row>96</xdr:row>
      <xdr:rowOff>113898</xdr:rowOff>
    </xdr:to>
    <xdr:cxnSp macro="">
      <xdr:nvCxnSpPr>
        <xdr:cNvPr id="461" name="直線コネクタ 460"/>
        <xdr:cNvCxnSpPr/>
      </xdr:nvCxnSpPr>
      <xdr:spPr>
        <a:xfrm flipV="1">
          <a:off x="9639300" y="16066057"/>
          <a:ext cx="838200" cy="5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72484</xdr:rowOff>
    </xdr:from>
    <xdr:to>
      <xdr:col>50</xdr:col>
      <xdr:colOff>114300</xdr:colOff>
      <xdr:row>96</xdr:row>
      <xdr:rowOff>113898</xdr:rowOff>
    </xdr:to>
    <xdr:cxnSp macro="">
      <xdr:nvCxnSpPr>
        <xdr:cNvPr id="464" name="直線コネクタ 463"/>
        <xdr:cNvCxnSpPr/>
      </xdr:nvCxnSpPr>
      <xdr:spPr>
        <a:xfrm>
          <a:off x="8750300" y="16531684"/>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72484</xdr:rowOff>
    </xdr:from>
    <xdr:to>
      <xdr:col>45</xdr:col>
      <xdr:colOff>177800</xdr:colOff>
      <xdr:row>97</xdr:row>
      <xdr:rowOff>69002</xdr:rowOff>
    </xdr:to>
    <xdr:cxnSp macro="">
      <xdr:nvCxnSpPr>
        <xdr:cNvPr id="467" name="直線コネクタ 466"/>
        <xdr:cNvCxnSpPr/>
      </xdr:nvCxnSpPr>
      <xdr:spPr>
        <a:xfrm flipV="1">
          <a:off x="7861300" y="16531684"/>
          <a:ext cx="889000" cy="16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162872</xdr:rowOff>
    </xdr:from>
    <xdr:to>
      <xdr:col>41</xdr:col>
      <xdr:colOff>50800</xdr:colOff>
      <xdr:row>97</xdr:row>
      <xdr:rowOff>69002</xdr:rowOff>
    </xdr:to>
    <xdr:cxnSp macro="">
      <xdr:nvCxnSpPr>
        <xdr:cNvPr id="470" name="直線コネクタ 469"/>
        <xdr:cNvCxnSpPr/>
      </xdr:nvCxnSpPr>
      <xdr:spPr>
        <a:xfrm>
          <a:off x="6972300" y="16622072"/>
          <a:ext cx="889000" cy="7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70407</xdr:rowOff>
    </xdr:from>
    <xdr:to>
      <xdr:col>55</xdr:col>
      <xdr:colOff>50800</xdr:colOff>
      <xdr:row>94</xdr:row>
      <xdr:rowOff>557</xdr:rowOff>
    </xdr:to>
    <xdr:sp macro="" textlink="">
      <xdr:nvSpPr>
        <xdr:cNvPr id="480" name="楕円 479"/>
        <xdr:cNvSpPr/>
      </xdr:nvSpPr>
      <xdr:spPr>
        <a:xfrm>
          <a:off x="10426700" y="1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93284</xdr:rowOff>
    </xdr:from>
    <xdr:ext cx="599010" cy="259045"/>
    <xdr:sp macro="" textlink="">
      <xdr:nvSpPr>
        <xdr:cNvPr id="481" name="普通建設事業費 （ うち更新整備　）該当値テキスト"/>
        <xdr:cNvSpPr txBox="1"/>
      </xdr:nvSpPr>
      <xdr:spPr>
        <a:xfrm>
          <a:off x="10528300" y="1586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63098</xdr:rowOff>
    </xdr:from>
    <xdr:to>
      <xdr:col>50</xdr:col>
      <xdr:colOff>165100</xdr:colOff>
      <xdr:row>96</xdr:row>
      <xdr:rowOff>164698</xdr:rowOff>
    </xdr:to>
    <xdr:sp macro="" textlink="">
      <xdr:nvSpPr>
        <xdr:cNvPr id="482" name="楕円 481"/>
        <xdr:cNvSpPr/>
      </xdr:nvSpPr>
      <xdr:spPr>
        <a:xfrm>
          <a:off x="9588500" y="165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9775</xdr:rowOff>
    </xdr:from>
    <xdr:ext cx="534377" cy="259045"/>
    <xdr:sp macro="" textlink="">
      <xdr:nvSpPr>
        <xdr:cNvPr id="483" name="テキスト ボックス 482"/>
        <xdr:cNvSpPr txBox="1"/>
      </xdr:nvSpPr>
      <xdr:spPr>
        <a:xfrm>
          <a:off x="9372111" y="1629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21684</xdr:rowOff>
    </xdr:from>
    <xdr:to>
      <xdr:col>46</xdr:col>
      <xdr:colOff>38100</xdr:colOff>
      <xdr:row>96</xdr:row>
      <xdr:rowOff>123284</xdr:rowOff>
    </xdr:to>
    <xdr:sp macro="" textlink="">
      <xdr:nvSpPr>
        <xdr:cNvPr id="484" name="楕円 483"/>
        <xdr:cNvSpPr/>
      </xdr:nvSpPr>
      <xdr:spPr>
        <a:xfrm>
          <a:off x="8699500" y="164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139811</xdr:rowOff>
    </xdr:from>
    <xdr:ext cx="534377" cy="259045"/>
    <xdr:sp macro="" textlink="">
      <xdr:nvSpPr>
        <xdr:cNvPr id="485" name="テキスト ボックス 484"/>
        <xdr:cNvSpPr txBox="1"/>
      </xdr:nvSpPr>
      <xdr:spPr>
        <a:xfrm>
          <a:off x="8483111" y="162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18202</xdr:rowOff>
    </xdr:from>
    <xdr:to>
      <xdr:col>41</xdr:col>
      <xdr:colOff>101600</xdr:colOff>
      <xdr:row>97</xdr:row>
      <xdr:rowOff>119802</xdr:rowOff>
    </xdr:to>
    <xdr:sp macro="" textlink="">
      <xdr:nvSpPr>
        <xdr:cNvPr id="486" name="楕円 485"/>
        <xdr:cNvSpPr/>
      </xdr:nvSpPr>
      <xdr:spPr>
        <a:xfrm>
          <a:off x="7810500" y="166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136329</xdr:rowOff>
    </xdr:from>
    <xdr:ext cx="534377" cy="259045"/>
    <xdr:sp macro="" textlink="">
      <xdr:nvSpPr>
        <xdr:cNvPr id="487" name="テキスト ボックス 486"/>
        <xdr:cNvSpPr txBox="1"/>
      </xdr:nvSpPr>
      <xdr:spPr>
        <a:xfrm>
          <a:off x="7594111" y="164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112072</xdr:rowOff>
    </xdr:from>
    <xdr:to>
      <xdr:col>36</xdr:col>
      <xdr:colOff>165100</xdr:colOff>
      <xdr:row>97</xdr:row>
      <xdr:rowOff>42222</xdr:rowOff>
    </xdr:to>
    <xdr:sp macro="" textlink="">
      <xdr:nvSpPr>
        <xdr:cNvPr id="488" name="楕円 487"/>
        <xdr:cNvSpPr/>
      </xdr:nvSpPr>
      <xdr:spPr>
        <a:xfrm>
          <a:off x="6921500" y="165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58749</xdr:rowOff>
    </xdr:from>
    <xdr:ext cx="534377" cy="259045"/>
    <xdr:sp macro="" textlink="">
      <xdr:nvSpPr>
        <xdr:cNvPr id="489" name="テキスト ボックス 488"/>
        <xdr:cNvSpPr txBox="1"/>
      </xdr:nvSpPr>
      <xdr:spPr>
        <a:xfrm>
          <a:off x="6705111" y="163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10204</xdr:rowOff>
    </xdr:from>
    <xdr:to>
      <xdr:col>85</xdr:col>
      <xdr:colOff>127000</xdr:colOff>
      <xdr:row>38</xdr:row>
      <xdr:rowOff>15199</xdr:rowOff>
    </xdr:to>
    <xdr:cxnSp macro="">
      <xdr:nvCxnSpPr>
        <xdr:cNvPr id="514" name="直線コネクタ 513"/>
        <xdr:cNvCxnSpPr/>
      </xdr:nvCxnSpPr>
      <xdr:spPr>
        <a:xfrm flipV="1">
          <a:off x="15481300" y="6525304"/>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15199</xdr:rowOff>
    </xdr:from>
    <xdr:to>
      <xdr:col>81</xdr:col>
      <xdr:colOff>50800</xdr:colOff>
      <xdr:row>38</xdr:row>
      <xdr:rowOff>22416</xdr:rowOff>
    </xdr:to>
    <xdr:cxnSp macro="">
      <xdr:nvCxnSpPr>
        <xdr:cNvPr id="517" name="直線コネクタ 516"/>
        <xdr:cNvCxnSpPr/>
      </xdr:nvCxnSpPr>
      <xdr:spPr>
        <a:xfrm flipV="1">
          <a:off x="14592300" y="653029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22416</xdr:rowOff>
    </xdr:from>
    <xdr:to>
      <xdr:col>76</xdr:col>
      <xdr:colOff>114300</xdr:colOff>
      <xdr:row>38</xdr:row>
      <xdr:rowOff>25200</xdr:rowOff>
    </xdr:to>
    <xdr:cxnSp macro="">
      <xdr:nvCxnSpPr>
        <xdr:cNvPr id="520" name="直線コネクタ 519"/>
        <xdr:cNvCxnSpPr/>
      </xdr:nvCxnSpPr>
      <xdr:spPr>
        <a:xfrm flipV="1">
          <a:off x="13703300" y="6537516"/>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119880</xdr:rowOff>
    </xdr:from>
    <xdr:to>
      <xdr:col>71</xdr:col>
      <xdr:colOff>177800</xdr:colOff>
      <xdr:row>38</xdr:row>
      <xdr:rowOff>25200</xdr:rowOff>
    </xdr:to>
    <xdr:cxnSp macro="">
      <xdr:nvCxnSpPr>
        <xdr:cNvPr id="523" name="直線コネクタ 522"/>
        <xdr:cNvCxnSpPr/>
      </xdr:nvCxnSpPr>
      <xdr:spPr>
        <a:xfrm>
          <a:off x="12814300" y="6463530"/>
          <a:ext cx="889000" cy="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130854</xdr:rowOff>
    </xdr:from>
    <xdr:to>
      <xdr:col>85</xdr:col>
      <xdr:colOff>177800</xdr:colOff>
      <xdr:row>38</xdr:row>
      <xdr:rowOff>61004</xdr:rowOff>
    </xdr:to>
    <xdr:sp macro="" textlink="">
      <xdr:nvSpPr>
        <xdr:cNvPr id="533" name="楕円 532"/>
        <xdr:cNvSpPr/>
      </xdr:nvSpPr>
      <xdr:spPr>
        <a:xfrm>
          <a:off x="16268700" y="64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135849</xdr:rowOff>
    </xdr:from>
    <xdr:to>
      <xdr:col>81</xdr:col>
      <xdr:colOff>101600</xdr:colOff>
      <xdr:row>38</xdr:row>
      <xdr:rowOff>65999</xdr:rowOff>
    </xdr:to>
    <xdr:sp macro="" textlink="">
      <xdr:nvSpPr>
        <xdr:cNvPr id="535" name="楕円 534"/>
        <xdr:cNvSpPr/>
      </xdr:nvSpPr>
      <xdr:spPr>
        <a:xfrm>
          <a:off x="15430500" y="64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82526</xdr:rowOff>
    </xdr:from>
    <xdr:ext cx="469744" cy="259045"/>
    <xdr:sp macro="" textlink="">
      <xdr:nvSpPr>
        <xdr:cNvPr id="536" name="テキスト ボックス 535"/>
        <xdr:cNvSpPr txBox="1"/>
      </xdr:nvSpPr>
      <xdr:spPr>
        <a:xfrm>
          <a:off x="15246428" y="625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143067</xdr:rowOff>
    </xdr:from>
    <xdr:to>
      <xdr:col>76</xdr:col>
      <xdr:colOff>165100</xdr:colOff>
      <xdr:row>38</xdr:row>
      <xdr:rowOff>73217</xdr:rowOff>
    </xdr:to>
    <xdr:sp macro="" textlink="">
      <xdr:nvSpPr>
        <xdr:cNvPr id="537" name="楕円 536"/>
        <xdr:cNvSpPr/>
      </xdr:nvSpPr>
      <xdr:spPr>
        <a:xfrm>
          <a:off x="14541500" y="6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64343</xdr:rowOff>
    </xdr:from>
    <xdr:ext cx="378565" cy="259045"/>
    <xdr:sp macro="" textlink="">
      <xdr:nvSpPr>
        <xdr:cNvPr id="538" name="テキスト ボックス 537"/>
        <xdr:cNvSpPr txBox="1"/>
      </xdr:nvSpPr>
      <xdr:spPr>
        <a:xfrm>
          <a:off x="14403017" y="65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145850</xdr:rowOff>
    </xdr:from>
    <xdr:to>
      <xdr:col>72</xdr:col>
      <xdr:colOff>38100</xdr:colOff>
      <xdr:row>38</xdr:row>
      <xdr:rowOff>76000</xdr:rowOff>
    </xdr:to>
    <xdr:sp macro="" textlink="">
      <xdr:nvSpPr>
        <xdr:cNvPr id="539" name="楕円 538"/>
        <xdr:cNvSpPr/>
      </xdr:nvSpPr>
      <xdr:spPr>
        <a:xfrm>
          <a:off x="13652500" y="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67127</xdr:rowOff>
    </xdr:from>
    <xdr:ext cx="313932" cy="259045"/>
    <xdr:sp macro="" textlink="">
      <xdr:nvSpPr>
        <xdr:cNvPr id="540" name="テキスト ボックス 539"/>
        <xdr:cNvSpPr txBox="1"/>
      </xdr:nvSpPr>
      <xdr:spPr>
        <a:xfrm>
          <a:off x="13546333" y="65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69080</xdr:rowOff>
    </xdr:from>
    <xdr:to>
      <xdr:col>67</xdr:col>
      <xdr:colOff>101600</xdr:colOff>
      <xdr:row>37</xdr:row>
      <xdr:rowOff>170680</xdr:rowOff>
    </xdr:to>
    <xdr:sp macro="" textlink="">
      <xdr:nvSpPr>
        <xdr:cNvPr id="541" name="楕円 540"/>
        <xdr:cNvSpPr/>
      </xdr:nvSpPr>
      <xdr:spPr>
        <a:xfrm>
          <a:off x="12763500" y="6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15757</xdr:rowOff>
    </xdr:from>
    <xdr:ext cx="534377" cy="259045"/>
    <xdr:sp macro="" textlink="">
      <xdr:nvSpPr>
        <xdr:cNvPr id="542" name="テキスト ボックス 541"/>
        <xdr:cNvSpPr txBox="1"/>
      </xdr:nvSpPr>
      <xdr:spPr>
        <a:xfrm>
          <a:off x="12547111" y="61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155794</xdr:rowOff>
    </xdr:from>
    <xdr:to>
      <xdr:col>85</xdr:col>
      <xdr:colOff>127000</xdr:colOff>
      <xdr:row>75</xdr:row>
      <xdr:rowOff>46949</xdr:rowOff>
    </xdr:to>
    <xdr:cxnSp macro="">
      <xdr:nvCxnSpPr>
        <xdr:cNvPr id="620" name="直線コネクタ 619"/>
        <xdr:cNvCxnSpPr/>
      </xdr:nvCxnSpPr>
      <xdr:spPr>
        <a:xfrm flipV="1">
          <a:off x="15481300" y="12843094"/>
          <a:ext cx="8382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82786</xdr:rowOff>
    </xdr:from>
    <xdr:to>
      <xdr:col>81</xdr:col>
      <xdr:colOff>50800</xdr:colOff>
      <xdr:row>75</xdr:row>
      <xdr:rowOff>46949</xdr:rowOff>
    </xdr:to>
    <xdr:cxnSp macro="">
      <xdr:nvCxnSpPr>
        <xdr:cNvPr id="623" name="直線コネクタ 622"/>
        <xdr:cNvCxnSpPr/>
      </xdr:nvCxnSpPr>
      <xdr:spPr>
        <a:xfrm>
          <a:off x="14592300" y="12770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81156</xdr:rowOff>
    </xdr:from>
    <xdr:to>
      <xdr:col>76</xdr:col>
      <xdr:colOff>114300</xdr:colOff>
      <xdr:row>74</xdr:row>
      <xdr:rowOff>82786</xdr:rowOff>
    </xdr:to>
    <xdr:cxnSp macro="">
      <xdr:nvCxnSpPr>
        <xdr:cNvPr id="626" name="直線コネクタ 625"/>
        <xdr:cNvCxnSpPr/>
      </xdr:nvCxnSpPr>
      <xdr:spPr>
        <a:xfrm>
          <a:off x="13703300" y="12768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93538</xdr:rowOff>
    </xdr:from>
    <xdr:to>
      <xdr:col>71</xdr:col>
      <xdr:colOff>177800</xdr:colOff>
      <xdr:row>74</xdr:row>
      <xdr:rowOff>81156</xdr:rowOff>
    </xdr:to>
    <xdr:cxnSp macro="">
      <xdr:nvCxnSpPr>
        <xdr:cNvPr id="629" name="直線コネクタ 628"/>
        <xdr:cNvCxnSpPr/>
      </xdr:nvCxnSpPr>
      <xdr:spPr>
        <a:xfrm>
          <a:off x="12814300" y="12609388"/>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104994</xdr:rowOff>
    </xdr:from>
    <xdr:to>
      <xdr:col>85</xdr:col>
      <xdr:colOff>177800</xdr:colOff>
      <xdr:row>75</xdr:row>
      <xdr:rowOff>35144</xdr:rowOff>
    </xdr:to>
    <xdr:sp macro="" textlink="">
      <xdr:nvSpPr>
        <xdr:cNvPr id="639" name="楕円 638"/>
        <xdr:cNvSpPr/>
      </xdr:nvSpPr>
      <xdr:spPr>
        <a:xfrm>
          <a:off x="16268700" y="127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127871</xdr:rowOff>
    </xdr:from>
    <xdr:ext cx="534377" cy="259045"/>
    <xdr:sp macro="" textlink="">
      <xdr:nvSpPr>
        <xdr:cNvPr id="640" name="公債費該当値テキスト"/>
        <xdr:cNvSpPr txBox="1"/>
      </xdr:nvSpPr>
      <xdr:spPr>
        <a:xfrm>
          <a:off x="16370300" y="126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167599</xdr:rowOff>
    </xdr:from>
    <xdr:to>
      <xdr:col>81</xdr:col>
      <xdr:colOff>101600</xdr:colOff>
      <xdr:row>75</xdr:row>
      <xdr:rowOff>97749</xdr:rowOff>
    </xdr:to>
    <xdr:sp macro="" textlink="">
      <xdr:nvSpPr>
        <xdr:cNvPr id="641" name="楕円 640"/>
        <xdr:cNvSpPr/>
      </xdr:nvSpPr>
      <xdr:spPr>
        <a:xfrm>
          <a:off x="15430500" y="128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114276</xdr:rowOff>
    </xdr:from>
    <xdr:ext cx="534377" cy="259045"/>
    <xdr:sp macro="" textlink="">
      <xdr:nvSpPr>
        <xdr:cNvPr id="642" name="テキスト ボックス 641"/>
        <xdr:cNvSpPr txBox="1"/>
      </xdr:nvSpPr>
      <xdr:spPr>
        <a:xfrm>
          <a:off x="15214111" y="126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31986</xdr:rowOff>
    </xdr:from>
    <xdr:to>
      <xdr:col>76</xdr:col>
      <xdr:colOff>165100</xdr:colOff>
      <xdr:row>74</xdr:row>
      <xdr:rowOff>133586</xdr:rowOff>
    </xdr:to>
    <xdr:sp macro="" textlink="">
      <xdr:nvSpPr>
        <xdr:cNvPr id="643" name="楕円 642"/>
        <xdr:cNvSpPr/>
      </xdr:nvSpPr>
      <xdr:spPr>
        <a:xfrm>
          <a:off x="14541500" y="127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150113</xdr:rowOff>
    </xdr:from>
    <xdr:ext cx="599010" cy="259045"/>
    <xdr:sp macro="" textlink="">
      <xdr:nvSpPr>
        <xdr:cNvPr id="644" name="テキスト ボックス 643"/>
        <xdr:cNvSpPr txBox="1"/>
      </xdr:nvSpPr>
      <xdr:spPr>
        <a:xfrm>
          <a:off x="14292795" y="124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30356</xdr:rowOff>
    </xdr:from>
    <xdr:to>
      <xdr:col>72</xdr:col>
      <xdr:colOff>38100</xdr:colOff>
      <xdr:row>74</xdr:row>
      <xdr:rowOff>131956</xdr:rowOff>
    </xdr:to>
    <xdr:sp macro="" textlink="">
      <xdr:nvSpPr>
        <xdr:cNvPr id="645" name="楕円 644"/>
        <xdr:cNvSpPr/>
      </xdr:nvSpPr>
      <xdr:spPr>
        <a:xfrm>
          <a:off x="13652500" y="127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148483</xdr:rowOff>
    </xdr:from>
    <xdr:ext cx="599010" cy="259045"/>
    <xdr:sp macro="" textlink="">
      <xdr:nvSpPr>
        <xdr:cNvPr id="646" name="テキスト ボックス 645"/>
        <xdr:cNvSpPr txBox="1"/>
      </xdr:nvSpPr>
      <xdr:spPr>
        <a:xfrm>
          <a:off x="13403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42738</xdr:rowOff>
    </xdr:from>
    <xdr:to>
      <xdr:col>67</xdr:col>
      <xdr:colOff>101600</xdr:colOff>
      <xdr:row>73</xdr:row>
      <xdr:rowOff>144338</xdr:rowOff>
    </xdr:to>
    <xdr:sp macro="" textlink="">
      <xdr:nvSpPr>
        <xdr:cNvPr id="647" name="楕円 646"/>
        <xdr:cNvSpPr/>
      </xdr:nvSpPr>
      <xdr:spPr>
        <a:xfrm>
          <a:off x="12763500" y="125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160865</xdr:rowOff>
    </xdr:from>
    <xdr:ext cx="599010" cy="259045"/>
    <xdr:sp macro="" textlink="">
      <xdr:nvSpPr>
        <xdr:cNvPr id="648" name="テキスト ボックス 647"/>
        <xdr:cNvSpPr txBox="1"/>
      </xdr:nvSpPr>
      <xdr:spPr>
        <a:xfrm>
          <a:off x="12514795" y="123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65622</xdr:rowOff>
    </xdr:from>
    <xdr:to>
      <xdr:col>85</xdr:col>
      <xdr:colOff>127000</xdr:colOff>
      <xdr:row>99</xdr:row>
      <xdr:rowOff>66091</xdr:rowOff>
    </xdr:to>
    <xdr:cxnSp macro="">
      <xdr:nvCxnSpPr>
        <xdr:cNvPr id="679" name="直線コネクタ 678"/>
        <xdr:cNvCxnSpPr/>
      </xdr:nvCxnSpPr>
      <xdr:spPr>
        <a:xfrm>
          <a:off x="15481300" y="17039172"/>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49447</xdr:rowOff>
    </xdr:from>
    <xdr:to>
      <xdr:col>81</xdr:col>
      <xdr:colOff>50800</xdr:colOff>
      <xdr:row>99</xdr:row>
      <xdr:rowOff>65622</xdr:rowOff>
    </xdr:to>
    <xdr:cxnSp macro="">
      <xdr:nvCxnSpPr>
        <xdr:cNvPr id="682" name="直線コネクタ 681"/>
        <xdr:cNvCxnSpPr/>
      </xdr:nvCxnSpPr>
      <xdr:spPr>
        <a:xfrm>
          <a:off x="14592300" y="17022997"/>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58547</xdr:rowOff>
    </xdr:from>
    <xdr:to>
      <xdr:col>76</xdr:col>
      <xdr:colOff>114300</xdr:colOff>
      <xdr:row>99</xdr:row>
      <xdr:rowOff>49447</xdr:rowOff>
    </xdr:to>
    <xdr:cxnSp macro="">
      <xdr:nvCxnSpPr>
        <xdr:cNvPr id="685" name="直線コネクタ 684"/>
        <xdr:cNvCxnSpPr/>
      </xdr:nvCxnSpPr>
      <xdr:spPr>
        <a:xfrm>
          <a:off x="13703300" y="16860647"/>
          <a:ext cx="889000" cy="1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58547</xdr:rowOff>
    </xdr:from>
    <xdr:to>
      <xdr:col>71</xdr:col>
      <xdr:colOff>177800</xdr:colOff>
      <xdr:row>98</xdr:row>
      <xdr:rowOff>164063</xdr:rowOff>
    </xdr:to>
    <xdr:cxnSp macro="">
      <xdr:nvCxnSpPr>
        <xdr:cNvPr id="688" name="直線コネクタ 687"/>
        <xdr:cNvCxnSpPr/>
      </xdr:nvCxnSpPr>
      <xdr:spPr>
        <a:xfrm flipV="1">
          <a:off x="12814300" y="16860647"/>
          <a:ext cx="889000" cy="1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15291</xdr:rowOff>
    </xdr:from>
    <xdr:to>
      <xdr:col>85</xdr:col>
      <xdr:colOff>177800</xdr:colOff>
      <xdr:row>99</xdr:row>
      <xdr:rowOff>116891</xdr:rowOff>
    </xdr:to>
    <xdr:sp macro="" textlink="">
      <xdr:nvSpPr>
        <xdr:cNvPr id="698" name="楕円 697"/>
        <xdr:cNvSpPr/>
      </xdr:nvSpPr>
      <xdr:spPr>
        <a:xfrm>
          <a:off x="16268700" y="169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101668</xdr:rowOff>
    </xdr:from>
    <xdr:ext cx="469744" cy="259045"/>
    <xdr:sp macro="" textlink="">
      <xdr:nvSpPr>
        <xdr:cNvPr id="699" name="積立金該当値テキスト"/>
        <xdr:cNvSpPr txBox="1"/>
      </xdr:nvSpPr>
      <xdr:spPr>
        <a:xfrm>
          <a:off x="16370300" y="1690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14822</xdr:rowOff>
    </xdr:from>
    <xdr:to>
      <xdr:col>81</xdr:col>
      <xdr:colOff>101600</xdr:colOff>
      <xdr:row>99</xdr:row>
      <xdr:rowOff>116422</xdr:rowOff>
    </xdr:to>
    <xdr:sp macro="" textlink="">
      <xdr:nvSpPr>
        <xdr:cNvPr id="700" name="楕円 699"/>
        <xdr:cNvSpPr/>
      </xdr:nvSpPr>
      <xdr:spPr>
        <a:xfrm>
          <a:off x="15430500" y="169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107549</xdr:rowOff>
    </xdr:from>
    <xdr:ext cx="469744" cy="259045"/>
    <xdr:sp macro="" textlink="">
      <xdr:nvSpPr>
        <xdr:cNvPr id="701" name="テキスト ボックス 700"/>
        <xdr:cNvSpPr txBox="1"/>
      </xdr:nvSpPr>
      <xdr:spPr>
        <a:xfrm>
          <a:off x="15246428" y="170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170097</xdr:rowOff>
    </xdr:from>
    <xdr:to>
      <xdr:col>76</xdr:col>
      <xdr:colOff>165100</xdr:colOff>
      <xdr:row>99</xdr:row>
      <xdr:rowOff>100247</xdr:rowOff>
    </xdr:to>
    <xdr:sp macro="" textlink="">
      <xdr:nvSpPr>
        <xdr:cNvPr id="702" name="楕円 701"/>
        <xdr:cNvSpPr/>
      </xdr:nvSpPr>
      <xdr:spPr>
        <a:xfrm>
          <a:off x="14541500" y="169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91374</xdr:rowOff>
    </xdr:from>
    <xdr:ext cx="469744" cy="259045"/>
    <xdr:sp macro="" textlink="">
      <xdr:nvSpPr>
        <xdr:cNvPr id="703" name="テキスト ボックス 702"/>
        <xdr:cNvSpPr txBox="1"/>
      </xdr:nvSpPr>
      <xdr:spPr>
        <a:xfrm>
          <a:off x="14357428" y="170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7747</xdr:rowOff>
    </xdr:from>
    <xdr:to>
      <xdr:col>72</xdr:col>
      <xdr:colOff>38100</xdr:colOff>
      <xdr:row>98</xdr:row>
      <xdr:rowOff>109347</xdr:rowOff>
    </xdr:to>
    <xdr:sp macro="" textlink="">
      <xdr:nvSpPr>
        <xdr:cNvPr id="704" name="楕円 703"/>
        <xdr:cNvSpPr/>
      </xdr:nvSpPr>
      <xdr:spPr>
        <a:xfrm>
          <a:off x="13652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100474</xdr:rowOff>
    </xdr:from>
    <xdr:ext cx="534377" cy="259045"/>
    <xdr:sp macro="" textlink="">
      <xdr:nvSpPr>
        <xdr:cNvPr id="705" name="テキスト ボックス 704"/>
        <xdr:cNvSpPr txBox="1"/>
      </xdr:nvSpPr>
      <xdr:spPr>
        <a:xfrm>
          <a:off x="13436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113263</xdr:rowOff>
    </xdr:from>
    <xdr:to>
      <xdr:col>67</xdr:col>
      <xdr:colOff>101600</xdr:colOff>
      <xdr:row>99</xdr:row>
      <xdr:rowOff>43413</xdr:rowOff>
    </xdr:to>
    <xdr:sp macro="" textlink="">
      <xdr:nvSpPr>
        <xdr:cNvPr id="706" name="楕円 705"/>
        <xdr:cNvSpPr/>
      </xdr:nvSpPr>
      <xdr:spPr>
        <a:xfrm>
          <a:off x="12763500" y="169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34540</xdr:rowOff>
    </xdr:from>
    <xdr:ext cx="469744" cy="259045"/>
    <xdr:sp macro="" textlink="">
      <xdr:nvSpPr>
        <xdr:cNvPr id="707" name="テキスト ボックス 706"/>
        <xdr:cNvSpPr txBox="1"/>
      </xdr:nvSpPr>
      <xdr:spPr>
        <a:xfrm>
          <a:off x="12579428" y="170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98095</xdr:rowOff>
    </xdr:from>
    <xdr:to>
      <xdr:col>116</xdr:col>
      <xdr:colOff>63500</xdr:colOff>
      <xdr:row>59</xdr:row>
      <xdr:rowOff>98160</xdr:rowOff>
    </xdr:to>
    <xdr:cxnSp macro="">
      <xdr:nvCxnSpPr>
        <xdr:cNvPr id="795" name="直線コネクタ 794"/>
        <xdr:cNvCxnSpPr/>
      </xdr:nvCxnSpPr>
      <xdr:spPr>
        <a:xfrm>
          <a:off x="21323300" y="10213645"/>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97964</xdr:rowOff>
    </xdr:from>
    <xdr:to>
      <xdr:col>111</xdr:col>
      <xdr:colOff>177800</xdr:colOff>
      <xdr:row>59</xdr:row>
      <xdr:rowOff>98095</xdr:rowOff>
    </xdr:to>
    <xdr:cxnSp macro="">
      <xdr:nvCxnSpPr>
        <xdr:cNvPr id="798" name="直線コネクタ 797"/>
        <xdr:cNvCxnSpPr/>
      </xdr:nvCxnSpPr>
      <xdr:spPr>
        <a:xfrm>
          <a:off x="20434300" y="1021351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97441</xdr:rowOff>
    </xdr:from>
    <xdr:to>
      <xdr:col>107</xdr:col>
      <xdr:colOff>50800</xdr:colOff>
      <xdr:row>59</xdr:row>
      <xdr:rowOff>97964</xdr:rowOff>
    </xdr:to>
    <xdr:cxnSp macro="">
      <xdr:nvCxnSpPr>
        <xdr:cNvPr id="801" name="直線コネクタ 800"/>
        <xdr:cNvCxnSpPr/>
      </xdr:nvCxnSpPr>
      <xdr:spPr>
        <a:xfrm>
          <a:off x="19545300" y="1021299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96527</xdr:rowOff>
    </xdr:from>
    <xdr:to>
      <xdr:col>102</xdr:col>
      <xdr:colOff>114300</xdr:colOff>
      <xdr:row>59</xdr:row>
      <xdr:rowOff>97441</xdr:rowOff>
    </xdr:to>
    <xdr:cxnSp macro="">
      <xdr:nvCxnSpPr>
        <xdr:cNvPr id="804" name="直線コネクタ 803"/>
        <xdr:cNvCxnSpPr/>
      </xdr:nvCxnSpPr>
      <xdr:spPr>
        <a:xfrm>
          <a:off x="18656300" y="1021207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47360</xdr:rowOff>
    </xdr:from>
    <xdr:to>
      <xdr:col>116</xdr:col>
      <xdr:colOff>114300</xdr:colOff>
      <xdr:row>59</xdr:row>
      <xdr:rowOff>148960</xdr:rowOff>
    </xdr:to>
    <xdr:sp macro="" textlink="">
      <xdr:nvSpPr>
        <xdr:cNvPr id="814" name="楕円 813"/>
        <xdr:cNvSpPr/>
      </xdr:nvSpPr>
      <xdr:spPr>
        <a:xfrm>
          <a:off x="221107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133737</xdr:rowOff>
    </xdr:from>
    <xdr:ext cx="313932" cy="259045"/>
    <xdr:sp macro="" textlink="">
      <xdr:nvSpPr>
        <xdr:cNvPr id="815" name="貸付金該当値テキスト"/>
        <xdr:cNvSpPr txBox="1"/>
      </xdr:nvSpPr>
      <xdr:spPr>
        <a:xfrm>
          <a:off x="22212300" y="10077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47295</xdr:rowOff>
    </xdr:from>
    <xdr:to>
      <xdr:col>112</xdr:col>
      <xdr:colOff>38100</xdr:colOff>
      <xdr:row>59</xdr:row>
      <xdr:rowOff>148895</xdr:rowOff>
    </xdr:to>
    <xdr:sp macro="" textlink="">
      <xdr:nvSpPr>
        <xdr:cNvPr id="816" name="楕円 815"/>
        <xdr:cNvSpPr/>
      </xdr:nvSpPr>
      <xdr:spPr>
        <a:xfrm>
          <a:off x="21272500" y="101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140022</xdr:rowOff>
    </xdr:from>
    <xdr:ext cx="313932" cy="259045"/>
    <xdr:sp macro="" textlink="">
      <xdr:nvSpPr>
        <xdr:cNvPr id="817" name="テキスト ボックス 816"/>
        <xdr:cNvSpPr txBox="1"/>
      </xdr:nvSpPr>
      <xdr:spPr>
        <a:xfrm>
          <a:off x="21166333" y="10255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47164</xdr:rowOff>
    </xdr:from>
    <xdr:to>
      <xdr:col>107</xdr:col>
      <xdr:colOff>101600</xdr:colOff>
      <xdr:row>59</xdr:row>
      <xdr:rowOff>148764</xdr:rowOff>
    </xdr:to>
    <xdr:sp macro="" textlink="">
      <xdr:nvSpPr>
        <xdr:cNvPr id="818" name="楕円 817"/>
        <xdr:cNvSpPr/>
      </xdr:nvSpPr>
      <xdr:spPr>
        <a:xfrm>
          <a:off x="20383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139891</xdr:rowOff>
    </xdr:from>
    <xdr:ext cx="313932" cy="259045"/>
    <xdr:sp macro="" textlink="">
      <xdr:nvSpPr>
        <xdr:cNvPr id="819" name="テキスト ボックス 818"/>
        <xdr:cNvSpPr txBox="1"/>
      </xdr:nvSpPr>
      <xdr:spPr>
        <a:xfrm>
          <a:off x="20277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46641</xdr:rowOff>
    </xdr:from>
    <xdr:to>
      <xdr:col>102</xdr:col>
      <xdr:colOff>165100</xdr:colOff>
      <xdr:row>59</xdr:row>
      <xdr:rowOff>148241</xdr:rowOff>
    </xdr:to>
    <xdr:sp macro="" textlink="">
      <xdr:nvSpPr>
        <xdr:cNvPr id="820" name="楕円 819"/>
        <xdr:cNvSpPr/>
      </xdr:nvSpPr>
      <xdr:spPr>
        <a:xfrm>
          <a:off x="19494500" y="101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139368</xdr:rowOff>
    </xdr:from>
    <xdr:ext cx="313932" cy="259045"/>
    <xdr:sp macro="" textlink="">
      <xdr:nvSpPr>
        <xdr:cNvPr id="821" name="テキスト ボックス 820"/>
        <xdr:cNvSpPr txBox="1"/>
      </xdr:nvSpPr>
      <xdr:spPr>
        <a:xfrm>
          <a:off x="19388333" y="10254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45727</xdr:rowOff>
    </xdr:from>
    <xdr:to>
      <xdr:col>98</xdr:col>
      <xdr:colOff>38100</xdr:colOff>
      <xdr:row>59</xdr:row>
      <xdr:rowOff>147327</xdr:rowOff>
    </xdr:to>
    <xdr:sp macro="" textlink="">
      <xdr:nvSpPr>
        <xdr:cNvPr id="822" name="楕円 821"/>
        <xdr:cNvSpPr/>
      </xdr:nvSpPr>
      <xdr:spPr>
        <a:xfrm>
          <a:off x="18605500" y="101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138454</xdr:rowOff>
    </xdr:from>
    <xdr:ext cx="313932" cy="259045"/>
    <xdr:sp macro="" textlink="">
      <xdr:nvSpPr>
        <xdr:cNvPr id="823" name="テキスト ボックス 822"/>
        <xdr:cNvSpPr txBox="1"/>
      </xdr:nvSpPr>
      <xdr:spPr>
        <a:xfrm>
          <a:off x="18499333" y="10254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126982</xdr:rowOff>
    </xdr:from>
    <xdr:to>
      <xdr:col>116</xdr:col>
      <xdr:colOff>63500</xdr:colOff>
      <xdr:row>75</xdr:row>
      <xdr:rowOff>129200</xdr:rowOff>
    </xdr:to>
    <xdr:cxnSp macro="">
      <xdr:nvCxnSpPr>
        <xdr:cNvPr id="852" name="直線コネクタ 851"/>
        <xdr:cNvCxnSpPr/>
      </xdr:nvCxnSpPr>
      <xdr:spPr>
        <a:xfrm>
          <a:off x="21323300" y="12985732"/>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126982</xdr:rowOff>
    </xdr:from>
    <xdr:to>
      <xdr:col>111</xdr:col>
      <xdr:colOff>177800</xdr:colOff>
      <xdr:row>75</xdr:row>
      <xdr:rowOff>152806</xdr:rowOff>
    </xdr:to>
    <xdr:cxnSp macro="">
      <xdr:nvCxnSpPr>
        <xdr:cNvPr id="855" name="直線コネクタ 854"/>
        <xdr:cNvCxnSpPr/>
      </xdr:nvCxnSpPr>
      <xdr:spPr>
        <a:xfrm flipV="1">
          <a:off x="20434300" y="12985732"/>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91679</xdr:rowOff>
    </xdr:from>
    <xdr:to>
      <xdr:col>107</xdr:col>
      <xdr:colOff>50800</xdr:colOff>
      <xdr:row>75</xdr:row>
      <xdr:rowOff>152806</xdr:rowOff>
    </xdr:to>
    <xdr:cxnSp macro="">
      <xdr:nvCxnSpPr>
        <xdr:cNvPr id="858" name="直線コネクタ 857"/>
        <xdr:cNvCxnSpPr/>
      </xdr:nvCxnSpPr>
      <xdr:spPr>
        <a:xfrm>
          <a:off x="19545300" y="12950429"/>
          <a:ext cx="889000" cy="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91679</xdr:rowOff>
    </xdr:from>
    <xdr:to>
      <xdr:col>102</xdr:col>
      <xdr:colOff>114300</xdr:colOff>
      <xdr:row>75</xdr:row>
      <xdr:rowOff>97150</xdr:rowOff>
    </xdr:to>
    <xdr:cxnSp macro="">
      <xdr:nvCxnSpPr>
        <xdr:cNvPr id="861" name="直線コネクタ 860"/>
        <xdr:cNvCxnSpPr/>
      </xdr:nvCxnSpPr>
      <xdr:spPr>
        <a:xfrm flipV="1">
          <a:off x="18656300" y="1295042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78400</xdr:rowOff>
    </xdr:from>
    <xdr:to>
      <xdr:col>116</xdr:col>
      <xdr:colOff>114300</xdr:colOff>
      <xdr:row>76</xdr:row>
      <xdr:rowOff>8550</xdr:rowOff>
    </xdr:to>
    <xdr:sp macro="" textlink="">
      <xdr:nvSpPr>
        <xdr:cNvPr id="871" name="楕円 870"/>
        <xdr:cNvSpPr/>
      </xdr:nvSpPr>
      <xdr:spPr>
        <a:xfrm>
          <a:off x="22110700" y="129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101277</xdr:rowOff>
    </xdr:from>
    <xdr:ext cx="534377" cy="259045"/>
    <xdr:sp macro="" textlink="">
      <xdr:nvSpPr>
        <xdr:cNvPr id="872" name="繰出金該当値テキスト"/>
        <xdr:cNvSpPr txBox="1"/>
      </xdr:nvSpPr>
      <xdr:spPr>
        <a:xfrm>
          <a:off x="22212300" y="127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76182</xdr:rowOff>
    </xdr:from>
    <xdr:to>
      <xdr:col>112</xdr:col>
      <xdr:colOff>38100</xdr:colOff>
      <xdr:row>76</xdr:row>
      <xdr:rowOff>6331</xdr:rowOff>
    </xdr:to>
    <xdr:sp macro="" textlink="">
      <xdr:nvSpPr>
        <xdr:cNvPr id="873" name="楕円 872"/>
        <xdr:cNvSpPr/>
      </xdr:nvSpPr>
      <xdr:spPr>
        <a:xfrm>
          <a:off x="21272500" y="12934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22859</xdr:rowOff>
    </xdr:from>
    <xdr:ext cx="534377" cy="259045"/>
    <xdr:sp macro="" textlink="">
      <xdr:nvSpPr>
        <xdr:cNvPr id="874" name="テキスト ボックス 873"/>
        <xdr:cNvSpPr txBox="1"/>
      </xdr:nvSpPr>
      <xdr:spPr>
        <a:xfrm>
          <a:off x="21056111" y="127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102006</xdr:rowOff>
    </xdr:from>
    <xdr:to>
      <xdr:col>107</xdr:col>
      <xdr:colOff>101600</xdr:colOff>
      <xdr:row>76</xdr:row>
      <xdr:rowOff>32156</xdr:rowOff>
    </xdr:to>
    <xdr:sp macro="" textlink="">
      <xdr:nvSpPr>
        <xdr:cNvPr id="875" name="楕円 874"/>
        <xdr:cNvSpPr/>
      </xdr:nvSpPr>
      <xdr:spPr>
        <a:xfrm>
          <a:off x="20383500" y="129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48683</xdr:rowOff>
    </xdr:from>
    <xdr:ext cx="534377" cy="259045"/>
    <xdr:sp macro="" textlink="">
      <xdr:nvSpPr>
        <xdr:cNvPr id="876" name="テキスト ボックス 875"/>
        <xdr:cNvSpPr txBox="1"/>
      </xdr:nvSpPr>
      <xdr:spPr>
        <a:xfrm>
          <a:off x="20167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40879</xdr:rowOff>
    </xdr:from>
    <xdr:to>
      <xdr:col>102</xdr:col>
      <xdr:colOff>165100</xdr:colOff>
      <xdr:row>75</xdr:row>
      <xdr:rowOff>142479</xdr:rowOff>
    </xdr:to>
    <xdr:sp macro="" textlink="">
      <xdr:nvSpPr>
        <xdr:cNvPr id="877" name="楕円 876"/>
        <xdr:cNvSpPr/>
      </xdr:nvSpPr>
      <xdr:spPr>
        <a:xfrm>
          <a:off x="19494500" y="128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159006</xdr:rowOff>
    </xdr:from>
    <xdr:ext cx="534377" cy="259045"/>
    <xdr:sp macro="" textlink="">
      <xdr:nvSpPr>
        <xdr:cNvPr id="878" name="テキスト ボックス 877"/>
        <xdr:cNvSpPr txBox="1"/>
      </xdr:nvSpPr>
      <xdr:spPr>
        <a:xfrm>
          <a:off x="19278111" y="126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46350</xdr:rowOff>
    </xdr:from>
    <xdr:to>
      <xdr:col>98</xdr:col>
      <xdr:colOff>38100</xdr:colOff>
      <xdr:row>75</xdr:row>
      <xdr:rowOff>147951</xdr:rowOff>
    </xdr:to>
    <xdr:sp macro="" textlink="">
      <xdr:nvSpPr>
        <xdr:cNvPr id="879" name="楕円 878"/>
        <xdr:cNvSpPr/>
      </xdr:nvSpPr>
      <xdr:spPr>
        <a:xfrm>
          <a:off x="18605500" y="12905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164477</xdr:rowOff>
    </xdr:from>
    <xdr:ext cx="534377" cy="259045"/>
    <xdr:sp macro="" textlink="">
      <xdr:nvSpPr>
        <xdr:cNvPr id="880" name="テキスト ボックス 879"/>
        <xdr:cNvSpPr txBox="1"/>
      </xdr:nvSpPr>
      <xdr:spPr>
        <a:xfrm>
          <a:off x="18389111" y="126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前年度とほぼ同額の決算額となったが、その要因としては、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名の新規職員を採用する等、若年層を積極的に採用することにより人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件費が抑えられたことが挙げられる。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大幅な増額となったが、その要因としては、道路台帳や林地台帳の整備・更新をはじめ、ハザードマップの作成、小学校における外国語指導業務等を新たに実施したことで委託料が増額となっ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補助費等は、補助金見直し等により類似団体に比べて比率は低い状況にあるが、前年度と比べると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百万円の増額となった。主な要因として、施設基幹改良に係る南部町・伯耆町清掃施設管理組合負担金をはじめ、</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鳥取県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西部広域行政管理組合や南部箕蚊屋広域連合など一部事務組合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百万円の増額が挙げられる。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10,955
10,899
139.44
8,554,105
8,317,574
210,640
4,945,154
6,207,327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88646</xdr:rowOff>
    </xdr:from>
    <xdr:to>
      <xdr:col>24</xdr:col>
      <xdr:colOff>63500</xdr:colOff>
      <xdr:row>34</xdr:row>
      <xdr:rowOff>127127</xdr:rowOff>
    </xdr:to>
    <xdr:cxnSp macro="">
      <xdr:nvCxnSpPr>
        <xdr:cNvPr id="61" name="直線コネクタ 60"/>
        <xdr:cNvCxnSpPr/>
      </xdr:nvCxnSpPr>
      <xdr:spPr>
        <a:xfrm>
          <a:off x="3797300" y="591794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88646</xdr:rowOff>
    </xdr:from>
    <xdr:to>
      <xdr:col>19</xdr:col>
      <xdr:colOff>177800</xdr:colOff>
      <xdr:row>34</xdr:row>
      <xdr:rowOff>127889</xdr:rowOff>
    </xdr:to>
    <xdr:cxnSp macro="">
      <xdr:nvCxnSpPr>
        <xdr:cNvPr id="64" name="直線コネクタ 63"/>
        <xdr:cNvCxnSpPr/>
      </xdr:nvCxnSpPr>
      <xdr:spPr>
        <a:xfrm flipV="1">
          <a:off x="2908300" y="591794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149987</xdr:rowOff>
    </xdr:from>
    <xdr:to>
      <xdr:col>15</xdr:col>
      <xdr:colOff>50800</xdr:colOff>
      <xdr:row>34</xdr:row>
      <xdr:rowOff>127889</xdr:rowOff>
    </xdr:to>
    <xdr:cxnSp macro="">
      <xdr:nvCxnSpPr>
        <xdr:cNvPr id="67" name="直線コネクタ 66"/>
        <xdr:cNvCxnSpPr/>
      </xdr:nvCxnSpPr>
      <xdr:spPr>
        <a:xfrm>
          <a:off x="2019300" y="580783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149987</xdr:rowOff>
    </xdr:from>
    <xdr:to>
      <xdr:col>10</xdr:col>
      <xdr:colOff>114300</xdr:colOff>
      <xdr:row>34</xdr:row>
      <xdr:rowOff>92647</xdr:rowOff>
    </xdr:to>
    <xdr:cxnSp macro="">
      <xdr:nvCxnSpPr>
        <xdr:cNvPr id="70" name="直線コネクタ 69"/>
        <xdr:cNvCxnSpPr/>
      </xdr:nvCxnSpPr>
      <xdr:spPr>
        <a:xfrm flipV="1">
          <a:off x="1130300" y="5807837"/>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76327</xdr:rowOff>
    </xdr:from>
    <xdr:to>
      <xdr:col>24</xdr:col>
      <xdr:colOff>114300</xdr:colOff>
      <xdr:row>35</xdr:row>
      <xdr:rowOff>6477</xdr:rowOff>
    </xdr:to>
    <xdr:sp macro="" textlink="">
      <xdr:nvSpPr>
        <xdr:cNvPr id="80" name="楕円 79"/>
        <xdr:cNvSpPr/>
      </xdr:nvSpPr>
      <xdr:spPr>
        <a:xfrm>
          <a:off x="45847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99204</xdr:rowOff>
    </xdr:from>
    <xdr:ext cx="469744" cy="259045"/>
    <xdr:sp macro="" textlink="">
      <xdr:nvSpPr>
        <xdr:cNvPr id="81" name="議会費該当値テキスト"/>
        <xdr:cNvSpPr txBox="1"/>
      </xdr:nvSpPr>
      <xdr:spPr>
        <a:xfrm>
          <a:off x="4686300"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37846</xdr:rowOff>
    </xdr:from>
    <xdr:to>
      <xdr:col>20</xdr:col>
      <xdr:colOff>38100</xdr:colOff>
      <xdr:row>34</xdr:row>
      <xdr:rowOff>139446</xdr:rowOff>
    </xdr:to>
    <xdr:sp macro="" textlink="">
      <xdr:nvSpPr>
        <xdr:cNvPr id="82" name="楕円 81"/>
        <xdr:cNvSpPr/>
      </xdr:nvSpPr>
      <xdr:spPr>
        <a:xfrm>
          <a:off x="3746500" y="5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155973</xdr:rowOff>
    </xdr:from>
    <xdr:ext cx="469744" cy="259045"/>
    <xdr:sp macro="" textlink="">
      <xdr:nvSpPr>
        <xdr:cNvPr id="83" name="テキスト ボックス 82"/>
        <xdr:cNvSpPr txBox="1"/>
      </xdr:nvSpPr>
      <xdr:spPr>
        <a:xfrm>
          <a:off x="3562428" y="56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77089</xdr:rowOff>
    </xdr:from>
    <xdr:to>
      <xdr:col>15</xdr:col>
      <xdr:colOff>101600</xdr:colOff>
      <xdr:row>35</xdr:row>
      <xdr:rowOff>7239</xdr:rowOff>
    </xdr:to>
    <xdr:sp macro="" textlink="">
      <xdr:nvSpPr>
        <xdr:cNvPr id="84" name="楕円 83"/>
        <xdr:cNvSpPr/>
      </xdr:nvSpPr>
      <xdr:spPr>
        <a:xfrm>
          <a:off x="2857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23766</xdr:rowOff>
    </xdr:from>
    <xdr:ext cx="469744" cy="259045"/>
    <xdr:sp macro="" textlink="">
      <xdr:nvSpPr>
        <xdr:cNvPr id="85" name="テキスト ボックス 84"/>
        <xdr:cNvSpPr txBox="1"/>
      </xdr:nvSpPr>
      <xdr:spPr>
        <a:xfrm>
          <a:off x="2673428" y="56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99187</xdr:rowOff>
    </xdr:from>
    <xdr:to>
      <xdr:col>10</xdr:col>
      <xdr:colOff>165100</xdr:colOff>
      <xdr:row>34</xdr:row>
      <xdr:rowOff>29337</xdr:rowOff>
    </xdr:to>
    <xdr:sp macro="" textlink="">
      <xdr:nvSpPr>
        <xdr:cNvPr id="86" name="楕円 85"/>
        <xdr:cNvSpPr/>
      </xdr:nvSpPr>
      <xdr:spPr>
        <a:xfrm>
          <a:off x="196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45864</xdr:rowOff>
    </xdr:from>
    <xdr:ext cx="469744" cy="259045"/>
    <xdr:sp macro="" textlink="">
      <xdr:nvSpPr>
        <xdr:cNvPr id="87" name="テキスト ボックス 86"/>
        <xdr:cNvSpPr txBox="1"/>
      </xdr:nvSpPr>
      <xdr:spPr>
        <a:xfrm>
          <a:off x="1784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41847</xdr:rowOff>
    </xdr:from>
    <xdr:to>
      <xdr:col>6</xdr:col>
      <xdr:colOff>38100</xdr:colOff>
      <xdr:row>34</xdr:row>
      <xdr:rowOff>143447</xdr:rowOff>
    </xdr:to>
    <xdr:sp macro="" textlink="">
      <xdr:nvSpPr>
        <xdr:cNvPr id="88" name="楕円 87"/>
        <xdr:cNvSpPr/>
      </xdr:nvSpPr>
      <xdr:spPr>
        <a:xfrm>
          <a:off x="1079500" y="58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159974</xdr:rowOff>
    </xdr:from>
    <xdr:ext cx="469744" cy="259045"/>
    <xdr:sp macro="" textlink="">
      <xdr:nvSpPr>
        <xdr:cNvPr id="89" name="テキスト ボックス 88"/>
        <xdr:cNvSpPr txBox="1"/>
      </xdr:nvSpPr>
      <xdr:spPr>
        <a:xfrm>
          <a:off x="895428" y="564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69077</xdr:rowOff>
    </xdr:from>
    <xdr:to>
      <xdr:col>24</xdr:col>
      <xdr:colOff>63500</xdr:colOff>
      <xdr:row>58</xdr:row>
      <xdr:rowOff>60133</xdr:rowOff>
    </xdr:to>
    <xdr:cxnSp macro="">
      <xdr:nvCxnSpPr>
        <xdr:cNvPr id="122" name="直線コネクタ 121"/>
        <xdr:cNvCxnSpPr/>
      </xdr:nvCxnSpPr>
      <xdr:spPr>
        <a:xfrm flipV="1">
          <a:off x="3797300" y="9841727"/>
          <a:ext cx="838200" cy="1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36764</xdr:rowOff>
    </xdr:from>
    <xdr:to>
      <xdr:col>19</xdr:col>
      <xdr:colOff>177800</xdr:colOff>
      <xdr:row>58</xdr:row>
      <xdr:rowOff>60133</xdr:rowOff>
    </xdr:to>
    <xdr:cxnSp macro="">
      <xdr:nvCxnSpPr>
        <xdr:cNvPr id="125" name="直線コネクタ 124"/>
        <xdr:cNvCxnSpPr/>
      </xdr:nvCxnSpPr>
      <xdr:spPr>
        <a:xfrm>
          <a:off x="2908300" y="9980864"/>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6066</xdr:rowOff>
    </xdr:from>
    <xdr:to>
      <xdr:col>15</xdr:col>
      <xdr:colOff>50800</xdr:colOff>
      <xdr:row>58</xdr:row>
      <xdr:rowOff>36764</xdr:rowOff>
    </xdr:to>
    <xdr:cxnSp macro="">
      <xdr:nvCxnSpPr>
        <xdr:cNvPr id="128" name="直線コネクタ 127"/>
        <xdr:cNvCxnSpPr/>
      </xdr:nvCxnSpPr>
      <xdr:spPr>
        <a:xfrm>
          <a:off x="2019300" y="995016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6066</xdr:rowOff>
    </xdr:from>
    <xdr:to>
      <xdr:col>10</xdr:col>
      <xdr:colOff>114300</xdr:colOff>
      <xdr:row>58</xdr:row>
      <xdr:rowOff>39716</xdr:rowOff>
    </xdr:to>
    <xdr:cxnSp macro="">
      <xdr:nvCxnSpPr>
        <xdr:cNvPr id="131" name="直線コネクタ 130"/>
        <xdr:cNvCxnSpPr/>
      </xdr:nvCxnSpPr>
      <xdr:spPr>
        <a:xfrm flipV="1">
          <a:off x="1130300" y="9950166"/>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18277</xdr:rowOff>
    </xdr:from>
    <xdr:to>
      <xdr:col>24</xdr:col>
      <xdr:colOff>114300</xdr:colOff>
      <xdr:row>57</xdr:row>
      <xdr:rowOff>119877</xdr:rowOff>
    </xdr:to>
    <xdr:sp macro="" textlink="">
      <xdr:nvSpPr>
        <xdr:cNvPr id="141" name="楕円 140"/>
        <xdr:cNvSpPr/>
      </xdr:nvSpPr>
      <xdr:spPr>
        <a:xfrm>
          <a:off x="4584700" y="97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41154</xdr:rowOff>
    </xdr:from>
    <xdr:ext cx="599010" cy="259045"/>
    <xdr:sp macro="" textlink="">
      <xdr:nvSpPr>
        <xdr:cNvPr id="142" name="総務費該当値テキスト"/>
        <xdr:cNvSpPr txBox="1"/>
      </xdr:nvSpPr>
      <xdr:spPr>
        <a:xfrm>
          <a:off x="4686300" y="96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9333</xdr:rowOff>
    </xdr:from>
    <xdr:to>
      <xdr:col>20</xdr:col>
      <xdr:colOff>38100</xdr:colOff>
      <xdr:row>58</xdr:row>
      <xdr:rowOff>110933</xdr:rowOff>
    </xdr:to>
    <xdr:sp macro="" textlink="">
      <xdr:nvSpPr>
        <xdr:cNvPr id="143" name="楕円 142"/>
        <xdr:cNvSpPr/>
      </xdr:nvSpPr>
      <xdr:spPr>
        <a:xfrm>
          <a:off x="3746500" y="99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102060</xdr:rowOff>
    </xdr:from>
    <xdr:ext cx="534377" cy="259045"/>
    <xdr:sp macro="" textlink="">
      <xdr:nvSpPr>
        <xdr:cNvPr id="144" name="テキスト ボックス 143"/>
        <xdr:cNvSpPr txBox="1"/>
      </xdr:nvSpPr>
      <xdr:spPr>
        <a:xfrm>
          <a:off x="3530111" y="100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157414</xdr:rowOff>
    </xdr:from>
    <xdr:to>
      <xdr:col>15</xdr:col>
      <xdr:colOff>101600</xdr:colOff>
      <xdr:row>58</xdr:row>
      <xdr:rowOff>87564</xdr:rowOff>
    </xdr:to>
    <xdr:sp macro="" textlink="">
      <xdr:nvSpPr>
        <xdr:cNvPr id="145" name="楕円 144"/>
        <xdr:cNvSpPr/>
      </xdr:nvSpPr>
      <xdr:spPr>
        <a:xfrm>
          <a:off x="2857500" y="99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78691</xdr:rowOff>
    </xdr:from>
    <xdr:ext cx="534377" cy="259045"/>
    <xdr:sp macro="" textlink="">
      <xdr:nvSpPr>
        <xdr:cNvPr id="146" name="テキスト ボックス 145"/>
        <xdr:cNvSpPr txBox="1"/>
      </xdr:nvSpPr>
      <xdr:spPr>
        <a:xfrm>
          <a:off x="2641111" y="100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126716</xdr:rowOff>
    </xdr:from>
    <xdr:to>
      <xdr:col>10</xdr:col>
      <xdr:colOff>165100</xdr:colOff>
      <xdr:row>58</xdr:row>
      <xdr:rowOff>56866</xdr:rowOff>
    </xdr:to>
    <xdr:sp macro="" textlink="">
      <xdr:nvSpPr>
        <xdr:cNvPr id="147" name="楕円 146"/>
        <xdr:cNvSpPr/>
      </xdr:nvSpPr>
      <xdr:spPr>
        <a:xfrm>
          <a:off x="1968500" y="98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73393</xdr:rowOff>
    </xdr:from>
    <xdr:ext cx="599010" cy="259045"/>
    <xdr:sp macro="" textlink="">
      <xdr:nvSpPr>
        <xdr:cNvPr id="148" name="テキスト ボックス 147"/>
        <xdr:cNvSpPr txBox="1"/>
      </xdr:nvSpPr>
      <xdr:spPr>
        <a:xfrm>
          <a:off x="1719795" y="967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160366</xdr:rowOff>
    </xdr:from>
    <xdr:to>
      <xdr:col>6</xdr:col>
      <xdr:colOff>38100</xdr:colOff>
      <xdr:row>58</xdr:row>
      <xdr:rowOff>90516</xdr:rowOff>
    </xdr:to>
    <xdr:sp macro="" textlink="">
      <xdr:nvSpPr>
        <xdr:cNvPr id="149" name="楕円 148"/>
        <xdr:cNvSpPr/>
      </xdr:nvSpPr>
      <xdr:spPr>
        <a:xfrm>
          <a:off x="1079500" y="99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81643</xdr:rowOff>
    </xdr:from>
    <xdr:ext cx="534377" cy="259045"/>
    <xdr:sp macro="" textlink="">
      <xdr:nvSpPr>
        <xdr:cNvPr id="150" name="テキスト ボックス 149"/>
        <xdr:cNvSpPr txBox="1"/>
      </xdr:nvSpPr>
      <xdr:spPr>
        <a:xfrm>
          <a:off x="863111" y="100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109269</xdr:rowOff>
    </xdr:from>
    <xdr:to>
      <xdr:col>24</xdr:col>
      <xdr:colOff>63500</xdr:colOff>
      <xdr:row>73</xdr:row>
      <xdr:rowOff>63759</xdr:rowOff>
    </xdr:to>
    <xdr:cxnSp macro="">
      <xdr:nvCxnSpPr>
        <xdr:cNvPr id="178" name="直線コネクタ 177"/>
        <xdr:cNvCxnSpPr/>
      </xdr:nvCxnSpPr>
      <xdr:spPr>
        <a:xfrm flipV="1">
          <a:off x="3797300" y="12453669"/>
          <a:ext cx="838200" cy="1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63759</xdr:rowOff>
    </xdr:from>
    <xdr:to>
      <xdr:col>19</xdr:col>
      <xdr:colOff>177800</xdr:colOff>
      <xdr:row>73</xdr:row>
      <xdr:rowOff>125719</xdr:rowOff>
    </xdr:to>
    <xdr:cxnSp macro="">
      <xdr:nvCxnSpPr>
        <xdr:cNvPr id="181" name="直線コネクタ 180"/>
        <xdr:cNvCxnSpPr/>
      </xdr:nvCxnSpPr>
      <xdr:spPr>
        <a:xfrm flipV="1">
          <a:off x="2908300" y="12579609"/>
          <a:ext cx="889000" cy="6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125719</xdr:rowOff>
    </xdr:from>
    <xdr:to>
      <xdr:col>15</xdr:col>
      <xdr:colOff>50800</xdr:colOff>
      <xdr:row>74</xdr:row>
      <xdr:rowOff>134332</xdr:rowOff>
    </xdr:to>
    <xdr:cxnSp macro="">
      <xdr:nvCxnSpPr>
        <xdr:cNvPr id="184" name="直線コネクタ 183"/>
        <xdr:cNvCxnSpPr/>
      </xdr:nvCxnSpPr>
      <xdr:spPr>
        <a:xfrm flipV="1">
          <a:off x="2019300" y="12641569"/>
          <a:ext cx="889000" cy="18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134332</xdr:rowOff>
    </xdr:from>
    <xdr:to>
      <xdr:col>10</xdr:col>
      <xdr:colOff>114300</xdr:colOff>
      <xdr:row>75</xdr:row>
      <xdr:rowOff>44218</xdr:rowOff>
    </xdr:to>
    <xdr:cxnSp macro="">
      <xdr:nvCxnSpPr>
        <xdr:cNvPr id="187" name="直線コネクタ 186"/>
        <xdr:cNvCxnSpPr/>
      </xdr:nvCxnSpPr>
      <xdr:spPr>
        <a:xfrm flipV="1">
          <a:off x="1130300" y="12821632"/>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58469</xdr:rowOff>
    </xdr:from>
    <xdr:to>
      <xdr:col>24</xdr:col>
      <xdr:colOff>114300</xdr:colOff>
      <xdr:row>72</xdr:row>
      <xdr:rowOff>160069</xdr:rowOff>
    </xdr:to>
    <xdr:sp macro="" textlink="">
      <xdr:nvSpPr>
        <xdr:cNvPr id="197" name="楕円 196"/>
        <xdr:cNvSpPr/>
      </xdr:nvSpPr>
      <xdr:spPr>
        <a:xfrm>
          <a:off x="4584700" y="124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81346</xdr:rowOff>
    </xdr:from>
    <xdr:ext cx="599010" cy="259045"/>
    <xdr:sp macro="" textlink="">
      <xdr:nvSpPr>
        <xdr:cNvPr id="198" name="民生費該当値テキスト"/>
        <xdr:cNvSpPr txBox="1"/>
      </xdr:nvSpPr>
      <xdr:spPr>
        <a:xfrm>
          <a:off x="4686300" y="1225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12959</xdr:rowOff>
    </xdr:from>
    <xdr:to>
      <xdr:col>20</xdr:col>
      <xdr:colOff>38100</xdr:colOff>
      <xdr:row>73</xdr:row>
      <xdr:rowOff>114559</xdr:rowOff>
    </xdr:to>
    <xdr:sp macro="" textlink="">
      <xdr:nvSpPr>
        <xdr:cNvPr id="199" name="楕円 198"/>
        <xdr:cNvSpPr/>
      </xdr:nvSpPr>
      <xdr:spPr>
        <a:xfrm>
          <a:off x="3746500" y="125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131086</xdr:rowOff>
    </xdr:from>
    <xdr:ext cx="599010" cy="259045"/>
    <xdr:sp macro="" textlink="">
      <xdr:nvSpPr>
        <xdr:cNvPr id="200" name="テキスト ボックス 199"/>
        <xdr:cNvSpPr txBox="1"/>
      </xdr:nvSpPr>
      <xdr:spPr>
        <a:xfrm>
          <a:off x="3497795" y="1230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74919</xdr:rowOff>
    </xdr:from>
    <xdr:to>
      <xdr:col>15</xdr:col>
      <xdr:colOff>101600</xdr:colOff>
      <xdr:row>74</xdr:row>
      <xdr:rowOff>5069</xdr:rowOff>
    </xdr:to>
    <xdr:sp macro="" textlink="">
      <xdr:nvSpPr>
        <xdr:cNvPr id="201" name="楕円 200"/>
        <xdr:cNvSpPr/>
      </xdr:nvSpPr>
      <xdr:spPr>
        <a:xfrm>
          <a:off x="2857500" y="125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21596</xdr:rowOff>
    </xdr:from>
    <xdr:ext cx="599010" cy="259045"/>
    <xdr:sp macro="" textlink="">
      <xdr:nvSpPr>
        <xdr:cNvPr id="202" name="テキスト ボックス 201"/>
        <xdr:cNvSpPr txBox="1"/>
      </xdr:nvSpPr>
      <xdr:spPr>
        <a:xfrm>
          <a:off x="2608795" y="1236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83532</xdr:rowOff>
    </xdr:from>
    <xdr:to>
      <xdr:col>10</xdr:col>
      <xdr:colOff>165100</xdr:colOff>
      <xdr:row>75</xdr:row>
      <xdr:rowOff>13682</xdr:rowOff>
    </xdr:to>
    <xdr:sp macro="" textlink="">
      <xdr:nvSpPr>
        <xdr:cNvPr id="203" name="楕円 202"/>
        <xdr:cNvSpPr/>
      </xdr:nvSpPr>
      <xdr:spPr>
        <a:xfrm>
          <a:off x="1968500" y="12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30209</xdr:rowOff>
    </xdr:from>
    <xdr:ext cx="599010" cy="259045"/>
    <xdr:sp macro="" textlink="">
      <xdr:nvSpPr>
        <xdr:cNvPr id="204" name="テキスト ボックス 203"/>
        <xdr:cNvSpPr txBox="1"/>
      </xdr:nvSpPr>
      <xdr:spPr>
        <a:xfrm>
          <a:off x="1719795" y="1254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164868</xdr:rowOff>
    </xdr:from>
    <xdr:to>
      <xdr:col>6</xdr:col>
      <xdr:colOff>38100</xdr:colOff>
      <xdr:row>75</xdr:row>
      <xdr:rowOff>95018</xdr:rowOff>
    </xdr:to>
    <xdr:sp macro="" textlink="">
      <xdr:nvSpPr>
        <xdr:cNvPr id="205" name="楕円 204"/>
        <xdr:cNvSpPr/>
      </xdr:nvSpPr>
      <xdr:spPr>
        <a:xfrm>
          <a:off x="1079500" y="128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111545</xdr:rowOff>
    </xdr:from>
    <xdr:ext cx="599010" cy="259045"/>
    <xdr:sp macro="" textlink="">
      <xdr:nvSpPr>
        <xdr:cNvPr id="206" name="テキスト ボックス 205"/>
        <xdr:cNvSpPr txBox="1"/>
      </xdr:nvSpPr>
      <xdr:spPr>
        <a:xfrm>
          <a:off x="830795" y="1262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107421</xdr:rowOff>
    </xdr:from>
    <xdr:to>
      <xdr:col>24</xdr:col>
      <xdr:colOff>63500</xdr:colOff>
      <xdr:row>96</xdr:row>
      <xdr:rowOff>84058</xdr:rowOff>
    </xdr:to>
    <xdr:cxnSp macro="">
      <xdr:nvCxnSpPr>
        <xdr:cNvPr id="235" name="直線コネクタ 234"/>
        <xdr:cNvCxnSpPr/>
      </xdr:nvCxnSpPr>
      <xdr:spPr>
        <a:xfrm flipV="1">
          <a:off x="3797300" y="16395171"/>
          <a:ext cx="838200" cy="1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84058</xdr:rowOff>
    </xdr:from>
    <xdr:to>
      <xdr:col>19</xdr:col>
      <xdr:colOff>177800</xdr:colOff>
      <xdr:row>96</xdr:row>
      <xdr:rowOff>115469</xdr:rowOff>
    </xdr:to>
    <xdr:cxnSp macro="">
      <xdr:nvCxnSpPr>
        <xdr:cNvPr id="238" name="直線コネクタ 237"/>
        <xdr:cNvCxnSpPr/>
      </xdr:nvCxnSpPr>
      <xdr:spPr>
        <a:xfrm flipV="1">
          <a:off x="2908300" y="16543258"/>
          <a:ext cx="8890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115469</xdr:rowOff>
    </xdr:from>
    <xdr:to>
      <xdr:col>15</xdr:col>
      <xdr:colOff>50800</xdr:colOff>
      <xdr:row>96</xdr:row>
      <xdr:rowOff>127234</xdr:rowOff>
    </xdr:to>
    <xdr:cxnSp macro="">
      <xdr:nvCxnSpPr>
        <xdr:cNvPr id="241" name="直線コネクタ 240"/>
        <xdr:cNvCxnSpPr/>
      </xdr:nvCxnSpPr>
      <xdr:spPr>
        <a:xfrm flipV="1">
          <a:off x="2019300" y="16574669"/>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110851</xdr:rowOff>
    </xdr:from>
    <xdr:to>
      <xdr:col>10</xdr:col>
      <xdr:colOff>114300</xdr:colOff>
      <xdr:row>96</xdr:row>
      <xdr:rowOff>127234</xdr:rowOff>
    </xdr:to>
    <xdr:cxnSp macro="">
      <xdr:nvCxnSpPr>
        <xdr:cNvPr id="244" name="直線コネクタ 243"/>
        <xdr:cNvCxnSpPr/>
      </xdr:nvCxnSpPr>
      <xdr:spPr>
        <a:xfrm>
          <a:off x="1130300" y="165700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56621</xdr:rowOff>
    </xdr:from>
    <xdr:to>
      <xdr:col>24</xdr:col>
      <xdr:colOff>114300</xdr:colOff>
      <xdr:row>95</xdr:row>
      <xdr:rowOff>158221</xdr:rowOff>
    </xdr:to>
    <xdr:sp macro="" textlink="">
      <xdr:nvSpPr>
        <xdr:cNvPr id="254" name="楕円 253"/>
        <xdr:cNvSpPr/>
      </xdr:nvSpPr>
      <xdr:spPr>
        <a:xfrm>
          <a:off x="4584700" y="163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79498</xdr:rowOff>
    </xdr:from>
    <xdr:ext cx="534377" cy="259045"/>
    <xdr:sp macro="" textlink="">
      <xdr:nvSpPr>
        <xdr:cNvPr id="255" name="衛生費該当値テキスト"/>
        <xdr:cNvSpPr txBox="1"/>
      </xdr:nvSpPr>
      <xdr:spPr>
        <a:xfrm>
          <a:off x="4686300" y="161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33258</xdr:rowOff>
    </xdr:from>
    <xdr:to>
      <xdr:col>20</xdr:col>
      <xdr:colOff>38100</xdr:colOff>
      <xdr:row>96</xdr:row>
      <xdr:rowOff>134858</xdr:rowOff>
    </xdr:to>
    <xdr:sp macro="" textlink="">
      <xdr:nvSpPr>
        <xdr:cNvPr id="256" name="楕円 255"/>
        <xdr:cNvSpPr/>
      </xdr:nvSpPr>
      <xdr:spPr>
        <a:xfrm>
          <a:off x="3746500" y="164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151385</xdr:rowOff>
    </xdr:from>
    <xdr:ext cx="534377" cy="259045"/>
    <xdr:sp macro="" textlink="">
      <xdr:nvSpPr>
        <xdr:cNvPr id="257" name="テキスト ボックス 256"/>
        <xdr:cNvSpPr txBox="1"/>
      </xdr:nvSpPr>
      <xdr:spPr>
        <a:xfrm>
          <a:off x="3530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64669</xdr:rowOff>
    </xdr:from>
    <xdr:to>
      <xdr:col>15</xdr:col>
      <xdr:colOff>101600</xdr:colOff>
      <xdr:row>96</xdr:row>
      <xdr:rowOff>166269</xdr:rowOff>
    </xdr:to>
    <xdr:sp macro="" textlink="">
      <xdr:nvSpPr>
        <xdr:cNvPr id="258" name="楕円 257"/>
        <xdr:cNvSpPr/>
      </xdr:nvSpPr>
      <xdr:spPr>
        <a:xfrm>
          <a:off x="28575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11346</xdr:rowOff>
    </xdr:from>
    <xdr:ext cx="534377" cy="259045"/>
    <xdr:sp macro="" textlink="">
      <xdr:nvSpPr>
        <xdr:cNvPr id="259" name="テキスト ボックス 258"/>
        <xdr:cNvSpPr txBox="1"/>
      </xdr:nvSpPr>
      <xdr:spPr>
        <a:xfrm>
          <a:off x="2641111" y="16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76434</xdr:rowOff>
    </xdr:from>
    <xdr:to>
      <xdr:col>10</xdr:col>
      <xdr:colOff>165100</xdr:colOff>
      <xdr:row>97</xdr:row>
      <xdr:rowOff>6584</xdr:rowOff>
    </xdr:to>
    <xdr:sp macro="" textlink="">
      <xdr:nvSpPr>
        <xdr:cNvPr id="260" name="楕円 259"/>
        <xdr:cNvSpPr/>
      </xdr:nvSpPr>
      <xdr:spPr>
        <a:xfrm>
          <a:off x="1968500" y="165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23111</xdr:rowOff>
    </xdr:from>
    <xdr:ext cx="534377" cy="259045"/>
    <xdr:sp macro="" textlink="">
      <xdr:nvSpPr>
        <xdr:cNvPr id="261" name="テキスト ボックス 260"/>
        <xdr:cNvSpPr txBox="1"/>
      </xdr:nvSpPr>
      <xdr:spPr>
        <a:xfrm>
          <a:off x="1752111" y="163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60051</xdr:rowOff>
    </xdr:from>
    <xdr:to>
      <xdr:col>6</xdr:col>
      <xdr:colOff>38100</xdr:colOff>
      <xdr:row>96</xdr:row>
      <xdr:rowOff>161651</xdr:rowOff>
    </xdr:to>
    <xdr:sp macro="" textlink="">
      <xdr:nvSpPr>
        <xdr:cNvPr id="262" name="楕円 261"/>
        <xdr:cNvSpPr/>
      </xdr:nvSpPr>
      <xdr:spPr>
        <a:xfrm>
          <a:off x="1079500" y="165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6728</xdr:rowOff>
    </xdr:from>
    <xdr:ext cx="534377" cy="259045"/>
    <xdr:sp macro="" textlink="">
      <xdr:nvSpPr>
        <xdr:cNvPr id="263" name="テキスト ボックス 262"/>
        <xdr:cNvSpPr txBox="1"/>
      </xdr:nvSpPr>
      <xdr:spPr>
        <a:xfrm>
          <a:off x="863111" y="162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72009</xdr:rowOff>
    </xdr:from>
    <xdr:to>
      <xdr:col>55</xdr:col>
      <xdr:colOff>0</xdr:colOff>
      <xdr:row>54</xdr:row>
      <xdr:rowOff>92684</xdr:rowOff>
    </xdr:to>
    <xdr:cxnSp macro="">
      <xdr:nvCxnSpPr>
        <xdr:cNvPr id="347" name="直線コネクタ 346"/>
        <xdr:cNvCxnSpPr/>
      </xdr:nvCxnSpPr>
      <xdr:spPr>
        <a:xfrm flipV="1">
          <a:off x="9639300" y="9330309"/>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167551</xdr:rowOff>
    </xdr:from>
    <xdr:to>
      <xdr:col>50</xdr:col>
      <xdr:colOff>114300</xdr:colOff>
      <xdr:row>54</xdr:row>
      <xdr:rowOff>92684</xdr:rowOff>
    </xdr:to>
    <xdr:cxnSp macro="">
      <xdr:nvCxnSpPr>
        <xdr:cNvPr id="350" name="直線コネクタ 349"/>
        <xdr:cNvCxnSpPr/>
      </xdr:nvCxnSpPr>
      <xdr:spPr>
        <a:xfrm>
          <a:off x="8750300" y="9254401"/>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167551</xdr:rowOff>
    </xdr:from>
    <xdr:to>
      <xdr:col>45</xdr:col>
      <xdr:colOff>177800</xdr:colOff>
      <xdr:row>54</xdr:row>
      <xdr:rowOff>111214</xdr:rowOff>
    </xdr:to>
    <xdr:cxnSp macro="">
      <xdr:nvCxnSpPr>
        <xdr:cNvPr id="353" name="直線コネクタ 352"/>
        <xdr:cNvCxnSpPr/>
      </xdr:nvCxnSpPr>
      <xdr:spPr>
        <a:xfrm flipV="1">
          <a:off x="7861300" y="9254401"/>
          <a:ext cx="889000" cy="1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111214</xdr:rowOff>
    </xdr:from>
    <xdr:to>
      <xdr:col>41</xdr:col>
      <xdr:colOff>50800</xdr:colOff>
      <xdr:row>54</xdr:row>
      <xdr:rowOff>135496</xdr:rowOff>
    </xdr:to>
    <xdr:cxnSp macro="">
      <xdr:nvCxnSpPr>
        <xdr:cNvPr id="356" name="直線コネクタ 355"/>
        <xdr:cNvCxnSpPr/>
      </xdr:nvCxnSpPr>
      <xdr:spPr>
        <a:xfrm flipV="1">
          <a:off x="6972300" y="9369514"/>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21209</xdr:rowOff>
    </xdr:from>
    <xdr:to>
      <xdr:col>55</xdr:col>
      <xdr:colOff>50800</xdr:colOff>
      <xdr:row>54</xdr:row>
      <xdr:rowOff>122809</xdr:rowOff>
    </xdr:to>
    <xdr:sp macro="" textlink="">
      <xdr:nvSpPr>
        <xdr:cNvPr id="366" name="楕円 365"/>
        <xdr:cNvSpPr/>
      </xdr:nvSpPr>
      <xdr:spPr>
        <a:xfrm>
          <a:off x="10426700" y="92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44086</xdr:rowOff>
    </xdr:from>
    <xdr:ext cx="534377" cy="259045"/>
    <xdr:sp macro="" textlink="">
      <xdr:nvSpPr>
        <xdr:cNvPr id="367" name="農林水産業費該当値テキスト"/>
        <xdr:cNvSpPr txBox="1"/>
      </xdr:nvSpPr>
      <xdr:spPr>
        <a:xfrm>
          <a:off x="10528300" y="91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41884</xdr:rowOff>
    </xdr:from>
    <xdr:to>
      <xdr:col>50</xdr:col>
      <xdr:colOff>165100</xdr:colOff>
      <xdr:row>54</xdr:row>
      <xdr:rowOff>143484</xdr:rowOff>
    </xdr:to>
    <xdr:sp macro="" textlink="">
      <xdr:nvSpPr>
        <xdr:cNvPr id="368" name="楕円 367"/>
        <xdr:cNvSpPr/>
      </xdr:nvSpPr>
      <xdr:spPr>
        <a:xfrm>
          <a:off x="9588500" y="9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160011</xdr:rowOff>
    </xdr:from>
    <xdr:ext cx="534377" cy="259045"/>
    <xdr:sp macro="" textlink="">
      <xdr:nvSpPr>
        <xdr:cNvPr id="369" name="テキスト ボックス 368"/>
        <xdr:cNvSpPr txBox="1"/>
      </xdr:nvSpPr>
      <xdr:spPr>
        <a:xfrm>
          <a:off x="9372111" y="90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116751</xdr:rowOff>
    </xdr:from>
    <xdr:to>
      <xdr:col>46</xdr:col>
      <xdr:colOff>38100</xdr:colOff>
      <xdr:row>54</xdr:row>
      <xdr:rowOff>46901</xdr:rowOff>
    </xdr:to>
    <xdr:sp macro="" textlink="">
      <xdr:nvSpPr>
        <xdr:cNvPr id="370" name="楕円 369"/>
        <xdr:cNvSpPr/>
      </xdr:nvSpPr>
      <xdr:spPr>
        <a:xfrm>
          <a:off x="8699500" y="92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63428</xdr:rowOff>
    </xdr:from>
    <xdr:ext cx="534377" cy="259045"/>
    <xdr:sp macro="" textlink="">
      <xdr:nvSpPr>
        <xdr:cNvPr id="371" name="テキスト ボックス 370"/>
        <xdr:cNvSpPr txBox="1"/>
      </xdr:nvSpPr>
      <xdr:spPr>
        <a:xfrm>
          <a:off x="8483111" y="8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60414</xdr:rowOff>
    </xdr:from>
    <xdr:to>
      <xdr:col>41</xdr:col>
      <xdr:colOff>101600</xdr:colOff>
      <xdr:row>54</xdr:row>
      <xdr:rowOff>162014</xdr:rowOff>
    </xdr:to>
    <xdr:sp macro="" textlink="">
      <xdr:nvSpPr>
        <xdr:cNvPr id="372" name="楕円 371"/>
        <xdr:cNvSpPr/>
      </xdr:nvSpPr>
      <xdr:spPr>
        <a:xfrm>
          <a:off x="7810500" y="9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7091</xdr:rowOff>
    </xdr:from>
    <xdr:ext cx="534377" cy="259045"/>
    <xdr:sp macro="" textlink="">
      <xdr:nvSpPr>
        <xdr:cNvPr id="373" name="テキスト ボックス 372"/>
        <xdr:cNvSpPr txBox="1"/>
      </xdr:nvSpPr>
      <xdr:spPr>
        <a:xfrm>
          <a:off x="7594111" y="90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84696</xdr:rowOff>
    </xdr:from>
    <xdr:to>
      <xdr:col>36</xdr:col>
      <xdr:colOff>165100</xdr:colOff>
      <xdr:row>55</xdr:row>
      <xdr:rowOff>14846</xdr:rowOff>
    </xdr:to>
    <xdr:sp macro="" textlink="">
      <xdr:nvSpPr>
        <xdr:cNvPr id="374" name="楕円 373"/>
        <xdr:cNvSpPr/>
      </xdr:nvSpPr>
      <xdr:spPr>
        <a:xfrm>
          <a:off x="6921500" y="9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31373</xdr:rowOff>
    </xdr:from>
    <xdr:ext cx="534377" cy="259045"/>
    <xdr:sp macro="" textlink="">
      <xdr:nvSpPr>
        <xdr:cNvPr id="375" name="テキスト ボックス 374"/>
        <xdr:cNvSpPr txBox="1"/>
      </xdr:nvSpPr>
      <xdr:spPr>
        <a:xfrm>
          <a:off x="6705111" y="91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96315</xdr:rowOff>
    </xdr:from>
    <xdr:to>
      <xdr:col>55</xdr:col>
      <xdr:colOff>0</xdr:colOff>
      <xdr:row>78</xdr:row>
      <xdr:rowOff>125592</xdr:rowOff>
    </xdr:to>
    <xdr:cxnSp macro="">
      <xdr:nvCxnSpPr>
        <xdr:cNvPr id="406" name="直線コネクタ 405"/>
        <xdr:cNvCxnSpPr/>
      </xdr:nvCxnSpPr>
      <xdr:spPr>
        <a:xfrm flipV="1">
          <a:off x="9639300" y="13469415"/>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125592</xdr:rowOff>
    </xdr:from>
    <xdr:to>
      <xdr:col>50</xdr:col>
      <xdr:colOff>114300</xdr:colOff>
      <xdr:row>78</xdr:row>
      <xdr:rowOff>137658</xdr:rowOff>
    </xdr:to>
    <xdr:cxnSp macro="">
      <xdr:nvCxnSpPr>
        <xdr:cNvPr id="409" name="直線コネクタ 408"/>
        <xdr:cNvCxnSpPr/>
      </xdr:nvCxnSpPr>
      <xdr:spPr>
        <a:xfrm flipV="1">
          <a:off x="8750300" y="134986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137658</xdr:rowOff>
    </xdr:from>
    <xdr:to>
      <xdr:col>45</xdr:col>
      <xdr:colOff>177800</xdr:colOff>
      <xdr:row>78</xdr:row>
      <xdr:rowOff>138312</xdr:rowOff>
    </xdr:to>
    <xdr:cxnSp macro="">
      <xdr:nvCxnSpPr>
        <xdr:cNvPr id="412" name="直線コネクタ 411"/>
        <xdr:cNvCxnSpPr/>
      </xdr:nvCxnSpPr>
      <xdr:spPr>
        <a:xfrm flipV="1">
          <a:off x="7861300" y="1351075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138312</xdr:rowOff>
    </xdr:from>
    <xdr:to>
      <xdr:col>41</xdr:col>
      <xdr:colOff>50800</xdr:colOff>
      <xdr:row>79</xdr:row>
      <xdr:rowOff>6410</xdr:rowOff>
    </xdr:to>
    <xdr:cxnSp macro="">
      <xdr:nvCxnSpPr>
        <xdr:cNvPr id="415" name="直線コネクタ 414"/>
        <xdr:cNvCxnSpPr/>
      </xdr:nvCxnSpPr>
      <xdr:spPr>
        <a:xfrm flipV="1">
          <a:off x="6972300" y="1351141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45515</xdr:rowOff>
    </xdr:from>
    <xdr:to>
      <xdr:col>55</xdr:col>
      <xdr:colOff>50800</xdr:colOff>
      <xdr:row>78</xdr:row>
      <xdr:rowOff>147115</xdr:rowOff>
    </xdr:to>
    <xdr:sp macro="" textlink="">
      <xdr:nvSpPr>
        <xdr:cNvPr id="425" name="楕円 424"/>
        <xdr:cNvSpPr/>
      </xdr:nvSpPr>
      <xdr:spPr>
        <a:xfrm>
          <a:off x="10426700" y="134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23942</xdr:rowOff>
    </xdr:from>
    <xdr:ext cx="534377" cy="259045"/>
    <xdr:sp macro="" textlink="">
      <xdr:nvSpPr>
        <xdr:cNvPr id="426" name="商工費該当値テキスト"/>
        <xdr:cNvSpPr txBox="1"/>
      </xdr:nvSpPr>
      <xdr:spPr>
        <a:xfrm>
          <a:off x="10528300" y="133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74792</xdr:rowOff>
    </xdr:from>
    <xdr:to>
      <xdr:col>50</xdr:col>
      <xdr:colOff>165100</xdr:colOff>
      <xdr:row>79</xdr:row>
      <xdr:rowOff>4942</xdr:rowOff>
    </xdr:to>
    <xdr:sp macro="" textlink="">
      <xdr:nvSpPr>
        <xdr:cNvPr id="427" name="楕円 426"/>
        <xdr:cNvSpPr/>
      </xdr:nvSpPr>
      <xdr:spPr>
        <a:xfrm>
          <a:off x="9588500" y="134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167519</xdr:rowOff>
    </xdr:from>
    <xdr:ext cx="469744" cy="259045"/>
    <xdr:sp macro="" textlink="">
      <xdr:nvSpPr>
        <xdr:cNvPr id="428" name="テキスト ボックス 427"/>
        <xdr:cNvSpPr txBox="1"/>
      </xdr:nvSpPr>
      <xdr:spPr>
        <a:xfrm>
          <a:off x="9404428" y="135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86858</xdr:rowOff>
    </xdr:from>
    <xdr:to>
      <xdr:col>46</xdr:col>
      <xdr:colOff>38100</xdr:colOff>
      <xdr:row>79</xdr:row>
      <xdr:rowOff>17008</xdr:rowOff>
    </xdr:to>
    <xdr:sp macro="" textlink="">
      <xdr:nvSpPr>
        <xdr:cNvPr id="429" name="楕円 428"/>
        <xdr:cNvSpPr/>
      </xdr:nvSpPr>
      <xdr:spPr>
        <a:xfrm>
          <a:off x="8699500" y="13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8135</xdr:rowOff>
    </xdr:from>
    <xdr:ext cx="469744" cy="259045"/>
    <xdr:sp macro="" textlink="">
      <xdr:nvSpPr>
        <xdr:cNvPr id="430" name="テキスト ボックス 429"/>
        <xdr:cNvSpPr txBox="1"/>
      </xdr:nvSpPr>
      <xdr:spPr>
        <a:xfrm>
          <a:off x="8515428" y="135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87512</xdr:rowOff>
    </xdr:from>
    <xdr:to>
      <xdr:col>41</xdr:col>
      <xdr:colOff>101600</xdr:colOff>
      <xdr:row>79</xdr:row>
      <xdr:rowOff>17662</xdr:rowOff>
    </xdr:to>
    <xdr:sp macro="" textlink="">
      <xdr:nvSpPr>
        <xdr:cNvPr id="431" name="楕円 430"/>
        <xdr:cNvSpPr/>
      </xdr:nvSpPr>
      <xdr:spPr>
        <a:xfrm>
          <a:off x="7810500" y="134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8789</xdr:rowOff>
    </xdr:from>
    <xdr:ext cx="469744" cy="259045"/>
    <xdr:sp macro="" textlink="">
      <xdr:nvSpPr>
        <xdr:cNvPr id="432" name="テキスト ボックス 431"/>
        <xdr:cNvSpPr txBox="1"/>
      </xdr:nvSpPr>
      <xdr:spPr>
        <a:xfrm>
          <a:off x="7626428" y="1355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127060</xdr:rowOff>
    </xdr:from>
    <xdr:to>
      <xdr:col>36</xdr:col>
      <xdr:colOff>165100</xdr:colOff>
      <xdr:row>79</xdr:row>
      <xdr:rowOff>57210</xdr:rowOff>
    </xdr:to>
    <xdr:sp macro="" textlink="">
      <xdr:nvSpPr>
        <xdr:cNvPr id="433" name="楕円 432"/>
        <xdr:cNvSpPr/>
      </xdr:nvSpPr>
      <xdr:spPr>
        <a:xfrm>
          <a:off x="6921500" y="135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48337</xdr:rowOff>
    </xdr:from>
    <xdr:ext cx="469744" cy="259045"/>
    <xdr:sp macro="" textlink="">
      <xdr:nvSpPr>
        <xdr:cNvPr id="434" name="テキスト ボックス 433"/>
        <xdr:cNvSpPr txBox="1"/>
      </xdr:nvSpPr>
      <xdr:spPr>
        <a:xfrm>
          <a:off x="6737428" y="1359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138426</xdr:rowOff>
    </xdr:from>
    <xdr:to>
      <xdr:col>55</xdr:col>
      <xdr:colOff>0</xdr:colOff>
      <xdr:row>97</xdr:row>
      <xdr:rowOff>129</xdr:rowOff>
    </xdr:to>
    <xdr:cxnSp macro="">
      <xdr:nvCxnSpPr>
        <xdr:cNvPr id="459" name="直線コネクタ 458"/>
        <xdr:cNvCxnSpPr/>
      </xdr:nvCxnSpPr>
      <xdr:spPr>
        <a:xfrm flipV="1">
          <a:off x="9639300" y="16597626"/>
          <a:ext cx="8382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135613</xdr:rowOff>
    </xdr:from>
    <xdr:to>
      <xdr:col>50</xdr:col>
      <xdr:colOff>114300</xdr:colOff>
      <xdr:row>97</xdr:row>
      <xdr:rowOff>129</xdr:rowOff>
    </xdr:to>
    <xdr:cxnSp macro="">
      <xdr:nvCxnSpPr>
        <xdr:cNvPr id="462" name="直線コネクタ 461"/>
        <xdr:cNvCxnSpPr/>
      </xdr:nvCxnSpPr>
      <xdr:spPr>
        <a:xfrm>
          <a:off x="8750300" y="16594813"/>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135613</xdr:rowOff>
    </xdr:from>
    <xdr:to>
      <xdr:col>45</xdr:col>
      <xdr:colOff>177800</xdr:colOff>
      <xdr:row>97</xdr:row>
      <xdr:rowOff>48580</xdr:rowOff>
    </xdr:to>
    <xdr:cxnSp macro="">
      <xdr:nvCxnSpPr>
        <xdr:cNvPr id="465" name="直線コネクタ 464"/>
        <xdr:cNvCxnSpPr/>
      </xdr:nvCxnSpPr>
      <xdr:spPr>
        <a:xfrm flipV="1">
          <a:off x="7861300" y="16594813"/>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38007</xdr:rowOff>
    </xdr:from>
    <xdr:to>
      <xdr:col>41</xdr:col>
      <xdr:colOff>50800</xdr:colOff>
      <xdr:row>97</xdr:row>
      <xdr:rowOff>48580</xdr:rowOff>
    </xdr:to>
    <xdr:cxnSp macro="">
      <xdr:nvCxnSpPr>
        <xdr:cNvPr id="468" name="直線コネクタ 467"/>
        <xdr:cNvCxnSpPr/>
      </xdr:nvCxnSpPr>
      <xdr:spPr>
        <a:xfrm>
          <a:off x="6972300" y="1666865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87626</xdr:rowOff>
    </xdr:from>
    <xdr:to>
      <xdr:col>55</xdr:col>
      <xdr:colOff>50800</xdr:colOff>
      <xdr:row>97</xdr:row>
      <xdr:rowOff>17776</xdr:rowOff>
    </xdr:to>
    <xdr:sp macro="" textlink="">
      <xdr:nvSpPr>
        <xdr:cNvPr id="478" name="楕円 477"/>
        <xdr:cNvSpPr/>
      </xdr:nvSpPr>
      <xdr:spPr>
        <a:xfrm>
          <a:off x="10426700" y="165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66053</xdr:rowOff>
    </xdr:from>
    <xdr:ext cx="534377" cy="259045"/>
    <xdr:sp macro="" textlink="">
      <xdr:nvSpPr>
        <xdr:cNvPr id="479" name="土木費該当値テキスト"/>
        <xdr:cNvSpPr txBox="1"/>
      </xdr:nvSpPr>
      <xdr:spPr>
        <a:xfrm>
          <a:off x="10528300" y="165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120779</xdr:rowOff>
    </xdr:from>
    <xdr:to>
      <xdr:col>50</xdr:col>
      <xdr:colOff>165100</xdr:colOff>
      <xdr:row>97</xdr:row>
      <xdr:rowOff>50929</xdr:rowOff>
    </xdr:to>
    <xdr:sp macro="" textlink="">
      <xdr:nvSpPr>
        <xdr:cNvPr id="480" name="楕円 479"/>
        <xdr:cNvSpPr/>
      </xdr:nvSpPr>
      <xdr:spPr>
        <a:xfrm>
          <a:off x="9588500" y="165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42056</xdr:rowOff>
    </xdr:from>
    <xdr:ext cx="534377" cy="259045"/>
    <xdr:sp macro="" textlink="">
      <xdr:nvSpPr>
        <xdr:cNvPr id="481" name="テキスト ボックス 480"/>
        <xdr:cNvSpPr txBox="1"/>
      </xdr:nvSpPr>
      <xdr:spPr>
        <a:xfrm>
          <a:off x="9372111" y="166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84813</xdr:rowOff>
    </xdr:from>
    <xdr:to>
      <xdr:col>46</xdr:col>
      <xdr:colOff>38100</xdr:colOff>
      <xdr:row>97</xdr:row>
      <xdr:rowOff>14963</xdr:rowOff>
    </xdr:to>
    <xdr:sp macro="" textlink="">
      <xdr:nvSpPr>
        <xdr:cNvPr id="482" name="楕円 481"/>
        <xdr:cNvSpPr/>
      </xdr:nvSpPr>
      <xdr:spPr>
        <a:xfrm>
          <a:off x="8699500" y="165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6090</xdr:rowOff>
    </xdr:from>
    <xdr:ext cx="534377" cy="259045"/>
    <xdr:sp macro="" textlink="">
      <xdr:nvSpPr>
        <xdr:cNvPr id="483" name="テキスト ボックス 482"/>
        <xdr:cNvSpPr txBox="1"/>
      </xdr:nvSpPr>
      <xdr:spPr>
        <a:xfrm>
          <a:off x="8483111" y="16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169230</xdr:rowOff>
    </xdr:from>
    <xdr:to>
      <xdr:col>41</xdr:col>
      <xdr:colOff>101600</xdr:colOff>
      <xdr:row>97</xdr:row>
      <xdr:rowOff>99380</xdr:rowOff>
    </xdr:to>
    <xdr:sp macro="" textlink="">
      <xdr:nvSpPr>
        <xdr:cNvPr id="484" name="楕円 483"/>
        <xdr:cNvSpPr/>
      </xdr:nvSpPr>
      <xdr:spPr>
        <a:xfrm>
          <a:off x="7810500" y="166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90507</xdr:rowOff>
    </xdr:from>
    <xdr:ext cx="534377" cy="259045"/>
    <xdr:sp macro="" textlink="">
      <xdr:nvSpPr>
        <xdr:cNvPr id="485" name="テキスト ボックス 484"/>
        <xdr:cNvSpPr txBox="1"/>
      </xdr:nvSpPr>
      <xdr:spPr>
        <a:xfrm>
          <a:off x="7594111" y="1672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158657</xdr:rowOff>
    </xdr:from>
    <xdr:to>
      <xdr:col>36</xdr:col>
      <xdr:colOff>165100</xdr:colOff>
      <xdr:row>97</xdr:row>
      <xdr:rowOff>88807</xdr:rowOff>
    </xdr:to>
    <xdr:sp macro="" textlink="">
      <xdr:nvSpPr>
        <xdr:cNvPr id="486" name="楕円 485"/>
        <xdr:cNvSpPr/>
      </xdr:nvSpPr>
      <xdr:spPr>
        <a:xfrm>
          <a:off x="6921500" y="166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79934</xdr:rowOff>
    </xdr:from>
    <xdr:ext cx="534377" cy="259045"/>
    <xdr:sp macro="" textlink="">
      <xdr:nvSpPr>
        <xdr:cNvPr id="487" name="テキスト ボックス 486"/>
        <xdr:cNvSpPr txBox="1"/>
      </xdr:nvSpPr>
      <xdr:spPr>
        <a:xfrm>
          <a:off x="6705111" y="167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131144</xdr:rowOff>
    </xdr:from>
    <xdr:to>
      <xdr:col>85</xdr:col>
      <xdr:colOff>127000</xdr:colOff>
      <xdr:row>36</xdr:row>
      <xdr:rowOff>157139</xdr:rowOff>
    </xdr:to>
    <xdr:cxnSp macro="">
      <xdr:nvCxnSpPr>
        <xdr:cNvPr id="518" name="直線コネクタ 517"/>
        <xdr:cNvCxnSpPr/>
      </xdr:nvCxnSpPr>
      <xdr:spPr>
        <a:xfrm flipV="1">
          <a:off x="15481300" y="6303344"/>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157139</xdr:rowOff>
    </xdr:from>
    <xdr:to>
      <xdr:col>81</xdr:col>
      <xdr:colOff>50800</xdr:colOff>
      <xdr:row>37</xdr:row>
      <xdr:rowOff>37385</xdr:rowOff>
    </xdr:to>
    <xdr:cxnSp macro="">
      <xdr:nvCxnSpPr>
        <xdr:cNvPr id="521" name="直線コネクタ 520"/>
        <xdr:cNvCxnSpPr/>
      </xdr:nvCxnSpPr>
      <xdr:spPr>
        <a:xfrm flipV="1">
          <a:off x="14592300" y="6329339"/>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33124</xdr:rowOff>
    </xdr:from>
    <xdr:to>
      <xdr:col>76</xdr:col>
      <xdr:colOff>114300</xdr:colOff>
      <xdr:row>37</xdr:row>
      <xdr:rowOff>37385</xdr:rowOff>
    </xdr:to>
    <xdr:cxnSp macro="">
      <xdr:nvCxnSpPr>
        <xdr:cNvPr id="524" name="直線コネクタ 523"/>
        <xdr:cNvCxnSpPr/>
      </xdr:nvCxnSpPr>
      <xdr:spPr>
        <a:xfrm>
          <a:off x="13703300" y="6376774"/>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33124</xdr:rowOff>
    </xdr:from>
    <xdr:to>
      <xdr:col>71</xdr:col>
      <xdr:colOff>177800</xdr:colOff>
      <xdr:row>37</xdr:row>
      <xdr:rowOff>104463</xdr:rowOff>
    </xdr:to>
    <xdr:cxnSp macro="">
      <xdr:nvCxnSpPr>
        <xdr:cNvPr id="527" name="直線コネクタ 526"/>
        <xdr:cNvCxnSpPr/>
      </xdr:nvCxnSpPr>
      <xdr:spPr>
        <a:xfrm flipV="1">
          <a:off x="12814300" y="6376774"/>
          <a:ext cx="889000" cy="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80344</xdr:rowOff>
    </xdr:from>
    <xdr:to>
      <xdr:col>85</xdr:col>
      <xdr:colOff>177800</xdr:colOff>
      <xdr:row>37</xdr:row>
      <xdr:rowOff>10494</xdr:rowOff>
    </xdr:to>
    <xdr:sp macro="" textlink="">
      <xdr:nvSpPr>
        <xdr:cNvPr id="537" name="楕円 536"/>
        <xdr:cNvSpPr/>
      </xdr:nvSpPr>
      <xdr:spPr>
        <a:xfrm>
          <a:off x="16268700" y="62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103221</xdr:rowOff>
    </xdr:from>
    <xdr:ext cx="534377" cy="259045"/>
    <xdr:sp macro="" textlink="">
      <xdr:nvSpPr>
        <xdr:cNvPr id="538" name="消防費該当値テキスト"/>
        <xdr:cNvSpPr txBox="1"/>
      </xdr:nvSpPr>
      <xdr:spPr>
        <a:xfrm>
          <a:off x="16370300" y="61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106339</xdr:rowOff>
    </xdr:from>
    <xdr:to>
      <xdr:col>81</xdr:col>
      <xdr:colOff>101600</xdr:colOff>
      <xdr:row>37</xdr:row>
      <xdr:rowOff>36489</xdr:rowOff>
    </xdr:to>
    <xdr:sp macro="" textlink="">
      <xdr:nvSpPr>
        <xdr:cNvPr id="539" name="楕円 538"/>
        <xdr:cNvSpPr/>
      </xdr:nvSpPr>
      <xdr:spPr>
        <a:xfrm>
          <a:off x="15430500" y="62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53016</xdr:rowOff>
    </xdr:from>
    <xdr:ext cx="534377" cy="259045"/>
    <xdr:sp macro="" textlink="">
      <xdr:nvSpPr>
        <xdr:cNvPr id="540" name="テキスト ボックス 539"/>
        <xdr:cNvSpPr txBox="1"/>
      </xdr:nvSpPr>
      <xdr:spPr>
        <a:xfrm>
          <a:off x="15214111" y="60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158035</xdr:rowOff>
    </xdr:from>
    <xdr:to>
      <xdr:col>76</xdr:col>
      <xdr:colOff>165100</xdr:colOff>
      <xdr:row>37</xdr:row>
      <xdr:rowOff>88185</xdr:rowOff>
    </xdr:to>
    <xdr:sp macro="" textlink="">
      <xdr:nvSpPr>
        <xdr:cNvPr id="541" name="楕円 540"/>
        <xdr:cNvSpPr/>
      </xdr:nvSpPr>
      <xdr:spPr>
        <a:xfrm>
          <a:off x="14541500" y="6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79312</xdr:rowOff>
    </xdr:from>
    <xdr:ext cx="534377" cy="259045"/>
    <xdr:sp macro="" textlink="">
      <xdr:nvSpPr>
        <xdr:cNvPr id="542" name="テキスト ボックス 541"/>
        <xdr:cNvSpPr txBox="1"/>
      </xdr:nvSpPr>
      <xdr:spPr>
        <a:xfrm>
          <a:off x="14325111" y="642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153774</xdr:rowOff>
    </xdr:from>
    <xdr:to>
      <xdr:col>72</xdr:col>
      <xdr:colOff>38100</xdr:colOff>
      <xdr:row>37</xdr:row>
      <xdr:rowOff>83924</xdr:rowOff>
    </xdr:to>
    <xdr:sp macro="" textlink="">
      <xdr:nvSpPr>
        <xdr:cNvPr id="543" name="楕円 542"/>
        <xdr:cNvSpPr/>
      </xdr:nvSpPr>
      <xdr:spPr>
        <a:xfrm>
          <a:off x="13652500" y="63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75051</xdr:rowOff>
    </xdr:from>
    <xdr:ext cx="534377" cy="259045"/>
    <xdr:sp macro="" textlink="">
      <xdr:nvSpPr>
        <xdr:cNvPr id="544" name="テキスト ボックス 543"/>
        <xdr:cNvSpPr txBox="1"/>
      </xdr:nvSpPr>
      <xdr:spPr>
        <a:xfrm>
          <a:off x="13436111" y="64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53663</xdr:rowOff>
    </xdr:from>
    <xdr:to>
      <xdr:col>67</xdr:col>
      <xdr:colOff>101600</xdr:colOff>
      <xdr:row>37</xdr:row>
      <xdr:rowOff>155263</xdr:rowOff>
    </xdr:to>
    <xdr:sp macro="" textlink="">
      <xdr:nvSpPr>
        <xdr:cNvPr id="545" name="楕円 544"/>
        <xdr:cNvSpPr/>
      </xdr:nvSpPr>
      <xdr:spPr>
        <a:xfrm>
          <a:off x="12763500" y="63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146390</xdr:rowOff>
    </xdr:from>
    <xdr:ext cx="534377" cy="259045"/>
    <xdr:sp macro="" textlink="">
      <xdr:nvSpPr>
        <xdr:cNvPr id="546" name="テキスト ボックス 545"/>
        <xdr:cNvSpPr txBox="1"/>
      </xdr:nvSpPr>
      <xdr:spPr>
        <a:xfrm>
          <a:off x="12547111" y="64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16787</xdr:rowOff>
    </xdr:from>
    <xdr:to>
      <xdr:col>85</xdr:col>
      <xdr:colOff>127000</xdr:colOff>
      <xdr:row>57</xdr:row>
      <xdr:rowOff>24833</xdr:rowOff>
    </xdr:to>
    <xdr:cxnSp macro="">
      <xdr:nvCxnSpPr>
        <xdr:cNvPr id="573" name="直線コネクタ 572"/>
        <xdr:cNvCxnSpPr/>
      </xdr:nvCxnSpPr>
      <xdr:spPr>
        <a:xfrm>
          <a:off x="15481300" y="9789437"/>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149110</xdr:rowOff>
    </xdr:from>
    <xdr:to>
      <xdr:col>81</xdr:col>
      <xdr:colOff>50800</xdr:colOff>
      <xdr:row>57</xdr:row>
      <xdr:rowOff>16787</xdr:rowOff>
    </xdr:to>
    <xdr:cxnSp macro="">
      <xdr:nvCxnSpPr>
        <xdr:cNvPr id="576" name="直線コネクタ 575"/>
        <xdr:cNvCxnSpPr/>
      </xdr:nvCxnSpPr>
      <xdr:spPr>
        <a:xfrm>
          <a:off x="14592300" y="9750310"/>
          <a:ext cx="889000" cy="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149110</xdr:rowOff>
    </xdr:from>
    <xdr:to>
      <xdr:col>76</xdr:col>
      <xdr:colOff>114300</xdr:colOff>
      <xdr:row>57</xdr:row>
      <xdr:rowOff>55273</xdr:rowOff>
    </xdr:to>
    <xdr:cxnSp macro="">
      <xdr:nvCxnSpPr>
        <xdr:cNvPr id="579" name="直線コネクタ 578"/>
        <xdr:cNvCxnSpPr/>
      </xdr:nvCxnSpPr>
      <xdr:spPr>
        <a:xfrm flipV="1">
          <a:off x="13703300" y="9750310"/>
          <a:ext cx="889000" cy="7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126108</xdr:rowOff>
    </xdr:from>
    <xdr:to>
      <xdr:col>71</xdr:col>
      <xdr:colOff>177800</xdr:colOff>
      <xdr:row>57</xdr:row>
      <xdr:rowOff>55273</xdr:rowOff>
    </xdr:to>
    <xdr:cxnSp macro="">
      <xdr:nvCxnSpPr>
        <xdr:cNvPr id="582" name="直線コネクタ 581"/>
        <xdr:cNvCxnSpPr/>
      </xdr:nvCxnSpPr>
      <xdr:spPr>
        <a:xfrm>
          <a:off x="12814300" y="9727308"/>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145483</xdr:rowOff>
    </xdr:from>
    <xdr:to>
      <xdr:col>85</xdr:col>
      <xdr:colOff>177800</xdr:colOff>
      <xdr:row>57</xdr:row>
      <xdr:rowOff>75633</xdr:rowOff>
    </xdr:to>
    <xdr:sp macro="" textlink="">
      <xdr:nvSpPr>
        <xdr:cNvPr id="592" name="楕円 591"/>
        <xdr:cNvSpPr/>
      </xdr:nvSpPr>
      <xdr:spPr>
        <a:xfrm>
          <a:off x="162687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123910</xdr:rowOff>
    </xdr:from>
    <xdr:ext cx="534377" cy="259045"/>
    <xdr:sp macro="" textlink="">
      <xdr:nvSpPr>
        <xdr:cNvPr id="593" name="教育費該当値テキスト"/>
        <xdr:cNvSpPr txBox="1"/>
      </xdr:nvSpPr>
      <xdr:spPr>
        <a:xfrm>
          <a:off x="16370300" y="97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137437</xdr:rowOff>
    </xdr:from>
    <xdr:to>
      <xdr:col>81</xdr:col>
      <xdr:colOff>101600</xdr:colOff>
      <xdr:row>57</xdr:row>
      <xdr:rowOff>67587</xdr:rowOff>
    </xdr:to>
    <xdr:sp macro="" textlink="">
      <xdr:nvSpPr>
        <xdr:cNvPr id="594" name="楕円 593"/>
        <xdr:cNvSpPr/>
      </xdr:nvSpPr>
      <xdr:spPr>
        <a:xfrm>
          <a:off x="15430500" y="97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84114</xdr:rowOff>
    </xdr:from>
    <xdr:ext cx="534377" cy="259045"/>
    <xdr:sp macro="" textlink="">
      <xdr:nvSpPr>
        <xdr:cNvPr id="595" name="テキスト ボックス 594"/>
        <xdr:cNvSpPr txBox="1"/>
      </xdr:nvSpPr>
      <xdr:spPr>
        <a:xfrm>
          <a:off x="15214111" y="95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98310</xdr:rowOff>
    </xdr:from>
    <xdr:to>
      <xdr:col>76</xdr:col>
      <xdr:colOff>165100</xdr:colOff>
      <xdr:row>57</xdr:row>
      <xdr:rowOff>28460</xdr:rowOff>
    </xdr:to>
    <xdr:sp macro="" textlink="">
      <xdr:nvSpPr>
        <xdr:cNvPr id="596" name="楕円 595"/>
        <xdr:cNvSpPr/>
      </xdr:nvSpPr>
      <xdr:spPr>
        <a:xfrm>
          <a:off x="14541500" y="96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44987</xdr:rowOff>
    </xdr:from>
    <xdr:ext cx="534377" cy="259045"/>
    <xdr:sp macro="" textlink="">
      <xdr:nvSpPr>
        <xdr:cNvPr id="597" name="テキスト ボックス 596"/>
        <xdr:cNvSpPr txBox="1"/>
      </xdr:nvSpPr>
      <xdr:spPr>
        <a:xfrm>
          <a:off x="14325111" y="9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4473</xdr:rowOff>
    </xdr:from>
    <xdr:to>
      <xdr:col>72</xdr:col>
      <xdr:colOff>38100</xdr:colOff>
      <xdr:row>57</xdr:row>
      <xdr:rowOff>106073</xdr:rowOff>
    </xdr:to>
    <xdr:sp macro="" textlink="">
      <xdr:nvSpPr>
        <xdr:cNvPr id="598" name="楕円 597"/>
        <xdr:cNvSpPr/>
      </xdr:nvSpPr>
      <xdr:spPr>
        <a:xfrm>
          <a:off x="13652500" y="97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97200</xdr:rowOff>
    </xdr:from>
    <xdr:ext cx="534377" cy="259045"/>
    <xdr:sp macro="" textlink="">
      <xdr:nvSpPr>
        <xdr:cNvPr id="599" name="テキスト ボックス 598"/>
        <xdr:cNvSpPr txBox="1"/>
      </xdr:nvSpPr>
      <xdr:spPr>
        <a:xfrm>
          <a:off x="13436111" y="98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75308</xdr:rowOff>
    </xdr:from>
    <xdr:to>
      <xdr:col>67</xdr:col>
      <xdr:colOff>101600</xdr:colOff>
      <xdr:row>57</xdr:row>
      <xdr:rowOff>5458</xdr:rowOff>
    </xdr:to>
    <xdr:sp macro="" textlink="">
      <xdr:nvSpPr>
        <xdr:cNvPr id="600" name="楕円 599"/>
        <xdr:cNvSpPr/>
      </xdr:nvSpPr>
      <xdr:spPr>
        <a:xfrm>
          <a:off x="12763500" y="96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21985</xdr:rowOff>
    </xdr:from>
    <xdr:ext cx="534377" cy="259045"/>
    <xdr:sp macro="" textlink="">
      <xdr:nvSpPr>
        <xdr:cNvPr id="601" name="テキスト ボックス 600"/>
        <xdr:cNvSpPr txBox="1"/>
      </xdr:nvSpPr>
      <xdr:spPr>
        <a:xfrm>
          <a:off x="12547111" y="94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10204</xdr:rowOff>
    </xdr:from>
    <xdr:to>
      <xdr:col>85</xdr:col>
      <xdr:colOff>127000</xdr:colOff>
      <xdr:row>78</xdr:row>
      <xdr:rowOff>15199</xdr:rowOff>
    </xdr:to>
    <xdr:cxnSp macro="">
      <xdr:nvCxnSpPr>
        <xdr:cNvPr id="626" name="直線コネクタ 625"/>
        <xdr:cNvCxnSpPr/>
      </xdr:nvCxnSpPr>
      <xdr:spPr>
        <a:xfrm flipV="1">
          <a:off x="15481300" y="13383304"/>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15199</xdr:rowOff>
    </xdr:from>
    <xdr:to>
      <xdr:col>81</xdr:col>
      <xdr:colOff>50800</xdr:colOff>
      <xdr:row>78</xdr:row>
      <xdr:rowOff>22417</xdr:rowOff>
    </xdr:to>
    <xdr:cxnSp macro="">
      <xdr:nvCxnSpPr>
        <xdr:cNvPr id="629" name="直線コネクタ 628"/>
        <xdr:cNvCxnSpPr/>
      </xdr:nvCxnSpPr>
      <xdr:spPr>
        <a:xfrm flipV="1">
          <a:off x="14592300" y="13388299"/>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22417</xdr:rowOff>
    </xdr:from>
    <xdr:to>
      <xdr:col>76</xdr:col>
      <xdr:colOff>114300</xdr:colOff>
      <xdr:row>78</xdr:row>
      <xdr:rowOff>25200</xdr:rowOff>
    </xdr:to>
    <xdr:cxnSp macro="">
      <xdr:nvCxnSpPr>
        <xdr:cNvPr id="632" name="直線コネクタ 631"/>
        <xdr:cNvCxnSpPr/>
      </xdr:nvCxnSpPr>
      <xdr:spPr>
        <a:xfrm flipV="1">
          <a:off x="13703300" y="1339551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119881</xdr:rowOff>
    </xdr:from>
    <xdr:to>
      <xdr:col>71</xdr:col>
      <xdr:colOff>177800</xdr:colOff>
      <xdr:row>78</xdr:row>
      <xdr:rowOff>25200</xdr:rowOff>
    </xdr:to>
    <xdr:cxnSp macro="">
      <xdr:nvCxnSpPr>
        <xdr:cNvPr id="635" name="直線コネクタ 634"/>
        <xdr:cNvCxnSpPr/>
      </xdr:nvCxnSpPr>
      <xdr:spPr>
        <a:xfrm>
          <a:off x="12814300" y="13321531"/>
          <a:ext cx="889000" cy="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130854</xdr:rowOff>
    </xdr:from>
    <xdr:to>
      <xdr:col>85</xdr:col>
      <xdr:colOff>177800</xdr:colOff>
      <xdr:row>78</xdr:row>
      <xdr:rowOff>61004</xdr:rowOff>
    </xdr:to>
    <xdr:sp macro="" textlink="">
      <xdr:nvSpPr>
        <xdr:cNvPr id="645" name="楕円 644"/>
        <xdr:cNvSpPr/>
      </xdr:nvSpPr>
      <xdr:spPr>
        <a:xfrm>
          <a:off x="16268700" y="133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135849</xdr:rowOff>
    </xdr:from>
    <xdr:to>
      <xdr:col>81</xdr:col>
      <xdr:colOff>101600</xdr:colOff>
      <xdr:row>78</xdr:row>
      <xdr:rowOff>65999</xdr:rowOff>
    </xdr:to>
    <xdr:sp macro="" textlink="">
      <xdr:nvSpPr>
        <xdr:cNvPr id="647" name="楕円 646"/>
        <xdr:cNvSpPr/>
      </xdr:nvSpPr>
      <xdr:spPr>
        <a:xfrm>
          <a:off x="15430500" y="133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82526</xdr:rowOff>
    </xdr:from>
    <xdr:ext cx="469744" cy="259045"/>
    <xdr:sp macro="" textlink="">
      <xdr:nvSpPr>
        <xdr:cNvPr id="648" name="テキスト ボックス 647"/>
        <xdr:cNvSpPr txBox="1"/>
      </xdr:nvSpPr>
      <xdr:spPr>
        <a:xfrm>
          <a:off x="15246428" y="1311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143067</xdr:rowOff>
    </xdr:from>
    <xdr:to>
      <xdr:col>76</xdr:col>
      <xdr:colOff>165100</xdr:colOff>
      <xdr:row>78</xdr:row>
      <xdr:rowOff>73217</xdr:rowOff>
    </xdr:to>
    <xdr:sp macro="" textlink="">
      <xdr:nvSpPr>
        <xdr:cNvPr id="649" name="楕円 648"/>
        <xdr:cNvSpPr/>
      </xdr:nvSpPr>
      <xdr:spPr>
        <a:xfrm>
          <a:off x="14541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64344</xdr:rowOff>
    </xdr:from>
    <xdr:ext cx="378565" cy="259045"/>
    <xdr:sp macro="" textlink="">
      <xdr:nvSpPr>
        <xdr:cNvPr id="650" name="テキスト ボックス 649"/>
        <xdr:cNvSpPr txBox="1"/>
      </xdr:nvSpPr>
      <xdr:spPr>
        <a:xfrm>
          <a:off x="14403017" y="134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145850</xdr:rowOff>
    </xdr:from>
    <xdr:to>
      <xdr:col>72</xdr:col>
      <xdr:colOff>38100</xdr:colOff>
      <xdr:row>78</xdr:row>
      <xdr:rowOff>76000</xdr:rowOff>
    </xdr:to>
    <xdr:sp macro="" textlink="">
      <xdr:nvSpPr>
        <xdr:cNvPr id="651" name="楕円 650"/>
        <xdr:cNvSpPr/>
      </xdr:nvSpPr>
      <xdr:spPr>
        <a:xfrm>
          <a:off x="13652500" y="13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67127</xdr:rowOff>
    </xdr:from>
    <xdr:ext cx="313932" cy="259045"/>
    <xdr:sp macro="" textlink="">
      <xdr:nvSpPr>
        <xdr:cNvPr id="652" name="テキスト ボックス 651"/>
        <xdr:cNvSpPr txBox="1"/>
      </xdr:nvSpPr>
      <xdr:spPr>
        <a:xfrm>
          <a:off x="13546333" y="1344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69081</xdr:rowOff>
    </xdr:from>
    <xdr:to>
      <xdr:col>67</xdr:col>
      <xdr:colOff>101600</xdr:colOff>
      <xdr:row>77</xdr:row>
      <xdr:rowOff>170681</xdr:rowOff>
    </xdr:to>
    <xdr:sp macro="" textlink="">
      <xdr:nvSpPr>
        <xdr:cNvPr id="653" name="楕円 652"/>
        <xdr:cNvSpPr/>
      </xdr:nvSpPr>
      <xdr:spPr>
        <a:xfrm>
          <a:off x="12763500" y="132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15758</xdr:rowOff>
    </xdr:from>
    <xdr:ext cx="534377" cy="259045"/>
    <xdr:sp macro="" textlink="">
      <xdr:nvSpPr>
        <xdr:cNvPr id="654" name="テキスト ボックス 653"/>
        <xdr:cNvSpPr txBox="1"/>
      </xdr:nvSpPr>
      <xdr:spPr>
        <a:xfrm>
          <a:off x="12547111" y="130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155794</xdr:rowOff>
    </xdr:from>
    <xdr:to>
      <xdr:col>85</xdr:col>
      <xdr:colOff>127000</xdr:colOff>
      <xdr:row>95</xdr:row>
      <xdr:rowOff>46949</xdr:rowOff>
    </xdr:to>
    <xdr:cxnSp macro="">
      <xdr:nvCxnSpPr>
        <xdr:cNvPr id="683" name="直線コネクタ 682"/>
        <xdr:cNvCxnSpPr/>
      </xdr:nvCxnSpPr>
      <xdr:spPr>
        <a:xfrm flipV="1">
          <a:off x="15481300" y="16272094"/>
          <a:ext cx="8382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82786</xdr:rowOff>
    </xdr:from>
    <xdr:to>
      <xdr:col>81</xdr:col>
      <xdr:colOff>50800</xdr:colOff>
      <xdr:row>95</xdr:row>
      <xdr:rowOff>46949</xdr:rowOff>
    </xdr:to>
    <xdr:cxnSp macro="">
      <xdr:nvCxnSpPr>
        <xdr:cNvPr id="686" name="直線コネクタ 685"/>
        <xdr:cNvCxnSpPr/>
      </xdr:nvCxnSpPr>
      <xdr:spPr>
        <a:xfrm>
          <a:off x="14592300" y="16199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81156</xdr:rowOff>
    </xdr:from>
    <xdr:to>
      <xdr:col>76</xdr:col>
      <xdr:colOff>114300</xdr:colOff>
      <xdr:row>94</xdr:row>
      <xdr:rowOff>82786</xdr:rowOff>
    </xdr:to>
    <xdr:cxnSp macro="">
      <xdr:nvCxnSpPr>
        <xdr:cNvPr id="689" name="直線コネクタ 688"/>
        <xdr:cNvCxnSpPr/>
      </xdr:nvCxnSpPr>
      <xdr:spPr>
        <a:xfrm>
          <a:off x="13703300" y="16197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93538</xdr:rowOff>
    </xdr:from>
    <xdr:to>
      <xdr:col>71</xdr:col>
      <xdr:colOff>177800</xdr:colOff>
      <xdr:row>94</xdr:row>
      <xdr:rowOff>81156</xdr:rowOff>
    </xdr:to>
    <xdr:cxnSp macro="">
      <xdr:nvCxnSpPr>
        <xdr:cNvPr id="692" name="直線コネクタ 691"/>
        <xdr:cNvCxnSpPr/>
      </xdr:nvCxnSpPr>
      <xdr:spPr>
        <a:xfrm>
          <a:off x="12814300" y="16038388"/>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104994</xdr:rowOff>
    </xdr:from>
    <xdr:to>
      <xdr:col>85</xdr:col>
      <xdr:colOff>177800</xdr:colOff>
      <xdr:row>95</xdr:row>
      <xdr:rowOff>35144</xdr:rowOff>
    </xdr:to>
    <xdr:sp macro="" textlink="">
      <xdr:nvSpPr>
        <xdr:cNvPr id="702" name="楕円 701"/>
        <xdr:cNvSpPr/>
      </xdr:nvSpPr>
      <xdr:spPr>
        <a:xfrm>
          <a:off x="16268700" y="162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127871</xdr:rowOff>
    </xdr:from>
    <xdr:ext cx="534377" cy="259045"/>
    <xdr:sp macro="" textlink="">
      <xdr:nvSpPr>
        <xdr:cNvPr id="703" name="公債費該当値テキスト"/>
        <xdr:cNvSpPr txBox="1"/>
      </xdr:nvSpPr>
      <xdr:spPr>
        <a:xfrm>
          <a:off x="16370300" y="1607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167599</xdr:rowOff>
    </xdr:from>
    <xdr:to>
      <xdr:col>81</xdr:col>
      <xdr:colOff>101600</xdr:colOff>
      <xdr:row>95</xdr:row>
      <xdr:rowOff>97749</xdr:rowOff>
    </xdr:to>
    <xdr:sp macro="" textlink="">
      <xdr:nvSpPr>
        <xdr:cNvPr id="704" name="楕円 703"/>
        <xdr:cNvSpPr/>
      </xdr:nvSpPr>
      <xdr:spPr>
        <a:xfrm>
          <a:off x="15430500" y="162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114276</xdr:rowOff>
    </xdr:from>
    <xdr:ext cx="534377" cy="259045"/>
    <xdr:sp macro="" textlink="">
      <xdr:nvSpPr>
        <xdr:cNvPr id="705" name="テキスト ボックス 704"/>
        <xdr:cNvSpPr txBox="1"/>
      </xdr:nvSpPr>
      <xdr:spPr>
        <a:xfrm>
          <a:off x="15214111" y="16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31986</xdr:rowOff>
    </xdr:from>
    <xdr:to>
      <xdr:col>76</xdr:col>
      <xdr:colOff>165100</xdr:colOff>
      <xdr:row>94</xdr:row>
      <xdr:rowOff>133586</xdr:rowOff>
    </xdr:to>
    <xdr:sp macro="" textlink="">
      <xdr:nvSpPr>
        <xdr:cNvPr id="706" name="楕円 705"/>
        <xdr:cNvSpPr/>
      </xdr:nvSpPr>
      <xdr:spPr>
        <a:xfrm>
          <a:off x="14541500" y="1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150113</xdr:rowOff>
    </xdr:from>
    <xdr:ext cx="599010" cy="259045"/>
    <xdr:sp macro="" textlink="">
      <xdr:nvSpPr>
        <xdr:cNvPr id="707" name="テキスト ボックス 706"/>
        <xdr:cNvSpPr txBox="1"/>
      </xdr:nvSpPr>
      <xdr:spPr>
        <a:xfrm>
          <a:off x="14292795" y="159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30356</xdr:rowOff>
    </xdr:from>
    <xdr:to>
      <xdr:col>72</xdr:col>
      <xdr:colOff>38100</xdr:colOff>
      <xdr:row>94</xdr:row>
      <xdr:rowOff>131956</xdr:rowOff>
    </xdr:to>
    <xdr:sp macro="" textlink="">
      <xdr:nvSpPr>
        <xdr:cNvPr id="708" name="楕円 707"/>
        <xdr:cNvSpPr/>
      </xdr:nvSpPr>
      <xdr:spPr>
        <a:xfrm>
          <a:off x="13652500" y="161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148483</xdr:rowOff>
    </xdr:from>
    <xdr:ext cx="599010" cy="259045"/>
    <xdr:sp macro="" textlink="">
      <xdr:nvSpPr>
        <xdr:cNvPr id="709" name="テキスト ボックス 708"/>
        <xdr:cNvSpPr txBox="1"/>
      </xdr:nvSpPr>
      <xdr:spPr>
        <a:xfrm>
          <a:off x="13403795" y="1592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42738</xdr:rowOff>
    </xdr:from>
    <xdr:to>
      <xdr:col>67</xdr:col>
      <xdr:colOff>101600</xdr:colOff>
      <xdr:row>93</xdr:row>
      <xdr:rowOff>144338</xdr:rowOff>
    </xdr:to>
    <xdr:sp macro="" textlink="">
      <xdr:nvSpPr>
        <xdr:cNvPr id="710" name="楕円 709"/>
        <xdr:cNvSpPr/>
      </xdr:nvSpPr>
      <xdr:spPr>
        <a:xfrm>
          <a:off x="12763500" y="159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160865</xdr:rowOff>
    </xdr:from>
    <xdr:ext cx="599010" cy="259045"/>
    <xdr:sp macro="" textlink="">
      <xdr:nvSpPr>
        <xdr:cNvPr id="711" name="テキスト ボックス 710"/>
        <xdr:cNvSpPr txBox="1"/>
      </xdr:nvSpPr>
      <xdr:spPr>
        <a:xfrm>
          <a:off x="12514795" y="157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前年度末の退職者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名に係る退職手当特別負担金や、庁舎改修（本庁舎・分庁舎）、ワーキングコミュニティスペース（高齢者所得拡大・健康増進施設）等に係る工事の実施により増額となった。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町内保育所の施設長寿命化や増改築に係る工事を実施したことにより増額となった。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施設基幹改良に係る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南部町・伯耆町清掃施設管理組合負担金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が大幅に増額となったことにより、衛生費が増額となった。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年度の標準財政規模は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4,945,154</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44,362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210,640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11,720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千円増）であり、財政調整基金積立金</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430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千円）、繰上償還</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28,156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皆増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）の影響により、実質単年度収支は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40,306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5,038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これにより、標準財政規模比が実質収支額で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4.26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0.27</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）、実質単年度収支額で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赤字が生じている住宅新築資金等特別会計は、平成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年度で起債償還が終わり、債権回収が残された事務となっている。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年度決算では実質収支が▲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百万円であり、標準財政規模比では▲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％となっているが、本会計は普通会計に属しているため、普通会計全体での実質収支額では赤字が生じていない。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8554105</v>
      </c>
      <c r="BO4" s="461"/>
      <c r="BP4" s="461"/>
      <c r="BQ4" s="461"/>
      <c r="BR4" s="461"/>
      <c r="BS4" s="461"/>
      <c r="BT4" s="461"/>
      <c r="BU4" s="462"/>
      <c r="BV4" s="460">
        <v>7448776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8317574</v>
      </c>
      <c r="BO5" s="466"/>
      <c r="BP5" s="466"/>
      <c r="BQ5" s="466"/>
      <c r="BR5" s="466"/>
      <c r="BS5" s="466"/>
      <c r="BT5" s="466"/>
      <c r="BU5" s="467"/>
      <c r="BV5" s="465">
        <v>7233230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87.7</v>
      </c>
      <c r="CU5" s="436"/>
      <c r="CV5" s="436"/>
      <c r="CW5" s="436"/>
      <c r="CX5" s="436"/>
      <c r="CY5" s="436"/>
      <c r="CZ5" s="436"/>
      <c r="DA5" s="437"/>
      <c r="DB5" s="435">
        <v>90.5</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236531</v>
      </c>
      <c r="BO6" s="466"/>
      <c r="BP6" s="466"/>
      <c r="BQ6" s="466"/>
      <c r="BR6" s="466"/>
      <c r="BS6" s="466"/>
      <c r="BT6" s="466"/>
      <c r="BU6" s="467"/>
      <c r="BV6" s="465">
        <v>215546</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88.9</v>
      </c>
      <c r="CU6" s="616"/>
      <c r="CV6" s="616"/>
      <c r="CW6" s="616"/>
      <c r="CX6" s="616"/>
      <c r="CY6" s="616"/>
      <c r="CZ6" s="616"/>
      <c r="DA6" s="617"/>
      <c r="DB6" s="615">
        <v>92.1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25891</v>
      </c>
      <c r="BO7" s="466"/>
      <c r="BP7" s="466"/>
      <c r="BQ7" s="466"/>
      <c r="BR7" s="466"/>
      <c r="BS7" s="466"/>
      <c r="BT7" s="466"/>
      <c r="BU7" s="467"/>
      <c r="BV7" s="465">
        <v>16626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4945154</v>
      </c>
      <c r="CU7" s="466"/>
      <c r="CV7" s="466"/>
      <c r="CW7" s="466"/>
      <c r="CX7" s="466"/>
      <c r="CY7" s="466"/>
      <c r="CZ7" s="466"/>
      <c r="DA7" s="467"/>
      <c r="DB7" s="465">
        <v>4989516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210640</v>
      </c>
      <c r="BO8" s="466"/>
      <c r="BP8" s="466"/>
      <c r="BQ8" s="466"/>
      <c r="BR8" s="466"/>
      <c r="BS8" s="466"/>
      <c r="BT8" s="466"/>
      <c r="BU8" s="467"/>
      <c r="BV8" s="465">
        <v>198920</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11118</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11720</v>
      </c>
      <c r="BO9" s="466"/>
      <c r="BP9" s="466"/>
      <c r="BQ9" s="466"/>
      <c r="BR9" s="466"/>
      <c r="BS9" s="466"/>
      <c r="BT9" s="466"/>
      <c r="BU9" s="467"/>
      <c r="BV9" s="465">
        <v>34808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19.5</v>
      </c>
      <c r="CU9" s="436"/>
      <c r="CV9" s="436"/>
      <c r="CW9" s="436"/>
      <c r="CX9" s="436"/>
      <c r="CY9" s="436"/>
      <c r="CZ9" s="436"/>
      <c r="DA9" s="437"/>
      <c r="DB9" s="435">
        <v>18.399999999999999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11621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430</v>
      </c>
      <c r="BO10" s="466"/>
      <c r="BP10" s="466"/>
      <c r="BQ10" s="466"/>
      <c r="BR10" s="466"/>
      <c r="BS10" s="466"/>
      <c r="BT10" s="466"/>
      <c r="BU10" s="467"/>
      <c r="BV10" s="465">
        <v>460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28156</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10955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10899</v>
      </c>
      <c r="S13" s="569"/>
      <c r="T13" s="569"/>
      <c r="U13" s="569"/>
      <c r="V13" s="570"/>
      <c r="W13" s="556" t="s">
        <v>140</v>
      </c>
      <c r="X13" s="478"/>
      <c r="Y13" s="478"/>
      <c r="Z13" s="478"/>
      <c r="AA13" s="478"/>
      <c r="AB13" s="479"/>
      <c r="AC13" s="441">
        <v>952</v>
      </c>
      <c r="AD13" s="442"/>
      <c r="AE13" s="442"/>
      <c r="AF13" s="442"/>
      <c r="AG13" s="443"/>
      <c r="AH13" s="441">
        <v>1035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40306</v>
      </c>
      <c r="BO13" s="466"/>
      <c r="BP13" s="466"/>
      <c r="BQ13" s="466"/>
      <c r="BR13" s="466"/>
      <c r="BS13" s="466"/>
      <c r="BT13" s="466"/>
      <c r="BU13" s="467"/>
      <c r="BV13" s="465">
        <v>35268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11107</v>
      </c>
      <c r="S14" s="569"/>
      <c r="T14" s="569"/>
      <c r="U14" s="569"/>
      <c r="V14" s="570"/>
      <c r="W14" s="571"/>
      <c r="X14" s="481"/>
      <c r="Y14" s="481"/>
      <c r="Z14" s="481"/>
      <c r="AA14" s="481"/>
      <c r="AB14" s="482"/>
      <c r="AC14" s="561">
        <v>16.600000000000001</v>
      </c>
      <c r="AD14" s="562"/>
      <c r="AE14" s="562"/>
      <c r="AF14" s="562"/>
      <c r="AG14" s="563"/>
      <c r="AH14" s="561">
        <v>17.7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11044</v>
      </c>
      <c r="S15" s="569"/>
      <c r="T15" s="569"/>
      <c r="U15" s="569"/>
      <c r="V15" s="570"/>
      <c r="W15" s="556" t="s">
        <v>147</v>
      </c>
      <c r="X15" s="478"/>
      <c r="Y15" s="478"/>
      <c r="Z15" s="478"/>
      <c r="AA15" s="478"/>
      <c r="AB15" s="479"/>
      <c r="AC15" s="441">
        <v>1159</v>
      </c>
      <c r="AD15" s="442"/>
      <c r="AE15" s="442"/>
      <c r="AF15" s="442"/>
      <c r="AG15" s="443"/>
      <c r="AH15" s="441">
        <v>1204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1274078</v>
      </c>
      <c r="BO15" s="461"/>
      <c r="BP15" s="461"/>
      <c r="BQ15" s="461"/>
      <c r="BR15" s="461"/>
      <c r="BS15" s="461"/>
      <c r="BT15" s="461"/>
      <c r="BU15" s="462"/>
      <c r="BV15" s="460">
        <v>1295734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20.2</v>
      </c>
      <c r="AD16" s="562"/>
      <c r="AE16" s="562"/>
      <c r="AF16" s="562"/>
      <c r="AG16" s="563"/>
      <c r="AH16" s="561">
        <v>20.6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4288776</v>
      </c>
      <c r="BO16" s="466"/>
      <c r="BP16" s="466"/>
      <c r="BQ16" s="466"/>
      <c r="BR16" s="466"/>
      <c r="BS16" s="466"/>
      <c r="BT16" s="466"/>
      <c r="BU16" s="467"/>
      <c r="BV16" s="465">
        <v>4245117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3615</v>
      </c>
      <c r="AD17" s="442"/>
      <c r="AE17" s="442"/>
      <c r="AF17" s="442"/>
      <c r="AG17" s="443"/>
      <c r="AH17" s="441">
        <v>3602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1612855</v>
      </c>
      <c r="BO17" s="466"/>
      <c r="BP17" s="466"/>
      <c r="BQ17" s="466"/>
      <c r="BR17" s="466"/>
      <c r="BS17" s="466"/>
      <c r="BT17" s="466"/>
      <c r="BU17" s="467"/>
      <c r="BV17" s="465">
        <v>1657555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139.44</v>
      </c>
      <c r="M18" s="530"/>
      <c r="N18" s="530"/>
      <c r="O18" s="530"/>
      <c r="P18" s="530"/>
      <c r="Q18" s="530"/>
      <c r="R18" s="531"/>
      <c r="S18" s="531"/>
      <c r="T18" s="531"/>
      <c r="U18" s="531"/>
      <c r="V18" s="532"/>
      <c r="W18" s="546"/>
      <c r="X18" s="547"/>
      <c r="Y18" s="547"/>
      <c r="Z18" s="547"/>
      <c r="AA18" s="547"/>
      <c r="AB18" s="557"/>
      <c r="AC18" s="429">
        <v>63.1</v>
      </c>
      <c r="AD18" s="430"/>
      <c r="AE18" s="430"/>
      <c r="AF18" s="430"/>
      <c r="AG18" s="533"/>
      <c r="AH18" s="429">
        <v>61.7</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4250375</v>
      </c>
      <c r="BO18" s="466"/>
      <c r="BP18" s="466"/>
      <c r="BQ18" s="466"/>
      <c r="BR18" s="466"/>
      <c r="BS18" s="466"/>
      <c r="BT18" s="466"/>
      <c r="BU18" s="467"/>
      <c r="BV18" s="465">
        <v>4446060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5467451</v>
      </c>
      <c r="BO19" s="466"/>
      <c r="BP19" s="466"/>
      <c r="BQ19" s="466"/>
      <c r="BR19" s="466"/>
      <c r="BS19" s="466"/>
      <c r="BT19" s="466"/>
      <c r="BU19" s="467"/>
      <c r="BV19" s="465">
        <v>5389954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3604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6207327</v>
      </c>
      <c r="BO23" s="466"/>
      <c r="BP23" s="466"/>
      <c r="BQ23" s="466"/>
      <c r="BR23" s="466"/>
      <c r="BS23" s="466"/>
      <c r="BT23" s="466"/>
      <c r="BU23" s="467"/>
      <c r="BV23" s="465">
        <v>5548014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8100</v>
      </c>
      <c r="R24" s="442"/>
      <c r="S24" s="442"/>
      <c r="T24" s="442"/>
      <c r="U24" s="442"/>
      <c r="V24" s="443"/>
      <c r="W24" s="507"/>
      <c r="X24" s="498"/>
      <c r="Y24" s="499"/>
      <c r="Z24" s="438" t="s">
        <v>171</v>
      </c>
      <c r="AA24" s="439"/>
      <c r="AB24" s="439"/>
      <c r="AC24" s="439"/>
      <c r="AD24" s="439"/>
      <c r="AE24" s="439"/>
      <c r="AF24" s="439"/>
      <c r="AG24" s="440"/>
      <c r="AH24" s="441">
        <v>128</v>
      </c>
      <c r="AI24" s="442"/>
      <c r="AJ24" s="442"/>
      <c r="AK24" s="442"/>
      <c r="AL24" s="443"/>
      <c r="AM24" s="441">
        <v>403072</v>
      </c>
      <c r="AN24" s="442"/>
      <c r="AO24" s="442"/>
      <c r="AP24" s="442"/>
      <c r="AQ24" s="442"/>
      <c r="AR24" s="443"/>
      <c r="AS24" s="441">
        <v>3149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3152014</v>
      </c>
      <c r="BO24" s="466"/>
      <c r="BP24" s="466"/>
      <c r="BQ24" s="466"/>
      <c r="BR24" s="466"/>
      <c r="BS24" s="466"/>
      <c r="BT24" s="466"/>
      <c r="BU24" s="467"/>
      <c r="BV24" s="465">
        <v>3142806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6480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70227</v>
      </c>
      <c r="BO25" s="461"/>
      <c r="BP25" s="461"/>
      <c r="BQ25" s="461"/>
      <c r="BR25" s="461"/>
      <c r="BS25" s="461"/>
      <c r="BT25" s="461"/>
      <c r="BU25" s="462"/>
      <c r="BV25" s="460">
        <v>152450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6075</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9096</v>
      </c>
      <c r="AN26" s="442"/>
      <c r="AO26" s="442"/>
      <c r="AP26" s="442"/>
      <c r="AQ26" s="442"/>
      <c r="AR26" s="443"/>
      <c r="AS26" s="441">
        <v>3032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3160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2350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137</v>
      </c>
      <c r="AN28" s="442"/>
      <c r="AO28" s="442"/>
      <c r="AP28" s="442"/>
      <c r="AQ28" s="442"/>
      <c r="AR28" s="443"/>
      <c r="AS28" s="441" t="s">
        <v>138</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997199</v>
      </c>
      <c r="BO28" s="461"/>
      <c r="BP28" s="461"/>
      <c r="BQ28" s="461"/>
      <c r="BR28" s="461"/>
      <c r="BS28" s="461"/>
      <c r="BT28" s="461"/>
      <c r="BU28" s="462"/>
      <c r="BV28" s="460">
        <v>996769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12</v>
      </c>
      <c r="M29" s="442"/>
      <c r="N29" s="442"/>
      <c r="O29" s="442"/>
      <c r="P29" s="443"/>
      <c r="Q29" s="441">
        <v>2210</v>
      </c>
      <c r="R29" s="442"/>
      <c r="S29" s="442"/>
      <c r="T29" s="442"/>
      <c r="U29" s="442"/>
      <c r="V29" s="443"/>
      <c r="W29" s="508"/>
      <c r="X29" s="509"/>
      <c r="Y29" s="510"/>
      <c r="Z29" s="438" t="s">
        <v>187</v>
      </c>
      <c r="AA29" s="439"/>
      <c r="AB29" s="439"/>
      <c r="AC29" s="439"/>
      <c r="AD29" s="439"/>
      <c r="AE29" s="439"/>
      <c r="AF29" s="439"/>
      <c r="AG29" s="440"/>
      <c r="AH29" s="441">
        <v>129</v>
      </c>
      <c r="AI29" s="442"/>
      <c r="AJ29" s="442"/>
      <c r="AK29" s="442"/>
      <c r="AL29" s="443"/>
      <c r="AM29" s="441">
        <v>407004</v>
      </c>
      <c r="AN29" s="442"/>
      <c r="AO29" s="442"/>
      <c r="AP29" s="442"/>
      <c r="AQ29" s="442"/>
      <c r="AR29" s="443"/>
      <c r="AS29" s="441">
        <v>3155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721301</v>
      </c>
      <c r="BO29" s="466"/>
      <c r="BP29" s="466"/>
      <c r="BQ29" s="466"/>
      <c r="BR29" s="466"/>
      <c r="BS29" s="466"/>
      <c r="BT29" s="466"/>
      <c r="BU29" s="467"/>
      <c r="BV29" s="465">
        <v>719511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94.6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2177537</v>
      </c>
      <c r="BO30" s="469"/>
      <c r="BP30" s="469"/>
      <c r="BQ30" s="469"/>
      <c r="BR30" s="469"/>
      <c r="BS30" s="469"/>
      <c r="BT30" s="469"/>
      <c r="BU30" s="470"/>
      <c r="BV30" s="468">
        <v>2193988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IF('各会計、関係団体の財政状況及び健全化判断比率'!B31="","",'各会計、関係団体の財政状況及び健全化判断比率'!B31)</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鳥取県町村総合事務組合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植田正治写真美術財団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町営公園墓地事業特別会計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IF('各会計、関係団体の財政状況及び健全化判断比率'!B32="","",'各会計、関係団体の財政状況及び健全化判断比率'!B32)</f>
        <v>小規模集合排水事業特別会計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南部町・伯耆町清掃施設管理組合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伯耆町地域振興</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住宅新築資金等貸付事業特別会計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IF('各会計、関係団体の財政状況及び健全化判断比率'!B33="","",'各会計、関係団体の財政状況及び健全化判断比率'!B33)</f>
        <v>公共下水道事業特別会計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鳥取県西部広域行政管理組合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地域交通特別会計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IF('各会計、関係団体の財政状況及び健全化判断比率'!B34="","",'各会計、関係団体の財政状況及び健全化判断比率'!B34)</f>
        <v>浄化槽整備事業特別会計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南部箕蚊屋広域連合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丸山地区専用水道事業特別会計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IF('各会計、関係団体の財政状況及び健全化判断比率'!B35="","",'各会計、関係団体の財政状況及び健全化判断比率'!B35)</f>
        <v>索道事業特別会計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南部箕蚊屋広域連合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鳥取県後期高齢者医療広域連合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鳥取県後期高齢者医療広域連合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日野病院組合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MV0Ij0faWhLoVBcsvLghjekBl8I7fTFfgKB5sA9Wd/D8lfU+kNAIFFehL3h6Neh9Um3v/12ZhCniR6UynIaEQg==" saltValue="SRaoGjhawdMWq9JNCEZj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557</v>
      </c>
      <c r="D34" s="1244"/>
      <c r="E34" s="1245"/>
      <c r="F34" s="32" t="s">
        <v>558</v>
      </c>
      <c r="G34" s="33" t="s">
        <v>559</v>
      </c>
      <c r="H34" s="33" t="s">
        <v>560</v>
      </c>
      <c r="I34" s="33" t="s">
        <v>560</v>
      </c>
      <c r="J34" s="34" t="s">
        <v>560</v>
      </c>
      <c r="K34" s="22"/>
      <c r="L34" s="22"/>
      <c r="M34" s="22"/>
      <c r="N34" s="22"/>
      <c r="O34" s="22"/>
      <c r="P34" s="22"/>
    </row>
    <row r="35" spans="1:16" ht="39" customHeight="1">
      <c r="A35" s="22"/>
      <c r="B35" s="35"/>
      <c r="C35" s="1238" t="s">
        <v>561</v>
      </c>
      <c r="D35" s="1239"/>
      <c r="E35" s="1240"/>
      <c r="F35" s="36">
        <v>4.2300000000000004</v>
      </c>
      <c r="G35" s="37">
        <v>4.07</v>
      </c>
      <c r="H35" s="37">
        <v>3.63</v>
      </c>
      <c r="I35" s="37">
        <v>4.29</v>
      </c>
      <c r="J35" s="38">
        <v>4.5</v>
      </c>
      <c r="K35" s="22"/>
      <c r="L35" s="22"/>
      <c r="M35" s="22"/>
      <c r="N35" s="22"/>
      <c r="O35" s="22"/>
      <c r="P35" s="22"/>
    </row>
    <row r="36" spans="1:16" ht="39" customHeight="1">
      <c r="A36" s="22"/>
      <c r="B36" s="35"/>
      <c r="C36" s="1238" t="s">
        <v>562</v>
      </c>
      <c r="D36" s="1239"/>
      <c r="E36" s="1240"/>
      <c r="F36" s="36">
        <v>1.1000000000000001</v>
      </c>
      <c r="G36" s="37">
        <v>1.61</v>
      </c>
      <c r="H36" s="37">
        <v>1.1399999999999999</v>
      </c>
      <c r="I36" s="37">
        <v>2.0499999999999998</v>
      </c>
      <c r="J36" s="38">
        <v>2.0699999999999998</v>
      </c>
      <c r="K36" s="22"/>
      <c r="L36" s="22"/>
      <c r="M36" s="22"/>
      <c r="N36" s="22"/>
      <c r="O36" s="22"/>
      <c r="P36" s="22"/>
    </row>
    <row r="37" spans="1:16" ht="39" customHeight="1">
      <c r="A37" s="22"/>
      <c r="B37" s="35"/>
      <c r="C37" s="1238" t="s">
        <v>563</v>
      </c>
      <c r="D37" s="1239"/>
      <c r="E37" s="1240"/>
      <c r="F37" s="36">
        <v>1.17</v>
      </c>
      <c r="G37" s="37">
        <v>1.1599999999999999</v>
      </c>
      <c r="H37" s="37">
        <v>1.63</v>
      </c>
      <c r="I37" s="37">
        <v>2.61</v>
      </c>
      <c r="J37" s="38">
        <v>0.84</v>
      </c>
      <c r="K37" s="22"/>
      <c r="L37" s="22"/>
      <c r="M37" s="22"/>
      <c r="N37" s="22"/>
      <c r="O37" s="22"/>
      <c r="P37" s="22"/>
    </row>
    <row r="38" spans="1:16" ht="39" customHeight="1">
      <c r="A38" s="22"/>
      <c r="B38" s="35"/>
      <c r="C38" s="1238" t="s">
        <v>564</v>
      </c>
      <c r="D38" s="1239"/>
      <c r="E38" s="1240"/>
      <c r="F38" s="36">
        <v>0.08</v>
      </c>
      <c r="G38" s="37">
        <v>0.08</v>
      </c>
      <c r="H38" s="37">
        <v>0.11</v>
      </c>
      <c r="I38" s="37">
        <v>0.13</v>
      </c>
      <c r="J38" s="38">
        <v>0.14000000000000001</v>
      </c>
      <c r="K38" s="22"/>
      <c r="L38" s="22"/>
      <c r="M38" s="22"/>
      <c r="N38" s="22"/>
      <c r="O38" s="22"/>
      <c r="P38" s="22"/>
    </row>
    <row r="39" spans="1:16" ht="39" customHeight="1">
      <c r="A39" s="22"/>
      <c r="B39" s="35"/>
      <c r="C39" s="1238" t="s">
        <v>565</v>
      </c>
      <c r="D39" s="1239"/>
      <c r="E39" s="1240"/>
      <c r="F39" s="36">
        <v>0</v>
      </c>
      <c r="G39" s="37">
        <v>0</v>
      </c>
      <c r="H39" s="37">
        <v>0</v>
      </c>
      <c r="I39" s="37">
        <v>0</v>
      </c>
      <c r="J39" s="38">
        <v>0</v>
      </c>
      <c r="K39" s="22"/>
      <c r="L39" s="22"/>
      <c r="M39" s="22"/>
      <c r="N39" s="22"/>
      <c r="O39" s="22"/>
      <c r="P39" s="22"/>
    </row>
    <row r="40" spans="1:16" ht="39" customHeight="1">
      <c r="A40" s="22"/>
      <c r="B40" s="35"/>
      <c r="C40" s="1238" t="s">
        <v>566</v>
      </c>
      <c r="D40" s="1239"/>
      <c r="E40" s="1240"/>
      <c r="F40" s="36">
        <v>0</v>
      </c>
      <c r="G40" s="37">
        <v>0</v>
      </c>
      <c r="H40" s="37">
        <v>0</v>
      </c>
      <c r="I40" s="37">
        <v>0</v>
      </c>
      <c r="J40" s="38">
        <v>0</v>
      </c>
      <c r="K40" s="22"/>
      <c r="L40" s="22"/>
      <c r="M40" s="22"/>
      <c r="N40" s="22"/>
      <c r="O40" s="22"/>
      <c r="P40" s="22"/>
    </row>
    <row r="41" spans="1:16" ht="39" customHeight="1">
      <c r="A41" s="22"/>
      <c r="B41" s="35"/>
      <c r="C41" s="1238" t="s">
        <v>567</v>
      </c>
      <c r="D41" s="1239"/>
      <c r="E41" s="1240"/>
      <c r="F41" s="36">
        <v>0</v>
      </c>
      <c r="G41" s="37">
        <v>0</v>
      </c>
      <c r="H41" s="37">
        <v>0</v>
      </c>
      <c r="I41" s="37">
        <v>0</v>
      </c>
      <c r="J41" s="38">
        <v>0</v>
      </c>
      <c r="K41" s="22"/>
      <c r="L41" s="22"/>
      <c r="M41" s="22"/>
      <c r="N41" s="22"/>
      <c r="O41" s="22"/>
      <c r="P41" s="22"/>
    </row>
    <row r="42" spans="1:16" ht="39" customHeight="1">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569</v>
      </c>
      <c r="D43" s="1242"/>
      <c r="E43" s="1243"/>
      <c r="F43" s="41">
        <v>0.21</v>
      </c>
      <c r="G43" s="42">
        <v>0.24</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vZBrOao2VGmFJtt45toUApud9ZYII55ipRxh7YCLVBq2JDD7UbfgD5e8V9OaCtcH4b9fgQnDRBk+NP49Z7lLQ==" saltValue="tb1QyIaxcr26FeCRCpUX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10</v>
      </c>
      <c r="C45" s="1265"/>
      <c r="D45" s="58"/>
      <c r="E45" s="1270" t="s">
        <v>11</v>
      </c>
      <c r="F45" s="1270"/>
      <c r="G45" s="1270"/>
      <c r="H45" s="1270"/>
      <c r="I45" s="1270"/>
      <c r="J45" s="1271"/>
      <c r="K45" s="59">
        <v>1148</v>
      </c>
      <c r="L45" s="60">
        <v>1053</v>
      </c>
      <c r="M45" s="60">
        <v>1079</v>
      </c>
      <c r="N45" s="60">
        <v>996</v>
      </c>
      <c r="O45" s="61">
        <v>1044</v>
      </c>
      <c r="P45" s="48"/>
      <c r="Q45" s="48"/>
      <c r="R45" s="48"/>
      <c r="S45" s="48"/>
      <c r="T45" s="48"/>
      <c r="U45" s="48"/>
    </row>
    <row r="46" spans="1:21" ht="30.75" customHeight="1">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c r="A48" s="48"/>
      <c r="B48" s="1266"/>
      <c r="C48" s="1267"/>
      <c r="D48" s="62"/>
      <c r="E48" s="1248" t="s">
        <v>14</v>
      </c>
      <c r="F48" s="1248"/>
      <c r="G48" s="1248"/>
      <c r="H48" s="1248"/>
      <c r="I48" s="1248"/>
      <c r="J48" s="1249"/>
      <c r="K48" s="63">
        <v>407</v>
      </c>
      <c r="L48" s="64">
        <v>394</v>
      </c>
      <c r="M48" s="64">
        <v>382</v>
      </c>
      <c r="N48" s="64">
        <v>365</v>
      </c>
      <c r="O48" s="65">
        <v>358</v>
      </c>
      <c r="P48" s="48"/>
      <c r="Q48" s="48"/>
      <c r="R48" s="48"/>
      <c r="S48" s="48"/>
      <c r="T48" s="48"/>
      <c r="U48" s="48"/>
    </row>
    <row r="49" spans="1:21" ht="30.75" customHeight="1">
      <c r="A49" s="48"/>
      <c r="B49" s="1266"/>
      <c r="C49" s="1267"/>
      <c r="D49" s="62"/>
      <c r="E49" s="1248" t="s">
        <v>15</v>
      </c>
      <c r="F49" s="1248"/>
      <c r="G49" s="1248"/>
      <c r="H49" s="1248"/>
      <c r="I49" s="1248"/>
      <c r="J49" s="1249"/>
      <c r="K49" s="63">
        <v>36</v>
      </c>
      <c r="L49" s="64">
        <v>31</v>
      </c>
      <c r="M49" s="64">
        <v>30</v>
      </c>
      <c r="N49" s="64">
        <v>40</v>
      </c>
      <c r="O49" s="65">
        <v>36</v>
      </c>
      <c r="P49" s="48"/>
      <c r="Q49" s="48"/>
      <c r="R49" s="48"/>
      <c r="S49" s="48"/>
      <c r="T49" s="48"/>
      <c r="U49" s="48"/>
    </row>
    <row r="50" spans="1:21" ht="30.75" customHeight="1">
      <c r="A50" s="48"/>
      <c r="B50" s="1266"/>
      <c r="C50" s="1267"/>
      <c r="D50" s="62"/>
      <c r="E50" s="1248" t="s">
        <v>16</v>
      </c>
      <c r="F50" s="1248"/>
      <c r="G50" s="1248"/>
      <c r="H50" s="1248"/>
      <c r="I50" s="1248"/>
      <c r="J50" s="1249"/>
      <c r="K50" s="63">
        <v>3</v>
      </c>
      <c r="L50" s="64">
        <v>3</v>
      </c>
      <c r="M50" s="64">
        <v>2</v>
      </c>
      <c r="N50" s="64">
        <v>2</v>
      </c>
      <c r="O50" s="65">
        <v>2</v>
      </c>
      <c r="P50" s="48"/>
      <c r="Q50" s="48"/>
      <c r="R50" s="48"/>
      <c r="S50" s="48"/>
      <c r="T50" s="48"/>
      <c r="U50" s="48"/>
    </row>
    <row r="51" spans="1:21" ht="30.75" customHeight="1">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c r="A52" s="48"/>
      <c r="B52" s="1246" t="s">
        <v>18</v>
      </c>
      <c r="C52" s="1247"/>
      <c r="D52" s="66"/>
      <c r="E52" s="1248" t="s">
        <v>19</v>
      </c>
      <c r="F52" s="1248"/>
      <c r="G52" s="1248"/>
      <c r="H52" s="1248"/>
      <c r="I52" s="1248"/>
      <c r="J52" s="1249"/>
      <c r="K52" s="63">
        <v>1161</v>
      </c>
      <c r="L52" s="64">
        <v>1172</v>
      </c>
      <c r="M52" s="64">
        <v>1182</v>
      </c>
      <c r="N52" s="64">
        <v>1080</v>
      </c>
      <c r="O52" s="65">
        <v>1100</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433</v>
      </c>
      <c r="L53" s="69">
        <v>309</v>
      </c>
      <c r="M53" s="69">
        <v>311</v>
      </c>
      <c r="N53" s="69">
        <v>323</v>
      </c>
      <c r="O53" s="70">
        <v>340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4" t="s">
        <v>24</v>
      </c>
      <c r="C57" s="1255"/>
      <c r="D57" s="1258" t="s">
        <v>25</v>
      </c>
      <c r="E57" s="1259"/>
      <c r="F57" s="1259"/>
      <c r="G57" s="1259"/>
      <c r="H57" s="1259"/>
      <c r="I57" s="1259"/>
      <c r="J57" s="1260"/>
      <c r="K57" s="82" t="s">
        <v>588</v>
      </c>
      <c r="L57" s="83" t="s">
        <v>511</v>
      </c>
      <c r="M57" s="83" t="s">
        <v>511</v>
      </c>
      <c r="N57" s="83" t="s">
        <v>511</v>
      </c>
      <c r="O57" s="84" t="s">
        <v>511</v>
      </c>
    </row>
    <row r="58" spans="1:21" ht="31.5" customHeight="1" thickBot="1">
      <c r="B58" s="1256"/>
      <c r="C58" s="1257"/>
      <c r="D58" s="1261" t="s">
        <v>26</v>
      </c>
      <c r="E58" s="1262"/>
      <c r="F58" s="1262"/>
      <c r="G58" s="1262"/>
      <c r="H58" s="1262"/>
      <c r="I58" s="1262"/>
      <c r="J58" s="1263"/>
      <c r="K58" s="85" t="s">
        <v>588</v>
      </c>
      <c r="L58" s="86" t="s">
        <v>511</v>
      </c>
      <c r="M58" s="86" t="s">
        <v>511</v>
      </c>
      <c r="N58" s="86" t="s">
        <v>511</v>
      </c>
      <c r="O58" s="87" t="s">
        <v>511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ahwd9jWtVKJDIIDY/mqrMuUkQ8fWfr4P6GxtN9EBCFtTvh6AAPu3TlZ3uBYUGT/ROk6O0jJieDJq+Oxf6y+A==" saltValue="MWNsgiuF5jN2GLH/rxSV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552</v>
      </c>
      <c r="J40" s="99" t="s">
        <v>553</v>
      </c>
      <c r="K40" s="99" t="s">
        <v>554</v>
      </c>
      <c r="L40" s="99" t="s">
        <v>555</v>
      </c>
      <c r="M40" s="100" t="s">
        <v>556</v>
      </c>
    </row>
    <row r="41" spans="2:13" ht="27.75" customHeight="1">
      <c r="B41" s="1284" t="s">
        <v>29</v>
      </c>
      <c r="C41" s="1285"/>
      <c r="D41" s="101"/>
      <c r="E41" s="1286" t="s">
        <v>30</v>
      </c>
      <c r="F41" s="1286"/>
      <c r="G41" s="1286"/>
      <c r="H41" s="1287"/>
      <c r="I41" s="102">
        <v>6856</v>
      </c>
      <c r="J41" s="103">
        <v>6272</v>
      </c>
      <c r="K41" s="103">
        <v>5779</v>
      </c>
      <c r="L41" s="103">
        <v>5556</v>
      </c>
      <c r="M41" s="104">
        <v>6210</v>
      </c>
    </row>
    <row r="42" spans="2:13" ht="27.75" customHeight="1">
      <c r="B42" s="1274"/>
      <c r="C42" s="1275"/>
      <c r="D42" s="105"/>
      <c r="E42" s="1278" t="s">
        <v>31</v>
      </c>
      <c r="F42" s="1278"/>
      <c r="G42" s="1278"/>
      <c r="H42" s="1279"/>
      <c r="I42" s="106">
        <v>17</v>
      </c>
      <c r="J42" s="107">
        <v>14</v>
      </c>
      <c r="K42" s="107">
        <v>12</v>
      </c>
      <c r="L42" s="107">
        <v>10</v>
      </c>
      <c r="M42" s="108">
        <v>8</v>
      </c>
    </row>
    <row r="43" spans="2:13" ht="27.75" customHeight="1">
      <c r="B43" s="1274"/>
      <c r="C43" s="1275"/>
      <c r="D43" s="105"/>
      <c r="E43" s="1278" t="s">
        <v>32</v>
      </c>
      <c r="F43" s="1278"/>
      <c r="G43" s="1278"/>
      <c r="H43" s="1279"/>
      <c r="I43" s="106">
        <v>4235</v>
      </c>
      <c r="J43" s="107">
        <v>4007</v>
      </c>
      <c r="K43" s="107">
        <v>3731</v>
      </c>
      <c r="L43" s="107">
        <v>3509</v>
      </c>
      <c r="M43" s="108">
        <v>3391</v>
      </c>
    </row>
    <row r="44" spans="2:13" ht="27.75" customHeight="1">
      <c r="B44" s="1274"/>
      <c r="C44" s="1275"/>
      <c r="D44" s="105"/>
      <c r="E44" s="1278" t="s">
        <v>33</v>
      </c>
      <c r="F44" s="1278"/>
      <c r="G44" s="1278"/>
      <c r="H44" s="1279"/>
      <c r="I44" s="106">
        <v>222</v>
      </c>
      <c r="J44" s="107">
        <v>208</v>
      </c>
      <c r="K44" s="107">
        <v>181</v>
      </c>
      <c r="L44" s="107">
        <v>155</v>
      </c>
      <c r="M44" s="108">
        <v>130</v>
      </c>
    </row>
    <row r="45" spans="2:13" ht="27.75" customHeight="1">
      <c r="B45" s="1274"/>
      <c r="C45" s="1275"/>
      <c r="D45" s="105"/>
      <c r="E45" s="1278" t="s">
        <v>34</v>
      </c>
      <c r="F45" s="1278"/>
      <c r="G45" s="1278"/>
      <c r="H45" s="1279"/>
      <c r="I45" s="106">
        <v>793</v>
      </c>
      <c r="J45" s="107">
        <v>698</v>
      </c>
      <c r="K45" s="107">
        <v>662</v>
      </c>
      <c r="L45" s="107">
        <v>716</v>
      </c>
      <c r="M45" s="108">
        <v>619</v>
      </c>
    </row>
    <row r="46" spans="2:13" ht="27.75" customHeight="1">
      <c r="B46" s="1274"/>
      <c r="C46" s="1275"/>
      <c r="D46" s="109"/>
      <c r="E46" s="1278" t="s">
        <v>35</v>
      </c>
      <c r="F46" s="1278"/>
      <c r="G46" s="1278"/>
      <c r="H46" s="1279"/>
      <c r="I46" s="106" t="s">
        <v>511</v>
      </c>
      <c r="J46" s="107" t="s">
        <v>511</v>
      </c>
      <c r="K46" s="107" t="s">
        <v>511</v>
      </c>
      <c r="L46" s="107" t="s">
        <v>511</v>
      </c>
      <c r="M46" s="108" t="s">
        <v>511</v>
      </c>
    </row>
    <row r="47" spans="2:13" ht="27.75" customHeight="1">
      <c r="B47" s="1274"/>
      <c r="C47" s="1275"/>
      <c r="D47" s="110"/>
      <c r="E47" s="1288" t="s">
        <v>36</v>
      </c>
      <c r="F47" s="1289"/>
      <c r="G47" s="1289"/>
      <c r="H47" s="1290"/>
      <c r="I47" s="106" t="s">
        <v>511</v>
      </c>
      <c r="J47" s="107" t="s">
        <v>511</v>
      </c>
      <c r="K47" s="107" t="s">
        <v>511</v>
      </c>
      <c r="L47" s="107" t="s">
        <v>511</v>
      </c>
      <c r="M47" s="108" t="s">
        <v>511</v>
      </c>
    </row>
    <row r="48" spans="2:13" ht="27.75" customHeight="1">
      <c r="B48" s="1274"/>
      <c r="C48" s="1275"/>
      <c r="D48" s="105"/>
      <c r="E48" s="1278" t="s">
        <v>37</v>
      </c>
      <c r="F48" s="1278"/>
      <c r="G48" s="1278"/>
      <c r="H48" s="1279"/>
      <c r="I48" s="106" t="s">
        <v>511</v>
      </c>
      <c r="J48" s="107" t="s">
        <v>511</v>
      </c>
      <c r="K48" s="107" t="s">
        <v>511</v>
      </c>
      <c r="L48" s="107" t="s">
        <v>511</v>
      </c>
      <c r="M48" s="108" t="s">
        <v>511</v>
      </c>
    </row>
    <row r="49" spans="2:13" ht="27.75" customHeight="1">
      <c r="B49" s="1276"/>
      <c r="C49" s="1277"/>
      <c r="D49" s="105"/>
      <c r="E49" s="1278" t="s">
        <v>38</v>
      </c>
      <c r="F49" s="1278"/>
      <c r="G49" s="1278"/>
      <c r="H49" s="1279"/>
      <c r="I49" s="106" t="s">
        <v>511</v>
      </c>
      <c r="J49" s="107" t="s">
        <v>511</v>
      </c>
      <c r="K49" s="107" t="s">
        <v>511</v>
      </c>
      <c r="L49" s="107" t="s">
        <v>511</v>
      </c>
      <c r="M49" s="108" t="s">
        <v>511</v>
      </c>
    </row>
    <row r="50" spans="2:13" ht="27.75" customHeight="1">
      <c r="B50" s="1272" t="s">
        <v>39</v>
      </c>
      <c r="C50" s="1273"/>
      <c r="D50" s="111"/>
      <c r="E50" s="1278" t="s">
        <v>40</v>
      </c>
      <c r="F50" s="1278"/>
      <c r="G50" s="1278"/>
      <c r="H50" s="1279"/>
      <c r="I50" s="106">
        <v>2555</v>
      </c>
      <c r="J50" s="107">
        <v>2812</v>
      </c>
      <c r="K50" s="107">
        <v>2841</v>
      </c>
      <c r="L50" s="107">
        <v>2874</v>
      </c>
      <c r="M50" s="108">
        <v>2910</v>
      </c>
    </row>
    <row r="51" spans="2:13" ht="27.75" customHeight="1">
      <c r="B51" s="1274"/>
      <c r="C51" s="1275"/>
      <c r="D51" s="105"/>
      <c r="E51" s="1278" t="s">
        <v>41</v>
      </c>
      <c r="F51" s="1278"/>
      <c r="G51" s="1278"/>
      <c r="H51" s="1279"/>
      <c r="I51" s="106">
        <v>26</v>
      </c>
      <c r="J51" s="107">
        <v>17</v>
      </c>
      <c r="K51" s="107">
        <v>6</v>
      </c>
      <c r="L51" s="107">
        <v>2</v>
      </c>
      <c r="M51" s="108">
        <v>2</v>
      </c>
    </row>
    <row r="52" spans="2:13" ht="27.75" customHeight="1">
      <c r="B52" s="1276"/>
      <c r="C52" s="1277"/>
      <c r="D52" s="105"/>
      <c r="E52" s="1278" t="s">
        <v>42</v>
      </c>
      <c r="F52" s="1278"/>
      <c r="G52" s="1278"/>
      <c r="H52" s="1279"/>
      <c r="I52" s="106">
        <v>9514</v>
      </c>
      <c r="J52" s="107">
        <v>9261</v>
      </c>
      <c r="K52" s="107">
        <v>8872</v>
      </c>
      <c r="L52" s="107">
        <v>8551</v>
      </c>
      <c r="M52" s="108">
        <v>8941</v>
      </c>
    </row>
    <row r="53" spans="2:13" ht="27.75" customHeight="1" thickBot="1">
      <c r="B53" s="1280" t="s">
        <v>43</v>
      </c>
      <c r="C53" s="1281"/>
      <c r="D53" s="112"/>
      <c r="E53" s="1282" t="s">
        <v>44</v>
      </c>
      <c r="F53" s="1282"/>
      <c r="G53" s="1282"/>
      <c r="H53" s="1283"/>
      <c r="I53" s="113">
        <v>29</v>
      </c>
      <c r="J53" s="114">
        <v>-891</v>
      </c>
      <c r="K53" s="114">
        <v>-1353</v>
      </c>
      <c r="L53" s="114">
        <v>-1481</v>
      </c>
      <c r="M53" s="115">
        <v>-1494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A2WxelFch8YqZeIwkS9rAazqNTDaLf8Y48xViZjDjhPFbnL2ry4awePt/iC0g52KZyAB4KtkTHEtxQx5h4OaQ==" saltValue="GsT8FofIKAUMP1L35DUX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554</v>
      </c>
      <c r="G54" s="124" t="s">
        <v>555</v>
      </c>
      <c r="H54" s="125" t="s">
        <v>556</v>
      </c>
    </row>
    <row r="55" spans="2:8" ht="52.5" customHeight="1">
      <c r="B55" s="126"/>
      <c r="C55" s="1299" t="s">
        <v>47</v>
      </c>
      <c r="D55" s="1299"/>
      <c r="E55" s="1300"/>
      <c r="F55" s="127">
        <v>996</v>
      </c>
      <c r="G55" s="127">
        <v>997</v>
      </c>
      <c r="H55" s="128">
        <v>997</v>
      </c>
    </row>
    <row r="56" spans="2:8" ht="52.5" customHeight="1">
      <c r="B56" s="129"/>
      <c r="C56" s="1301" t="s">
        <v>48</v>
      </c>
      <c r="D56" s="1301"/>
      <c r="E56" s="1302"/>
      <c r="F56" s="130">
        <v>718</v>
      </c>
      <c r="G56" s="130">
        <v>720</v>
      </c>
      <c r="H56" s="131">
        <v>721</v>
      </c>
    </row>
    <row r="57" spans="2:8" ht="53.25" customHeight="1">
      <c r="B57" s="129"/>
      <c r="C57" s="1303" t="s">
        <v>49</v>
      </c>
      <c r="D57" s="1303"/>
      <c r="E57" s="1304"/>
      <c r="F57" s="132">
        <v>2193</v>
      </c>
      <c r="G57" s="132">
        <v>2194</v>
      </c>
      <c r="H57" s="133">
        <v>2178</v>
      </c>
    </row>
    <row r="58" spans="2:8" ht="45.75" customHeight="1">
      <c r="B58" s="134"/>
      <c r="C58" s="1291" t="s">
        <v>589</v>
      </c>
      <c r="D58" s="1292"/>
      <c r="E58" s="1293"/>
      <c r="F58" s="135">
        <v>1100</v>
      </c>
      <c r="G58" s="135">
        <v>1100</v>
      </c>
      <c r="H58" s="136">
        <v>1100</v>
      </c>
    </row>
    <row r="59" spans="2:8" ht="45.75" customHeight="1">
      <c r="B59" s="134"/>
      <c r="C59" s="1291" t="s">
        <v>590</v>
      </c>
      <c r="D59" s="1292"/>
      <c r="E59" s="1293"/>
      <c r="F59" s="135">
        <v>624</v>
      </c>
      <c r="G59" s="135">
        <v>626</v>
      </c>
      <c r="H59" s="136">
        <v>628</v>
      </c>
    </row>
    <row r="60" spans="2:8" ht="45.75" customHeight="1">
      <c r="B60" s="134"/>
      <c r="C60" s="1291" t="s">
        <v>591</v>
      </c>
      <c r="D60" s="1292"/>
      <c r="E60" s="1293"/>
      <c r="F60" s="135">
        <v>204</v>
      </c>
      <c r="G60" s="135">
        <v>205</v>
      </c>
      <c r="H60" s="136">
        <v>205</v>
      </c>
    </row>
    <row r="61" spans="2:8" ht="45.75" customHeight="1">
      <c r="B61" s="134"/>
      <c r="C61" s="1291" t="s">
        <v>592</v>
      </c>
      <c r="D61" s="1292"/>
      <c r="E61" s="1293"/>
      <c r="F61" s="135">
        <v>66</v>
      </c>
      <c r="G61" s="135">
        <v>66</v>
      </c>
      <c r="H61" s="136">
        <v>52</v>
      </c>
    </row>
    <row r="62" spans="2:8" ht="45.75" customHeight="1" thickBot="1">
      <c r="B62" s="137"/>
      <c r="C62" s="1294" t="s">
        <v>593</v>
      </c>
      <c r="D62" s="1295"/>
      <c r="E62" s="1296"/>
      <c r="F62" s="138">
        <v>47</v>
      </c>
      <c r="G62" s="138">
        <v>48</v>
      </c>
      <c r="H62" s="139">
        <v>47</v>
      </c>
    </row>
    <row r="63" spans="2:8" ht="52.5" customHeight="1" thickBot="1">
      <c r="B63" s="140"/>
      <c r="C63" s="1297" t="s">
        <v>50</v>
      </c>
      <c r="D63" s="1297"/>
      <c r="E63" s="1298"/>
      <c r="F63" s="141">
        <v>3907</v>
      </c>
      <c r="G63" s="141">
        <v>3910</v>
      </c>
      <c r="H63" s="142">
        <v>3896</v>
      </c>
    </row>
    <row r="64" spans="2:8" ht="15" customHeight="1"/>
    <row r="65" ht="0" hidden="1" customHeight="1"/>
    <row r="66" ht="0" hidden="1" customHeight="1"/>
  </sheetData>
  <sheetProtection algorithmName="SHA-512" hashValue="RK+TDAfPuIK3+OrbPQBRcolHSkA+EuuFP06i3WW2sHSiAc7uuwIVJ79Cr2jLECqM4wf8F8X3ZpSM6wSIfQD5Jw==" saltValue="1qeiWSUzlnYSF0zUgm6C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45.8</v>
      </c>
      <c r="CG53" s="1307"/>
      <c r="CH53" s="1307"/>
      <c r="CI53" s="1307"/>
      <c r="CJ53" s="1307"/>
      <c r="CK53" s="1307"/>
      <c r="CL53" s="1307"/>
      <c r="CM53" s="1307"/>
      <c r="CN53" s="1307">
        <v>54.2</v>
      </c>
      <c r="CO53" s="1307"/>
      <c r="CP53" s="1307"/>
      <c r="CQ53" s="1307"/>
      <c r="CR53" s="1307"/>
      <c r="CS53" s="1307"/>
      <c r="CT53" s="1307"/>
      <c r="CU53" s="1307"/>
      <c r="CV53" s="1307">
        <v>49.3</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c r="B73" s="394"/>
      <c r="G73" s="1323"/>
      <c r="H73" s="1323"/>
      <c r="I73" s="1323"/>
      <c r="J73" s="1323"/>
      <c r="K73" s="1306"/>
      <c r="L73" s="1306"/>
      <c r="M73" s="1306"/>
      <c r="N73" s="1306"/>
      <c r="AM73" s="403"/>
      <c r="AN73" s="1310" t="s">
        <v>598</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v>0.7</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07">
        <v>10.8</v>
      </c>
      <c r="BQ75" s="1307"/>
      <c r="BR75" s="1307"/>
      <c r="BS75" s="1307"/>
      <c r="BT75" s="1307"/>
      <c r="BU75" s="1307"/>
      <c r="BV75" s="1307"/>
      <c r="BW75" s="1307"/>
      <c r="BX75" s="1307">
        <v>9.8000000000000007</v>
      </c>
      <c r="BY75" s="1307"/>
      <c r="BZ75" s="1307"/>
      <c r="CA75" s="1307"/>
      <c r="CB75" s="1307"/>
      <c r="CC75" s="1307"/>
      <c r="CD75" s="1307"/>
      <c r="CE75" s="1307"/>
      <c r="CF75" s="1307">
        <v>9</v>
      </c>
      <c r="CG75" s="1307"/>
      <c r="CH75" s="1307"/>
      <c r="CI75" s="1307"/>
      <c r="CJ75" s="1307"/>
      <c r="CK75" s="1307"/>
      <c r="CL75" s="1307"/>
      <c r="CM75" s="1307"/>
      <c r="CN75" s="1307">
        <v>8</v>
      </c>
      <c r="CO75" s="1307"/>
      <c r="CP75" s="1307"/>
      <c r="CQ75" s="1307"/>
      <c r="CR75" s="1307"/>
      <c r="CS75" s="1307"/>
      <c r="CT75" s="1307"/>
      <c r="CU75" s="1307"/>
      <c r="CV75" s="1307">
        <v>8.4</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604</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CwsNZF0Pl5nfn0y+XJo35RLB62GETk10jcfHLCKfqsE3dG60o0sI6w/qmNpt2X3vLbXKC/KC2vnCa6swBx9Ow==" saltValue="XI/XZz0q+ZQvzAd/cHXn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EAe30BoQIjyH6+vST0IST80zxjs6+8bxz1nbGh21m8rdl/UYvhWl20r4ez3gtmV2flL0S7cvOOrOr6wVPyw3w==" saltValue="VWjoAFiw4R3cE8i7DSBe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MfukvgSQE7v64TLe616vyZBm85P51LJPJpNM0jMymjgrCc4uAuJcQhLDX+RB/Tz2TH7S0xEJF9G/cQQo/eu+A==" saltValue="8d/YPKm4AjkUdrq1H8oe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549</v>
      </c>
      <c r="G2" s="156"/>
      <c r="H2" s="157"/>
    </row>
    <row r="3" spans="1:8">
      <c r="A3" s="153" t="s">
        <v>542</v>
      </c>
      <c r="B3" s="158"/>
      <c r="C3" s="159"/>
      <c r="D3" s="160">
        <v>77723</v>
      </c>
      <c r="E3" s="161"/>
      <c r="F3" s="162">
        <v>91837</v>
      </c>
      <c r="G3" s="163"/>
      <c r="H3" s="164"/>
    </row>
    <row r="4" spans="1:8">
      <c r="A4" s="165"/>
      <c r="B4" s="166"/>
      <c r="C4" s="167"/>
      <c r="D4" s="168">
        <v>39186</v>
      </c>
      <c r="E4" s="169"/>
      <c r="F4" s="170">
        <v>54439</v>
      </c>
      <c r="G4" s="171"/>
      <c r="H4" s="172"/>
    </row>
    <row r="5" spans="1:8">
      <c r="A5" s="153" t="s">
        <v>544</v>
      </c>
      <c r="B5" s="158"/>
      <c r="C5" s="159"/>
      <c r="D5" s="160">
        <v>56081</v>
      </c>
      <c r="E5" s="161"/>
      <c r="F5" s="162">
        <v>75972</v>
      </c>
      <c r="G5" s="163"/>
      <c r="H5" s="164"/>
    </row>
    <row r="6" spans="1:8">
      <c r="A6" s="165"/>
      <c r="B6" s="166"/>
      <c r="C6" s="167"/>
      <c r="D6" s="168">
        <v>47873</v>
      </c>
      <c r="E6" s="169"/>
      <c r="F6" s="170">
        <v>40712</v>
      </c>
      <c r="G6" s="171"/>
      <c r="H6" s="172"/>
    </row>
    <row r="7" spans="1:8">
      <c r="A7" s="153" t="s">
        <v>545</v>
      </c>
      <c r="B7" s="158"/>
      <c r="C7" s="159"/>
      <c r="D7" s="160">
        <v>94052</v>
      </c>
      <c r="E7" s="161"/>
      <c r="F7" s="162">
        <v>79466</v>
      </c>
      <c r="G7" s="163"/>
      <c r="H7" s="164"/>
    </row>
    <row r="8" spans="1:8">
      <c r="A8" s="165"/>
      <c r="B8" s="166"/>
      <c r="C8" s="167"/>
      <c r="D8" s="168">
        <v>56429</v>
      </c>
      <c r="E8" s="169"/>
      <c r="F8" s="170">
        <v>44645</v>
      </c>
      <c r="G8" s="171"/>
      <c r="H8" s="172"/>
    </row>
    <row r="9" spans="1:8">
      <c r="A9" s="153" t="s">
        <v>546</v>
      </c>
      <c r="B9" s="158"/>
      <c r="C9" s="159"/>
      <c r="D9" s="160">
        <v>69342</v>
      </c>
      <c r="E9" s="161"/>
      <c r="F9" s="162">
        <v>90072</v>
      </c>
      <c r="G9" s="163"/>
      <c r="H9" s="164"/>
    </row>
    <row r="10" spans="1:8">
      <c r="A10" s="165"/>
      <c r="B10" s="166"/>
      <c r="C10" s="167"/>
      <c r="D10" s="168">
        <v>47562</v>
      </c>
      <c r="E10" s="169"/>
      <c r="F10" s="170">
        <v>46083</v>
      </c>
      <c r="G10" s="171"/>
      <c r="H10" s="172"/>
    </row>
    <row r="11" spans="1:8">
      <c r="A11" s="153" t="s">
        <v>547</v>
      </c>
      <c r="B11" s="158"/>
      <c r="C11" s="159"/>
      <c r="D11" s="160">
        <v>144295</v>
      </c>
      <c r="E11" s="161"/>
      <c r="F11" s="162">
        <v>88328</v>
      </c>
      <c r="G11" s="163"/>
      <c r="H11" s="164"/>
    </row>
    <row r="12" spans="1:8">
      <c r="A12" s="165"/>
      <c r="B12" s="166"/>
      <c r="C12" s="173"/>
      <c r="D12" s="168">
        <v>95450</v>
      </c>
      <c r="E12" s="169"/>
      <c r="F12" s="170">
        <v>49013</v>
      </c>
      <c r="G12" s="171"/>
      <c r="H12" s="172"/>
    </row>
    <row r="13" spans="1:8">
      <c r="A13" s="153"/>
      <c r="B13" s="158"/>
      <c r="C13" s="174"/>
      <c r="D13" s="175">
        <v>88299</v>
      </c>
      <c r="E13" s="176"/>
      <c r="F13" s="177">
        <v>85135</v>
      </c>
      <c r="G13" s="178"/>
      <c r="H13" s="164"/>
    </row>
    <row r="14" spans="1:8">
      <c r="A14" s="165"/>
      <c r="B14" s="166"/>
      <c r="C14" s="167"/>
      <c r="D14" s="168">
        <v>57300</v>
      </c>
      <c r="E14" s="169"/>
      <c r="F14" s="170">
        <v>46978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3.54</v>
      </c>
      <c r="C19" s="179">
        <f>ROUND(VALUE(SUBSTITUTE(実質収支比率等に係る経年分析!G$48,"▲","-")),2)</f>
        <v>3.66</v>
      </c>
      <c r="D19" s="179">
        <f>ROUND(VALUE(SUBSTITUTE(実質収支比率等に係る経年分析!H$48,"▲","-")),2)</f>
        <v>3.27</v>
      </c>
      <c r="E19" s="179">
        <f>ROUND(VALUE(SUBSTITUTE(実質収支比率等に係る経年分析!I$48,"▲","-")),2)</f>
        <v>3.99</v>
      </c>
      <c r="F19" s="179">
        <f>ROUND(VALUE(SUBSTITUTE(実質収支比率等に係る経年分析!J$48,"▲","-")),2)</f>
        <v>4.26</v>
      </c>
    </row>
    <row r="20" spans="1:11">
      <c r="A20" s="179" t="s">
        <v>54</v>
      </c>
      <c r="B20" s="179">
        <f>ROUND(VALUE(SUBSTITUTE(実質収支比率等に係る経年分析!F$47,"▲","-")),2)</f>
        <v>18.34</v>
      </c>
      <c r="C20" s="179">
        <f>ROUND(VALUE(SUBSTITUTE(実質収支比率等に係る経年分析!G$47,"▲","-")),2)</f>
        <v>19.440000000000001</v>
      </c>
      <c r="D20" s="179">
        <f>ROUND(VALUE(SUBSTITUTE(実質収支比率等に係る経年分析!H$47,"▲","-")),2)</f>
        <v>19.88</v>
      </c>
      <c r="E20" s="179">
        <f>ROUND(VALUE(SUBSTITUTE(実質収支比率等に係る経年分析!I$47,"▲","-")),2)</f>
        <v>19.98</v>
      </c>
      <c r="F20" s="179">
        <f>ROUND(VALUE(SUBSTITUTE(実質収支比率等に係る経年分析!J$47,"▲","-")),2)</f>
        <v>20.170000000000002</v>
      </c>
    </row>
    <row r="21" spans="1:11">
      <c r="A21" s="179" t="s">
        <v>55</v>
      </c>
      <c r="B21" s="179">
        <f>IF(ISNUMBER(VALUE(SUBSTITUTE(実質収支比率等に係る経年分析!F$49,"▲","-"))),ROUND(VALUE(SUBSTITUTE(実質収支比率等に係る経年分析!F$49,"▲","-")),2),NA())</f>
        <v>6.27</v>
      </c>
      <c r="C21" s="179">
        <f>IF(ISNUMBER(VALUE(SUBSTITUTE(実質収支比率等に係る経年分析!G$49,"▲","-"))),ROUND(VALUE(SUBSTITUTE(実質収支比率等に係る経年分析!G$49,"▲","-")),2),NA())</f>
        <v>4.97</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0.71</v>
      </c>
      <c r="F21" s="179">
        <f>IF(ISNUMBER(VALUE(SUBSTITUTE(実質収支比率等に係る経年分析!J$49,"▲","-"))),ROUND(VALUE(SUBSTITUTE(実質収支比率等に係る経年分析!J$49,"▲","-")),2),NA())</f>
        <v>0.82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丸山地区専用水道事業特別会計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地域交通特別会計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町営公園墓地事業特別会計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1.1599999999999999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2.0699999999999998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4.2300000000000004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0.55000000000000004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0.47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0.47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0.47</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1161</v>
      </c>
      <c r="E42" s="181"/>
      <c r="F42" s="181"/>
      <c r="G42" s="181">
        <f>'実質公債費比率（分子）の構造'!L$52</f>
        <v>1172</v>
      </c>
      <c r="H42" s="181"/>
      <c r="I42" s="181"/>
      <c r="J42" s="181">
        <f>'実質公債費比率（分子）の構造'!M$52</f>
        <v>1182</v>
      </c>
      <c r="K42" s="181"/>
      <c r="L42" s="181"/>
      <c r="M42" s="181">
        <f>'実質公債費比率（分子）の構造'!N$52</f>
        <v>1080</v>
      </c>
      <c r="N42" s="181"/>
      <c r="O42" s="181"/>
      <c r="P42" s="181">
        <f>'実質公債費比率（分子）の構造'!O$52</f>
        <v>1100</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c r="A45" s="181" t="s">
        <v>65</v>
      </c>
      <c r="B45" s="181">
        <f>'実質公債費比率（分子）の構造'!K$49</f>
        <v>36</v>
      </c>
      <c r="C45" s="181"/>
      <c r="D45" s="181"/>
      <c r="E45" s="181">
        <f>'実質公債費比率（分子）の構造'!L$49</f>
        <v>31</v>
      </c>
      <c r="F45" s="181"/>
      <c r="G45" s="181"/>
      <c r="H45" s="181">
        <f>'実質公債費比率（分子）の構造'!M$49</f>
        <v>30</v>
      </c>
      <c r="I45" s="181"/>
      <c r="J45" s="181"/>
      <c r="K45" s="181">
        <f>'実質公債費比率（分子）の構造'!N$49</f>
        <v>40</v>
      </c>
      <c r="L45" s="181"/>
      <c r="M45" s="181"/>
      <c r="N45" s="181">
        <f>'実質公債費比率（分子）の構造'!O$49</f>
        <v>36</v>
      </c>
      <c r="O45" s="181"/>
      <c r="P45" s="181"/>
    </row>
    <row r="46" spans="1:16">
      <c r="A46" s="181" t="s">
        <v>66</v>
      </c>
      <c r="B46" s="181">
        <f>'実質公債費比率（分子）の構造'!K$48</f>
        <v>407</v>
      </c>
      <c r="C46" s="181"/>
      <c r="D46" s="181"/>
      <c r="E46" s="181">
        <f>'実質公債費比率（分子）の構造'!L$48</f>
        <v>394</v>
      </c>
      <c r="F46" s="181"/>
      <c r="G46" s="181"/>
      <c r="H46" s="181">
        <f>'実質公債費比率（分子）の構造'!M$48</f>
        <v>382</v>
      </c>
      <c r="I46" s="181"/>
      <c r="J46" s="181"/>
      <c r="K46" s="181">
        <f>'実質公債費比率（分子）の構造'!N$48</f>
        <v>365</v>
      </c>
      <c r="L46" s="181"/>
      <c r="M46" s="181"/>
      <c r="N46" s="181">
        <f>'実質公債費比率（分子）の構造'!O$48</f>
        <v>358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1148</v>
      </c>
      <c r="C49" s="181"/>
      <c r="D49" s="181"/>
      <c r="E49" s="181">
        <f>'実質公債費比率（分子）の構造'!L$45</f>
        <v>1053</v>
      </c>
      <c r="F49" s="181"/>
      <c r="G49" s="181"/>
      <c r="H49" s="181">
        <f>'実質公債費比率（分子）の構造'!M$45</f>
        <v>1079</v>
      </c>
      <c r="I49" s="181"/>
      <c r="J49" s="181"/>
      <c r="K49" s="181">
        <f>'実質公債費比率（分子）の構造'!N$45</f>
        <v>996</v>
      </c>
      <c r="L49" s="181"/>
      <c r="M49" s="181"/>
      <c r="N49" s="181">
        <f>'実質公債費比率（分子）の構造'!O$45</f>
        <v>1044</v>
      </c>
      <c r="O49" s="181"/>
      <c r="P49" s="181"/>
    </row>
    <row r="50" spans="1:16">
      <c r="A50" s="181" t="s">
        <v>70</v>
      </c>
      <c r="B50" s="181" t="e">
        <f>NA()</f>
        <v>#N/A</v>
      </c>
      <c r="C50" s="181">
        <f>IF(ISNUMBER('実質公債費比率（分子）の構造'!K$53),'実質公債費比率（分子）の構造'!K$53,NA())</f>
        <v>433</v>
      </c>
      <c r="D50" s="181" t="e">
        <f>NA()</f>
        <v>#N/A</v>
      </c>
      <c r="E50" s="181" t="e">
        <f>NA()</f>
        <v>#N/A</v>
      </c>
      <c r="F50" s="181">
        <f>IF(ISNUMBER('実質公債費比率（分子）の構造'!L$53),'実質公債費比率（分子）の構造'!L$53,NA())</f>
        <v>309</v>
      </c>
      <c r="G50" s="181" t="e">
        <f>NA()</f>
        <v>#N/A</v>
      </c>
      <c r="H50" s="181" t="e">
        <f>NA()</f>
        <v>#N/A</v>
      </c>
      <c r="I50" s="181">
        <f>IF(ISNUMBER('実質公債費比率（分子）の構造'!M$53),'実質公債費比率（分子）の構造'!M$53,NA())</f>
        <v>311</v>
      </c>
      <c r="J50" s="181" t="e">
        <f>NA()</f>
        <v>#N/A</v>
      </c>
      <c r="K50" s="181" t="e">
        <f>NA()</f>
        <v>#N/A</v>
      </c>
      <c r="L50" s="181">
        <f>IF(ISNUMBER('実質公債費比率（分子）の構造'!N$53),'実質公債費比率（分子）の構造'!N$53,NA())</f>
        <v>323</v>
      </c>
      <c r="M50" s="181" t="e">
        <f>NA()</f>
        <v>#N/A</v>
      </c>
      <c r="N50" s="181" t="e">
        <f>NA()</f>
        <v>#N/A</v>
      </c>
      <c r="O50" s="181">
        <f>IF(ISNUMBER('実質公債費比率（分子）の構造'!O$53),'実質公債費比率（分子）の構造'!O$53,NA())</f>
        <v>340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9514</v>
      </c>
      <c r="E56" s="180"/>
      <c r="F56" s="180"/>
      <c r="G56" s="180">
        <f>'将来負担比率（分子）の構造'!J$52</f>
        <v>9261</v>
      </c>
      <c r="H56" s="180"/>
      <c r="I56" s="180"/>
      <c r="J56" s="180">
        <f>'将来負担比率（分子）の構造'!K$52</f>
        <v>8872</v>
      </c>
      <c r="K56" s="180"/>
      <c r="L56" s="180"/>
      <c r="M56" s="180">
        <f>'将来負担比率（分子）の構造'!L$52</f>
        <v>8551</v>
      </c>
      <c r="N56" s="180"/>
      <c r="O56" s="180"/>
      <c r="P56" s="180">
        <f>'将来負担比率（分子）の構造'!M$52</f>
        <v>8941</v>
      </c>
    </row>
    <row r="57" spans="1:16">
      <c r="A57" s="180" t="s">
        <v>41</v>
      </c>
      <c r="B57" s="180"/>
      <c r="C57" s="180"/>
      <c r="D57" s="180">
        <f>'将来負担比率（分子）の構造'!I$51</f>
        <v>26</v>
      </c>
      <c r="E57" s="180"/>
      <c r="F57" s="180"/>
      <c r="G57" s="180">
        <f>'将来負担比率（分子）の構造'!J$51</f>
        <v>17</v>
      </c>
      <c r="H57" s="180"/>
      <c r="I57" s="180"/>
      <c r="J57" s="180">
        <f>'将来負担比率（分子）の構造'!K$51</f>
        <v>6</v>
      </c>
      <c r="K57" s="180"/>
      <c r="L57" s="180"/>
      <c r="M57" s="180">
        <f>'将来負担比率（分子）の構造'!L$51</f>
        <v>2</v>
      </c>
      <c r="N57" s="180"/>
      <c r="O57" s="180"/>
      <c r="P57" s="180">
        <f>'将来負担比率（分子）の構造'!M$51</f>
        <v>2</v>
      </c>
    </row>
    <row r="58" spans="1:16">
      <c r="A58" s="180" t="s">
        <v>40</v>
      </c>
      <c r="B58" s="180"/>
      <c r="C58" s="180"/>
      <c r="D58" s="180">
        <f>'将来負担比率（分子）の構造'!I$50</f>
        <v>2555</v>
      </c>
      <c r="E58" s="180"/>
      <c r="F58" s="180"/>
      <c r="G58" s="180">
        <f>'将来負担比率（分子）の構造'!J$50</f>
        <v>2812</v>
      </c>
      <c r="H58" s="180"/>
      <c r="I58" s="180"/>
      <c r="J58" s="180">
        <f>'将来負担比率（分子）の構造'!K$50</f>
        <v>2841</v>
      </c>
      <c r="K58" s="180"/>
      <c r="L58" s="180"/>
      <c r="M58" s="180">
        <f>'将来負担比率（分子）の構造'!L$50</f>
        <v>2874</v>
      </c>
      <c r="N58" s="180"/>
      <c r="O58" s="180"/>
      <c r="P58" s="180">
        <f>'将来負担比率（分子）の構造'!M$50</f>
        <v>2910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793</v>
      </c>
      <c r="C62" s="180"/>
      <c r="D62" s="180"/>
      <c r="E62" s="180">
        <f>'将来負担比率（分子）の構造'!J$45</f>
        <v>698</v>
      </c>
      <c r="F62" s="180"/>
      <c r="G62" s="180"/>
      <c r="H62" s="180">
        <f>'将来負担比率（分子）の構造'!K$45</f>
        <v>662</v>
      </c>
      <c r="I62" s="180"/>
      <c r="J62" s="180"/>
      <c r="K62" s="180">
        <f>'将来負担比率（分子）の構造'!L$45</f>
        <v>716</v>
      </c>
      <c r="L62" s="180"/>
      <c r="M62" s="180"/>
      <c r="N62" s="180">
        <f>'将来負担比率（分子）の構造'!M$45</f>
        <v>619</v>
      </c>
      <c r="O62" s="180"/>
      <c r="P62" s="180"/>
    </row>
    <row r="63" spans="1:16">
      <c r="A63" s="180" t="s">
        <v>33</v>
      </c>
      <c r="B63" s="180">
        <f>'将来負担比率（分子）の構造'!I$44</f>
        <v>222</v>
      </c>
      <c r="C63" s="180"/>
      <c r="D63" s="180"/>
      <c r="E63" s="180">
        <f>'将来負担比率（分子）の構造'!J$44</f>
        <v>208</v>
      </c>
      <c r="F63" s="180"/>
      <c r="G63" s="180"/>
      <c r="H63" s="180">
        <f>'将来負担比率（分子）の構造'!K$44</f>
        <v>181</v>
      </c>
      <c r="I63" s="180"/>
      <c r="J63" s="180"/>
      <c r="K63" s="180">
        <f>'将来負担比率（分子）の構造'!L$44</f>
        <v>155</v>
      </c>
      <c r="L63" s="180"/>
      <c r="M63" s="180"/>
      <c r="N63" s="180">
        <f>'将来負担比率（分子）の構造'!M$44</f>
        <v>130</v>
      </c>
      <c r="O63" s="180"/>
      <c r="P63" s="180"/>
    </row>
    <row r="64" spans="1:16">
      <c r="A64" s="180" t="s">
        <v>32</v>
      </c>
      <c r="B64" s="180">
        <f>'将来負担比率（分子）の構造'!I$43</f>
        <v>4235</v>
      </c>
      <c r="C64" s="180"/>
      <c r="D64" s="180"/>
      <c r="E64" s="180">
        <f>'将来負担比率（分子）の構造'!J$43</f>
        <v>4007</v>
      </c>
      <c r="F64" s="180"/>
      <c r="G64" s="180"/>
      <c r="H64" s="180">
        <f>'将来負担比率（分子）の構造'!K$43</f>
        <v>3731</v>
      </c>
      <c r="I64" s="180"/>
      <c r="J64" s="180"/>
      <c r="K64" s="180">
        <f>'将来負担比率（分子）の構造'!L$43</f>
        <v>3509</v>
      </c>
      <c r="L64" s="180"/>
      <c r="M64" s="180"/>
      <c r="N64" s="180">
        <f>'将来負担比率（分子）の構造'!M$43</f>
        <v>3391</v>
      </c>
      <c r="O64" s="180"/>
      <c r="P64" s="180"/>
    </row>
    <row r="65" spans="1:16">
      <c r="A65" s="180" t="s">
        <v>31</v>
      </c>
      <c r="B65" s="180">
        <f>'将来負担比率（分子）の構造'!I$42</f>
        <v>17</v>
      </c>
      <c r="C65" s="180"/>
      <c r="D65" s="180"/>
      <c r="E65" s="180">
        <f>'将来負担比率（分子）の構造'!J$42</f>
        <v>14</v>
      </c>
      <c r="F65" s="180"/>
      <c r="G65" s="180"/>
      <c r="H65" s="180">
        <f>'将来負担比率（分子）の構造'!K$42</f>
        <v>12</v>
      </c>
      <c r="I65" s="180"/>
      <c r="J65" s="180"/>
      <c r="K65" s="180">
        <f>'将来負担比率（分子）の構造'!L$42</f>
        <v>10</v>
      </c>
      <c r="L65" s="180"/>
      <c r="M65" s="180"/>
      <c r="N65" s="180">
        <f>'将来負担比率（分子）の構造'!M$42</f>
        <v>8</v>
      </c>
      <c r="O65" s="180"/>
      <c r="P65" s="180"/>
    </row>
    <row r="66" spans="1:16">
      <c r="A66" s="180" t="s">
        <v>30</v>
      </c>
      <c r="B66" s="180">
        <f>'将来負担比率（分子）の構造'!I$41</f>
        <v>6856</v>
      </c>
      <c r="C66" s="180"/>
      <c r="D66" s="180"/>
      <c r="E66" s="180">
        <f>'将来負担比率（分子）の構造'!J$41</f>
        <v>6272</v>
      </c>
      <c r="F66" s="180"/>
      <c r="G66" s="180"/>
      <c r="H66" s="180">
        <f>'将来負担比率（分子）の構造'!K$41</f>
        <v>5779</v>
      </c>
      <c r="I66" s="180"/>
      <c r="J66" s="180"/>
      <c r="K66" s="180">
        <f>'将来負担比率（分子）の構造'!L$41</f>
        <v>5556</v>
      </c>
      <c r="L66" s="180"/>
      <c r="M66" s="180"/>
      <c r="N66" s="180">
        <f>'将来負担比率（分子）の構造'!M$41</f>
        <v>6210</v>
      </c>
      <c r="O66" s="180"/>
      <c r="P66" s="180"/>
    </row>
    <row r="67" spans="1:16">
      <c r="A67" s="180" t="s">
        <v>74</v>
      </c>
      <c r="B67" s="180" t="e">
        <f>NA()</f>
        <v>#N/A</v>
      </c>
      <c r="C67" s="180">
        <f>IF(ISNUMBER('将来負担比率（分子）の構造'!I$53), IF('将来負担比率（分子）の構造'!I$53 &lt; 0, 0, '将来負担比率（分子）の構造'!I$53), NA())</f>
        <v>29</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996</v>
      </c>
      <c r="C72" s="184">
        <f>基金残高に係る経年分析!G55</f>
        <v>997</v>
      </c>
      <c r="D72" s="184">
        <f>基金残高に係る経年分析!H55</f>
        <v>997</v>
      </c>
    </row>
    <row r="73" spans="1:16">
      <c r="A73" s="183" t="s">
        <v>77</v>
      </c>
      <c r="B73" s="184">
        <f>基金残高に係る経年分析!F56</f>
        <v>718</v>
      </c>
      <c r="C73" s="184">
        <f>基金残高に係る経年分析!G56</f>
        <v>720</v>
      </c>
      <c r="D73" s="184">
        <f>基金残高に係る経年分析!H56</f>
        <v>721</v>
      </c>
    </row>
    <row r="74" spans="1:16">
      <c r="A74" s="183" t="s">
        <v>78</v>
      </c>
      <c r="B74" s="184">
        <f>基金残高に係る経年分析!F57</f>
        <v>2193</v>
      </c>
      <c r="C74" s="184">
        <f>基金残高に係る経年分析!G57</f>
        <v>2194</v>
      </c>
      <c r="D74" s="184">
        <f>基金残高に係る経年分析!H57</f>
        <v>2178</v>
      </c>
    </row>
  </sheetData>
  <sheetProtection algorithmName="SHA-512" hashValue="om2Wa6IeEU0uyuHCpHysA78ymKwt6z+LD5SXMO3MwXw2Hr6Bjggn2Tt5xdROVM9cPNPmbqejgMg3R7V6Myu1+w==" saltValue="SGsEL4/PNkOyUy8SevGW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1329075</v>
      </c>
      <c r="S5" s="727"/>
      <c r="T5" s="727"/>
      <c r="U5" s="727"/>
      <c r="V5" s="727"/>
      <c r="W5" s="727"/>
      <c r="X5" s="727"/>
      <c r="Y5" s="773"/>
      <c r="Z5" s="791">
        <v>15.5</v>
      </c>
      <c r="AA5" s="791"/>
      <c r="AB5" s="791"/>
      <c r="AC5" s="791"/>
      <c r="AD5" s="792">
        <v>1329075</v>
      </c>
      <c r="AE5" s="792"/>
      <c r="AF5" s="792"/>
      <c r="AG5" s="792"/>
      <c r="AH5" s="792"/>
      <c r="AI5" s="792"/>
      <c r="AJ5" s="792"/>
      <c r="AK5" s="792"/>
      <c r="AL5" s="774">
        <v>27.8</v>
      </c>
      <c r="AM5" s="743"/>
      <c r="AN5" s="743"/>
      <c r="AO5" s="775"/>
      <c r="AP5" s="760" t="s">
        <v>226</v>
      </c>
      <c r="AQ5" s="761"/>
      <c r="AR5" s="761"/>
      <c r="AS5" s="761"/>
      <c r="AT5" s="761"/>
      <c r="AU5" s="761"/>
      <c r="AV5" s="761"/>
      <c r="AW5" s="761"/>
      <c r="AX5" s="761"/>
      <c r="AY5" s="761"/>
      <c r="AZ5" s="761"/>
      <c r="BA5" s="761"/>
      <c r="BB5" s="761"/>
      <c r="BC5" s="761"/>
      <c r="BD5" s="761"/>
      <c r="BE5" s="761"/>
      <c r="BF5" s="762"/>
      <c r="BG5" s="661">
        <v>1308883</v>
      </c>
      <c r="BH5" s="664"/>
      <c r="BI5" s="664"/>
      <c r="BJ5" s="664"/>
      <c r="BK5" s="664"/>
      <c r="BL5" s="664"/>
      <c r="BM5" s="664"/>
      <c r="BN5" s="665"/>
      <c r="BO5" s="723">
        <v>98.5</v>
      </c>
      <c r="BP5" s="723"/>
      <c r="BQ5" s="723"/>
      <c r="BR5" s="723"/>
      <c r="BS5" s="724" t="s">
        <v>138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62545</v>
      </c>
      <c r="S6" s="664"/>
      <c r="T6" s="664"/>
      <c r="U6" s="664"/>
      <c r="V6" s="664"/>
      <c r="W6" s="664"/>
      <c r="X6" s="664"/>
      <c r="Y6" s="665"/>
      <c r="Z6" s="723">
        <v>0.7</v>
      </c>
      <c r="AA6" s="723"/>
      <c r="AB6" s="723"/>
      <c r="AC6" s="723"/>
      <c r="AD6" s="724">
        <v>62545</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1308883</v>
      </c>
      <c r="BH6" s="664"/>
      <c r="BI6" s="664"/>
      <c r="BJ6" s="664"/>
      <c r="BK6" s="664"/>
      <c r="BL6" s="664"/>
      <c r="BM6" s="664"/>
      <c r="BN6" s="665"/>
      <c r="BO6" s="723">
        <v>98.5</v>
      </c>
      <c r="BP6" s="723"/>
      <c r="BQ6" s="723"/>
      <c r="BR6" s="723"/>
      <c r="BS6" s="724" t="s">
        <v>138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88364</v>
      </c>
      <c r="CS6" s="664"/>
      <c r="CT6" s="664"/>
      <c r="CU6" s="664"/>
      <c r="CV6" s="664"/>
      <c r="CW6" s="664"/>
      <c r="CX6" s="664"/>
      <c r="CY6" s="665"/>
      <c r="CZ6" s="774">
        <v>1.1000000000000001</v>
      </c>
      <c r="DA6" s="743"/>
      <c r="DB6" s="743"/>
      <c r="DC6" s="777"/>
      <c r="DD6" s="669" t="s">
        <v>138</v>
      </c>
      <c r="DE6" s="664"/>
      <c r="DF6" s="664"/>
      <c r="DG6" s="664"/>
      <c r="DH6" s="664"/>
      <c r="DI6" s="664"/>
      <c r="DJ6" s="664"/>
      <c r="DK6" s="664"/>
      <c r="DL6" s="664"/>
      <c r="DM6" s="664"/>
      <c r="DN6" s="664"/>
      <c r="DO6" s="664"/>
      <c r="DP6" s="665"/>
      <c r="DQ6" s="669">
        <v>88364</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2777</v>
      </c>
      <c r="S7" s="664"/>
      <c r="T7" s="664"/>
      <c r="U7" s="664"/>
      <c r="V7" s="664"/>
      <c r="W7" s="664"/>
      <c r="X7" s="664"/>
      <c r="Y7" s="665"/>
      <c r="Z7" s="723">
        <v>0</v>
      </c>
      <c r="AA7" s="723"/>
      <c r="AB7" s="723"/>
      <c r="AC7" s="723"/>
      <c r="AD7" s="724">
        <v>2777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464373</v>
      </c>
      <c r="BH7" s="664"/>
      <c r="BI7" s="664"/>
      <c r="BJ7" s="664"/>
      <c r="BK7" s="664"/>
      <c r="BL7" s="664"/>
      <c r="BM7" s="664"/>
      <c r="BN7" s="665"/>
      <c r="BO7" s="723">
        <v>34.9</v>
      </c>
      <c r="BP7" s="723"/>
      <c r="BQ7" s="723"/>
      <c r="BR7" s="723"/>
      <c r="BS7" s="724" t="s">
        <v>138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1585352</v>
      </c>
      <c r="CS7" s="664"/>
      <c r="CT7" s="664"/>
      <c r="CU7" s="664"/>
      <c r="CV7" s="664"/>
      <c r="CW7" s="664"/>
      <c r="CX7" s="664"/>
      <c r="CY7" s="665"/>
      <c r="CZ7" s="723">
        <v>19.100000000000001</v>
      </c>
      <c r="DA7" s="723"/>
      <c r="DB7" s="723"/>
      <c r="DC7" s="723"/>
      <c r="DD7" s="669">
        <v>684635</v>
      </c>
      <c r="DE7" s="664"/>
      <c r="DF7" s="664"/>
      <c r="DG7" s="664"/>
      <c r="DH7" s="664"/>
      <c r="DI7" s="664"/>
      <c r="DJ7" s="664"/>
      <c r="DK7" s="664"/>
      <c r="DL7" s="664"/>
      <c r="DM7" s="664"/>
      <c r="DN7" s="664"/>
      <c r="DO7" s="664"/>
      <c r="DP7" s="665"/>
      <c r="DQ7" s="669">
        <v>817715</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3934</v>
      </c>
      <c r="S8" s="664"/>
      <c r="T8" s="664"/>
      <c r="U8" s="664"/>
      <c r="V8" s="664"/>
      <c r="W8" s="664"/>
      <c r="X8" s="664"/>
      <c r="Y8" s="665"/>
      <c r="Z8" s="723">
        <v>0</v>
      </c>
      <c r="AA8" s="723"/>
      <c r="AB8" s="723"/>
      <c r="AC8" s="723"/>
      <c r="AD8" s="724">
        <v>3934</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20782</v>
      </c>
      <c r="BH8" s="664"/>
      <c r="BI8" s="664"/>
      <c r="BJ8" s="664"/>
      <c r="BK8" s="664"/>
      <c r="BL8" s="664"/>
      <c r="BM8" s="664"/>
      <c r="BN8" s="665"/>
      <c r="BO8" s="723">
        <v>1.6</v>
      </c>
      <c r="BP8" s="723"/>
      <c r="BQ8" s="723"/>
      <c r="BR8" s="723"/>
      <c r="BS8" s="669" t="s">
        <v>138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2364401</v>
      </c>
      <c r="CS8" s="664"/>
      <c r="CT8" s="664"/>
      <c r="CU8" s="664"/>
      <c r="CV8" s="664"/>
      <c r="CW8" s="664"/>
      <c r="CX8" s="664"/>
      <c r="CY8" s="665"/>
      <c r="CZ8" s="723">
        <v>28.4</v>
      </c>
      <c r="DA8" s="723"/>
      <c r="DB8" s="723"/>
      <c r="DC8" s="723"/>
      <c r="DD8" s="669">
        <v>332926</v>
      </c>
      <c r="DE8" s="664"/>
      <c r="DF8" s="664"/>
      <c r="DG8" s="664"/>
      <c r="DH8" s="664"/>
      <c r="DI8" s="664"/>
      <c r="DJ8" s="664"/>
      <c r="DK8" s="664"/>
      <c r="DL8" s="664"/>
      <c r="DM8" s="664"/>
      <c r="DN8" s="664"/>
      <c r="DO8" s="664"/>
      <c r="DP8" s="665"/>
      <c r="DQ8" s="669">
        <v>1300923</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3073</v>
      </c>
      <c r="S9" s="664"/>
      <c r="T9" s="664"/>
      <c r="U9" s="664"/>
      <c r="V9" s="664"/>
      <c r="W9" s="664"/>
      <c r="X9" s="664"/>
      <c r="Y9" s="665"/>
      <c r="Z9" s="723">
        <v>0</v>
      </c>
      <c r="AA9" s="723"/>
      <c r="AB9" s="723"/>
      <c r="AC9" s="723"/>
      <c r="AD9" s="724">
        <v>3073</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379517</v>
      </c>
      <c r="BH9" s="664"/>
      <c r="BI9" s="664"/>
      <c r="BJ9" s="664"/>
      <c r="BK9" s="664"/>
      <c r="BL9" s="664"/>
      <c r="BM9" s="664"/>
      <c r="BN9" s="665"/>
      <c r="BO9" s="723">
        <v>28.6</v>
      </c>
      <c r="BP9" s="723"/>
      <c r="BQ9" s="723"/>
      <c r="BR9" s="723"/>
      <c r="BS9" s="669" t="s">
        <v>138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895414</v>
      </c>
      <c r="CS9" s="664"/>
      <c r="CT9" s="664"/>
      <c r="CU9" s="664"/>
      <c r="CV9" s="664"/>
      <c r="CW9" s="664"/>
      <c r="CX9" s="664"/>
      <c r="CY9" s="665"/>
      <c r="CZ9" s="723">
        <v>10.8</v>
      </c>
      <c r="DA9" s="723"/>
      <c r="DB9" s="723"/>
      <c r="DC9" s="723"/>
      <c r="DD9" s="669">
        <v>2434</v>
      </c>
      <c r="DE9" s="664"/>
      <c r="DF9" s="664"/>
      <c r="DG9" s="664"/>
      <c r="DH9" s="664"/>
      <c r="DI9" s="664"/>
      <c r="DJ9" s="664"/>
      <c r="DK9" s="664"/>
      <c r="DL9" s="664"/>
      <c r="DM9" s="664"/>
      <c r="DN9" s="664"/>
      <c r="DO9" s="664"/>
      <c r="DP9" s="665"/>
      <c r="DQ9" s="669">
        <v>509833</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138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43880</v>
      </c>
      <c r="BH10" s="664"/>
      <c r="BI10" s="664"/>
      <c r="BJ10" s="664"/>
      <c r="BK10" s="664"/>
      <c r="BL10" s="664"/>
      <c r="BM10" s="664"/>
      <c r="BN10" s="665"/>
      <c r="BO10" s="723">
        <v>3.3</v>
      </c>
      <c r="BP10" s="723"/>
      <c r="BQ10" s="723"/>
      <c r="BR10" s="723"/>
      <c r="BS10" s="669" t="s">
        <v>138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138</v>
      </c>
      <c r="CS10" s="664"/>
      <c r="CT10" s="664"/>
      <c r="CU10" s="664"/>
      <c r="CV10" s="664"/>
      <c r="CW10" s="664"/>
      <c r="CX10" s="664"/>
      <c r="CY10" s="665"/>
      <c r="CZ10" s="723" t="s">
        <v>138</v>
      </c>
      <c r="DA10" s="723"/>
      <c r="DB10" s="723"/>
      <c r="DC10" s="723"/>
      <c r="DD10" s="669" t="s">
        <v>138</v>
      </c>
      <c r="DE10" s="664"/>
      <c r="DF10" s="664"/>
      <c r="DG10" s="664"/>
      <c r="DH10" s="664"/>
      <c r="DI10" s="664"/>
      <c r="DJ10" s="664"/>
      <c r="DK10" s="664"/>
      <c r="DL10" s="664"/>
      <c r="DM10" s="664"/>
      <c r="DN10" s="664"/>
      <c r="DO10" s="664"/>
      <c r="DP10" s="665"/>
      <c r="DQ10" s="669" t="s">
        <v>138</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138</v>
      </c>
      <c r="AA11" s="723"/>
      <c r="AB11" s="723"/>
      <c r="AC11" s="723"/>
      <c r="AD11" s="724" t="s">
        <v>138</v>
      </c>
      <c r="AE11" s="724"/>
      <c r="AF11" s="724"/>
      <c r="AG11" s="724"/>
      <c r="AH11" s="724"/>
      <c r="AI11" s="724"/>
      <c r="AJ11" s="724"/>
      <c r="AK11" s="724"/>
      <c r="AL11" s="666" t="s">
        <v>138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20194</v>
      </c>
      <c r="BH11" s="664"/>
      <c r="BI11" s="664"/>
      <c r="BJ11" s="664"/>
      <c r="BK11" s="664"/>
      <c r="BL11" s="664"/>
      <c r="BM11" s="664"/>
      <c r="BN11" s="665"/>
      <c r="BO11" s="723">
        <v>1.5</v>
      </c>
      <c r="BP11" s="723"/>
      <c r="BQ11" s="723"/>
      <c r="BR11" s="723"/>
      <c r="BS11" s="669" t="s">
        <v>138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715690</v>
      </c>
      <c r="CS11" s="664"/>
      <c r="CT11" s="664"/>
      <c r="CU11" s="664"/>
      <c r="CV11" s="664"/>
      <c r="CW11" s="664"/>
      <c r="CX11" s="664"/>
      <c r="CY11" s="665"/>
      <c r="CZ11" s="723">
        <v>8.6</v>
      </c>
      <c r="DA11" s="723"/>
      <c r="DB11" s="723"/>
      <c r="DC11" s="723"/>
      <c r="DD11" s="669">
        <v>66040</v>
      </c>
      <c r="DE11" s="664"/>
      <c r="DF11" s="664"/>
      <c r="DG11" s="664"/>
      <c r="DH11" s="664"/>
      <c r="DI11" s="664"/>
      <c r="DJ11" s="664"/>
      <c r="DK11" s="664"/>
      <c r="DL11" s="664"/>
      <c r="DM11" s="664"/>
      <c r="DN11" s="664"/>
      <c r="DO11" s="664"/>
      <c r="DP11" s="665"/>
      <c r="DQ11" s="669">
        <v>438326</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189447</v>
      </c>
      <c r="S12" s="664"/>
      <c r="T12" s="664"/>
      <c r="U12" s="664"/>
      <c r="V12" s="664"/>
      <c r="W12" s="664"/>
      <c r="X12" s="664"/>
      <c r="Y12" s="665"/>
      <c r="Z12" s="723">
        <v>2.2000000000000002</v>
      </c>
      <c r="AA12" s="723"/>
      <c r="AB12" s="723"/>
      <c r="AC12" s="723"/>
      <c r="AD12" s="724">
        <v>189447</v>
      </c>
      <c r="AE12" s="724"/>
      <c r="AF12" s="724"/>
      <c r="AG12" s="724"/>
      <c r="AH12" s="724"/>
      <c r="AI12" s="724"/>
      <c r="AJ12" s="724"/>
      <c r="AK12" s="724"/>
      <c r="AL12" s="666">
        <v>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740185</v>
      </c>
      <c r="BH12" s="664"/>
      <c r="BI12" s="664"/>
      <c r="BJ12" s="664"/>
      <c r="BK12" s="664"/>
      <c r="BL12" s="664"/>
      <c r="BM12" s="664"/>
      <c r="BN12" s="665"/>
      <c r="BO12" s="723">
        <v>55.7</v>
      </c>
      <c r="BP12" s="723"/>
      <c r="BQ12" s="723"/>
      <c r="BR12" s="723"/>
      <c r="BS12" s="669" t="s">
        <v>138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116744</v>
      </c>
      <c r="CS12" s="664"/>
      <c r="CT12" s="664"/>
      <c r="CU12" s="664"/>
      <c r="CV12" s="664"/>
      <c r="CW12" s="664"/>
      <c r="CX12" s="664"/>
      <c r="CY12" s="665"/>
      <c r="CZ12" s="723">
        <v>1.4</v>
      </c>
      <c r="DA12" s="723"/>
      <c r="DB12" s="723"/>
      <c r="DC12" s="723"/>
      <c r="DD12" s="669">
        <v>33619</v>
      </c>
      <c r="DE12" s="664"/>
      <c r="DF12" s="664"/>
      <c r="DG12" s="664"/>
      <c r="DH12" s="664"/>
      <c r="DI12" s="664"/>
      <c r="DJ12" s="664"/>
      <c r="DK12" s="664"/>
      <c r="DL12" s="664"/>
      <c r="DM12" s="664"/>
      <c r="DN12" s="664"/>
      <c r="DO12" s="664"/>
      <c r="DP12" s="665"/>
      <c r="DQ12" s="669">
        <v>74279</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v>24958</v>
      </c>
      <c r="S13" s="664"/>
      <c r="T13" s="664"/>
      <c r="U13" s="664"/>
      <c r="V13" s="664"/>
      <c r="W13" s="664"/>
      <c r="X13" s="664"/>
      <c r="Y13" s="665"/>
      <c r="Z13" s="723">
        <v>0.3</v>
      </c>
      <c r="AA13" s="723"/>
      <c r="AB13" s="723"/>
      <c r="AC13" s="723"/>
      <c r="AD13" s="724">
        <v>24958</v>
      </c>
      <c r="AE13" s="724"/>
      <c r="AF13" s="724"/>
      <c r="AG13" s="724"/>
      <c r="AH13" s="724"/>
      <c r="AI13" s="724"/>
      <c r="AJ13" s="724"/>
      <c r="AK13" s="724"/>
      <c r="AL13" s="666">
        <v>0.5</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705359</v>
      </c>
      <c r="BH13" s="664"/>
      <c r="BI13" s="664"/>
      <c r="BJ13" s="664"/>
      <c r="BK13" s="664"/>
      <c r="BL13" s="664"/>
      <c r="BM13" s="664"/>
      <c r="BN13" s="665"/>
      <c r="BO13" s="723">
        <v>53.1</v>
      </c>
      <c r="BP13" s="723"/>
      <c r="BQ13" s="723"/>
      <c r="BR13" s="723"/>
      <c r="BS13" s="669" t="s">
        <v>138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440639</v>
      </c>
      <c r="CS13" s="664"/>
      <c r="CT13" s="664"/>
      <c r="CU13" s="664"/>
      <c r="CV13" s="664"/>
      <c r="CW13" s="664"/>
      <c r="CX13" s="664"/>
      <c r="CY13" s="665"/>
      <c r="CZ13" s="723">
        <v>5.3</v>
      </c>
      <c r="DA13" s="723"/>
      <c r="DB13" s="723"/>
      <c r="DC13" s="723"/>
      <c r="DD13" s="669">
        <v>216884</v>
      </c>
      <c r="DE13" s="664"/>
      <c r="DF13" s="664"/>
      <c r="DG13" s="664"/>
      <c r="DH13" s="664"/>
      <c r="DI13" s="664"/>
      <c r="DJ13" s="664"/>
      <c r="DK13" s="664"/>
      <c r="DL13" s="664"/>
      <c r="DM13" s="664"/>
      <c r="DN13" s="664"/>
      <c r="DO13" s="664"/>
      <c r="DP13" s="665"/>
      <c r="DQ13" s="669">
        <v>228789</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138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42615</v>
      </c>
      <c r="BH14" s="664"/>
      <c r="BI14" s="664"/>
      <c r="BJ14" s="664"/>
      <c r="BK14" s="664"/>
      <c r="BL14" s="664"/>
      <c r="BM14" s="664"/>
      <c r="BN14" s="665"/>
      <c r="BO14" s="723">
        <v>3.2</v>
      </c>
      <c r="BP14" s="723"/>
      <c r="BQ14" s="723"/>
      <c r="BR14" s="723"/>
      <c r="BS14" s="669" t="s">
        <v>138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323436</v>
      </c>
      <c r="CS14" s="664"/>
      <c r="CT14" s="664"/>
      <c r="CU14" s="664"/>
      <c r="CV14" s="664"/>
      <c r="CW14" s="664"/>
      <c r="CX14" s="664"/>
      <c r="CY14" s="665"/>
      <c r="CZ14" s="723">
        <v>3.9</v>
      </c>
      <c r="DA14" s="723"/>
      <c r="DB14" s="723"/>
      <c r="DC14" s="723"/>
      <c r="DD14" s="669">
        <v>85861</v>
      </c>
      <c r="DE14" s="664"/>
      <c r="DF14" s="664"/>
      <c r="DG14" s="664"/>
      <c r="DH14" s="664"/>
      <c r="DI14" s="664"/>
      <c r="DJ14" s="664"/>
      <c r="DK14" s="664"/>
      <c r="DL14" s="664"/>
      <c r="DM14" s="664"/>
      <c r="DN14" s="664"/>
      <c r="DO14" s="664"/>
      <c r="DP14" s="665"/>
      <c r="DQ14" s="669">
        <v>236405</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16948</v>
      </c>
      <c r="S15" s="664"/>
      <c r="T15" s="664"/>
      <c r="U15" s="664"/>
      <c r="V15" s="664"/>
      <c r="W15" s="664"/>
      <c r="X15" s="664"/>
      <c r="Y15" s="665"/>
      <c r="Z15" s="723">
        <v>0.2</v>
      </c>
      <c r="AA15" s="723"/>
      <c r="AB15" s="723"/>
      <c r="AC15" s="723"/>
      <c r="AD15" s="724">
        <v>16948</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61710</v>
      </c>
      <c r="BH15" s="664"/>
      <c r="BI15" s="664"/>
      <c r="BJ15" s="664"/>
      <c r="BK15" s="664"/>
      <c r="BL15" s="664"/>
      <c r="BM15" s="664"/>
      <c r="BN15" s="665"/>
      <c r="BO15" s="723">
        <v>4.5999999999999996</v>
      </c>
      <c r="BP15" s="723"/>
      <c r="BQ15" s="723"/>
      <c r="BR15" s="723"/>
      <c r="BS15" s="669" t="s">
        <v>138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686044</v>
      </c>
      <c r="CS15" s="664"/>
      <c r="CT15" s="664"/>
      <c r="CU15" s="664"/>
      <c r="CV15" s="664"/>
      <c r="CW15" s="664"/>
      <c r="CX15" s="664"/>
      <c r="CY15" s="665"/>
      <c r="CZ15" s="723">
        <v>8.1999999999999993</v>
      </c>
      <c r="DA15" s="723"/>
      <c r="DB15" s="723"/>
      <c r="DC15" s="723"/>
      <c r="DD15" s="669">
        <v>158356</v>
      </c>
      <c r="DE15" s="664"/>
      <c r="DF15" s="664"/>
      <c r="DG15" s="664"/>
      <c r="DH15" s="664"/>
      <c r="DI15" s="664"/>
      <c r="DJ15" s="664"/>
      <c r="DK15" s="664"/>
      <c r="DL15" s="664"/>
      <c r="DM15" s="664"/>
      <c r="DN15" s="664"/>
      <c r="DO15" s="664"/>
      <c r="DP15" s="665"/>
      <c r="DQ15" s="669">
        <v>449000</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138</v>
      </c>
      <c r="AA16" s="723"/>
      <c r="AB16" s="723"/>
      <c r="AC16" s="723"/>
      <c r="AD16" s="724" t="s">
        <v>138</v>
      </c>
      <c r="AE16" s="724"/>
      <c r="AF16" s="724"/>
      <c r="AG16" s="724"/>
      <c r="AH16" s="724"/>
      <c r="AI16" s="724"/>
      <c r="AJ16" s="724"/>
      <c r="AK16" s="724"/>
      <c r="AL16" s="666" t="s">
        <v>138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29130</v>
      </c>
      <c r="CS16" s="664"/>
      <c r="CT16" s="664"/>
      <c r="CU16" s="664"/>
      <c r="CV16" s="664"/>
      <c r="CW16" s="664"/>
      <c r="CX16" s="664"/>
      <c r="CY16" s="665"/>
      <c r="CZ16" s="723">
        <v>0.4</v>
      </c>
      <c r="DA16" s="723"/>
      <c r="DB16" s="723"/>
      <c r="DC16" s="723"/>
      <c r="DD16" s="669" t="s">
        <v>138</v>
      </c>
      <c r="DE16" s="664"/>
      <c r="DF16" s="664"/>
      <c r="DG16" s="664"/>
      <c r="DH16" s="664"/>
      <c r="DI16" s="664"/>
      <c r="DJ16" s="664"/>
      <c r="DK16" s="664"/>
      <c r="DL16" s="664"/>
      <c r="DM16" s="664"/>
      <c r="DN16" s="664"/>
      <c r="DO16" s="664"/>
      <c r="DP16" s="665"/>
      <c r="DQ16" s="669">
        <v>21031</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4762</v>
      </c>
      <c r="S17" s="664"/>
      <c r="T17" s="664"/>
      <c r="U17" s="664"/>
      <c r="V17" s="664"/>
      <c r="W17" s="664"/>
      <c r="X17" s="664"/>
      <c r="Y17" s="665"/>
      <c r="Z17" s="723">
        <v>0.1</v>
      </c>
      <c r="AA17" s="723"/>
      <c r="AB17" s="723"/>
      <c r="AC17" s="723"/>
      <c r="AD17" s="724">
        <v>4762</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1072360</v>
      </c>
      <c r="CS17" s="664"/>
      <c r="CT17" s="664"/>
      <c r="CU17" s="664"/>
      <c r="CV17" s="664"/>
      <c r="CW17" s="664"/>
      <c r="CX17" s="664"/>
      <c r="CY17" s="665"/>
      <c r="CZ17" s="723">
        <v>12.9</v>
      </c>
      <c r="DA17" s="723"/>
      <c r="DB17" s="723"/>
      <c r="DC17" s="723"/>
      <c r="DD17" s="669" t="s">
        <v>138</v>
      </c>
      <c r="DE17" s="664"/>
      <c r="DF17" s="664"/>
      <c r="DG17" s="664"/>
      <c r="DH17" s="664"/>
      <c r="DI17" s="664"/>
      <c r="DJ17" s="664"/>
      <c r="DK17" s="664"/>
      <c r="DL17" s="664"/>
      <c r="DM17" s="664"/>
      <c r="DN17" s="664"/>
      <c r="DO17" s="664"/>
      <c r="DP17" s="665"/>
      <c r="DQ17" s="669">
        <v>1066255</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3329131</v>
      </c>
      <c r="S18" s="664"/>
      <c r="T18" s="664"/>
      <c r="U18" s="664"/>
      <c r="V18" s="664"/>
      <c r="W18" s="664"/>
      <c r="X18" s="664"/>
      <c r="Y18" s="665"/>
      <c r="Z18" s="723">
        <v>38.9</v>
      </c>
      <c r="AA18" s="723"/>
      <c r="AB18" s="723"/>
      <c r="AC18" s="723"/>
      <c r="AD18" s="724">
        <v>3116895</v>
      </c>
      <c r="AE18" s="724"/>
      <c r="AF18" s="724"/>
      <c r="AG18" s="724"/>
      <c r="AH18" s="724"/>
      <c r="AI18" s="724"/>
      <c r="AJ18" s="724"/>
      <c r="AK18" s="724"/>
      <c r="AL18" s="666">
        <v>65.2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138</v>
      </c>
      <c r="BP18" s="723"/>
      <c r="BQ18" s="723"/>
      <c r="BR18" s="723"/>
      <c r="BS18" s="669" t="s">
        <v>138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138</v>
      </c>
      <c r="DA18" s="723"/>
      <c r="DB18" s="723"/>
      <c r="DC18" s="723"/>
      <c r="DD18" s="669" t="s">
        <v>138</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3116895</v>
      </c>
      <c r="S19" s="664"/>
      <c r="T19" s="664"/>
      <c r="U19" s="664"/>
      <c r="V19" s="664"/>
      <c r="W19" s="664"/>
      <c r="X19" s="664"/>
      <c r="Y19" s="665"/>
      <c r="Z19" s="723">
        <v>36.4</v>
      </c>
      <c r="AA19" s="723"/>
      <c r="AB19" s="723"/>
      <c r="AC19" s="723"/>
      <c r="AD19" s="724">
        <v>3116895</v>
      </c>
      <c r="AE19" s="724"/>
      <c r="AF19" s="724"/>
      <c r="AG19" s="724"/>
      <c r="AH19" s="724"/>
      <c r="AI19" s="724"/>
      <c r="AJ19" s="724"/>
      <c r="AK19" s="724"/>
      <c r="AL19" s="666">
        <v>65.2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20192</v>
      </c>
      <c r="BH19" s="664"/>
      <c r="BI19" s="664"/>
      <c r="BJ19" s="664"/>
      <c r="BK19" s="664"/>
      <c r="BL19" s="664"/>
      <c r="BM19" s="664"/>
      <c r="BN19" s="665"/>
      <c r="BO19" s="723">
        <v>1.5</v>
      </c>
      <c r="BP19" s="723"/>
      <c r="BQ19" s="723"/>
      <c r="BR19" s="723"/>
      <c r="BS19" s="669" t="s">
        <v>138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138</v>
      </c>
      <c r="DA19" s="723"/>
      <c r="DB19" s="723"/>
      <c r="DC19" s="723"/>
      <c r="DD19" s="669" t="s">
        <v>138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212236</v>
      </c>
      <c r="S20" s="664"/>
      <c r="T20" s="664"/>
      <c r="U20" s="664"/>
      <c r="V20" s="664"/>
      <c r="W20" s="664"/>
      <c r="X20" s="664"/>
      <c r="Y20" s="665"/>
      <c r="Z20" s="723">
        <v>2.5</v>
      </c>
      <c r="AA20" s="723"/>
      <c r="AB20" s="723"/>
      <c r="AC20" s="723"/>
      <c r="AD20" s="724" t="s">
        <v>138</v>
      </c>
      <c r="AE20" s="724"/>
      <c r="AF20" s="724"/>
      <c r="AG20" s="724"/>
      <c r="AH20" s="724"/>
      <c r="AI20" s="724"/>
      <c r="AJ20" s="724"/>
      <c r="AK20" s="724"/>
      <c r="AL20" s="666" t="s">
        <v>138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20192</v>
      </c>
      <c r="BH20" s="664"/>
      <c r="BI20" s="664"/>
      <c r="BJ20" s="664"/>
      <c r="BK20" s="664"/>
      <c r="BL20" s="664"/>
      <c r="BM20" s="664"/>
      <c r="BN20" s="665"/>
      <c r="BO20" s="723">
        <v>1.5</v>
      </c>
      <c r="BP20" s="723"/>
      <c r="BQ20" s="723"/>
      <c r="BR20" s="723"/>
      <c r="BS20" s="669" t="s">
        <v>138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8317574</v>
      </c>
      <c r="CS20" s="664"/>
      <c r="CT20" s="664"/>
      <c r="CU20" s="664"/>
      <c r="CV20" s="664"/>
      <c r="CW20" s="664"/>
      <c r="CX20" s="664"/>
      <c r="CY20" s="665"/>
      <c r="CZ20" s="723">
        <v>100</v>
      </c>
      <c r="DA20" s="723"/>
      <c r="DB20" s="723"/>
      <c r="DC20" s="723"/>
      <c r="DD20" s="669">
        <v>1580755</v>
      </c>
      <c r="DE20" s="664"/>
      <c r="DF20" s="664"/>
      <c r="DG20" s="664"/>
      <c r="DH20" s="664"/>
      <c r="DI20" s="664"/>
      <c r="DJ20" s="664"/>
      <c r="DK20" s="664"/>
      <c r="DL20" s="664"/>
      <c r="DM20" s="664"/>
      <c r="DN20" s="664"/>
      <c r="DO20" s="664"/>
      <c r="DP20" s="665"/>
      <c r="DQ20" s="669">
        <v>5230920</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138</v>
      </c>
      <c r="AE21" s="724"/>
      <c r="AF21" s="724"/>
      <c r="AG21" s="724"/>
      <c r="AH21" s="724"/>
      <c r="AI21" s="724"/>
      <c r="AJ21" s="724"/>
      <c r="AK21" s="724"/>
      <c r="AL21" s="666" t="s">
        <v>138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20192</v>
      </c>
      <c r="BH21" s="664"/>
      <c r="BI21" s="664"/>
      <c r="BJ21" s="664"/>
      <c r="BK21" s="664"/>
      <c r="BL21" s="664"/>
      <c r="BM21" s="664"/>
      <c r="BN21" s="665"/>
      <c r="BO21" s="723">
        <v>1.5</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4966650</v>
      </c>
      <c r="S22" s="664"/>
      <c r="T22" s="664"/>
      <c r="U22" s="664"/>
      <c r="V22" s="664"/>
      <c r="W22" s="664"/>
      <c r="X22" s="664"/>
      <c r="Y22" s="665"/>
      <c r="Z22" s="723">
        <v>58.1</v>
      </c>
      <c r="AA22" s="723"/>
      <c r="AB22" s="723"/>
      <c r="AC22" s="723"/>
      <c r="AD22" s="724">
        <v>4754414</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138</v>
      </c>
      <c r="BP22" s="723"/>
      <c r="BQ22" s="723"/>
      <c r="BR22" s="723"/>
      <c r="BS22" s="669" t="s">
        <v>138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1158</v>
      </c>
      <c r="S23" s="664"/>
      <c r="T23" s="664"/>
      <c r="U23" s="664"/>
      <c r="V23" s="664"/>
      <c r="W23" s="664"/>
      <c r="X23" s="664"/>
      <c r="Y23" s="665"/>
      <c r="Z23" s="723">
        <v>0</v>
      </c>
      <c r="AA23" s="723"/>
      <c r="AB23" s="723"/>
      <c r="AC23" s="723"/>
      <c r="AD23" s="724">
        <v>1158</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70438</v>
      </c>
      <c r="S24" s="664"/>
      <c r="T24" s="664"/>
      <c r="U24" s="664"/>
      <c r="V24" s="664"/>
      <c r="W24" s="664"/>
      <c r="X24" s="664"/>
      <c r="Y24" s="665"/>
      <c r="Z24" s="723">
        <v>0.8</v>
      </c>
      <c r="AA24" s="723"/>
      <c r="AB24" s="723"/>
      <c r="AC24" s="723"/>
      <c r="AD24" s="724" t="s">
        <v>138</v>
      </c>
      <c r="AE24" s="724"/>
      <c r="AF24" s="724"/>
      <c r="AG24" s="724"/>
      <c r="AH24" s="724"/>
      <c r="AI24" s="724"/>
      <c r="AJ24" s="724"/>
      <c r="AK24" s="724"/>
      <c r="AL24" s="666" t="s">
        <v>138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138</v>
      </c>
      <c r="BP24" s="723"/>
      <c r="BQ24" s="723"/>
      <c r="BR24" s="723"/>
      <c r="BS24" s="669" t="s">
        <v>138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3011308</v>
      </c>
      <c r="CS24" s="727"/>
      <c r="CT24" s="727"/>
      <c r="CU24" s="727"/>
      <c r="CV24" s="727"/>
      <c r="CW24" s="727"/>
      <c r="CX24" s="727"/>
      <c r="CY24" s="773"/>
      <c r="CZ24" s="774">
        <v>36.200000000000003</v>
      </c>
      <c r="DA24" s="743"/>
      <c r="DB24" s="743"/>
      <c r="DC24" s="777"/>
      <c r="DD24" s="772">
        <v>2483726</v>
      </c>
      <c r="DE24" s="727"/>
      <c r="DF24" s="727"/>
      <c r="DG24" s="727"/>
      <c r="DH24" s="727"/>
      <c r="DI24" s="727"/>
      <c r="DJ24" s="727"/>
      <c r="DK24" s="773"/>
      <c r="DL24" s="772">
        <v>2453690</v>
      </c>
      <c r="DM24" s="727"/>
      <c r="DN24" s="727"/>
      <c r="DO24" s="727"/>
      <c r="DP24" s="727"/>
      <c r="DQ24" s="727"/>
      <c r="DR24" s="727"/>
      <c r="DS24" s="727"/>
      <c r="DT24" s="727"/>
      <c r="DU24" s="727"/>
      <c r="DV24" s="773"/>
      <c r="DW24" s="774">
        <v>50.6</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115832</v>
      </c>
      <c r="S25" s="664"/>
      <c r="T25" s="664"/>
      <c r="U25" s="664"/>
      <c r="V25" s="664"/>
      <c r="W25" s="664"/>
      <c r="X25" s="664"/>
      <c r="Y25" s="665"/>
      <c r="Z25" s="723">
        <v>1.4</v>
      </c>
      <c r="AA25" s="723"/>
      <c r="AB25" s="723"/>
      <c r="AC25" s="723"/>
      <c r="AD25" s="724">
        <v>6429</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138</v>
      </c>
      <c r="BH25" s="664"/>
      <c r="BI25" s="664"/>
      <c r="BJ25" s="664"/>
      <c r="BK25" s="664"/>
      <c r="BL25" s="664"/>
      <c r="BM25" s="664"/>
      <c r="BN25" s="665"/>
      <c r="BO25" s="723" t="s">
        <v>138</v>
      </c>
      <c r="BP25" s="723"/>
      <c r="BQ25" s="723"/>
      <c r="BR25" s="723"/>
      <c r="BS25" s="669" t="s">
        <v>138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1168210</v>
      </c>
      <c r="CS25" s="662"/>
      <c r="CT25" s="662"/>
      <c r="CU25" s="662"/>
      <c r="CV25" s="662"/>
      <c r="CW25" s="662"/>
      <c r="CX25" s="662"/>
      <c r="CY25" s="663"/>
      <c r="CZ25" s="666">
        <v>14</v>
      </c>
      <c r="DA25" s="695"/>
      <c r="DB25" s="695"/>
      <c r="DC25" s="696"/>
      <c r="DD25" s="669">
        <v>1093822</v>
      </c>
      <c r="DE25" s="662"/>
      <c r="DF25" s="662"/>
      <c r="DG25" s="662"/>
      <c r="DH25" s="662"/>
      <c r="DI25" s="662"/>
      <c r="DJ25" s="662"/>
      <c r="DK25" s="663"/>
      <c r="DL25" s="669">
        <v>1092232</v>
      </c>
      <c r="DM25" s="662"/>
      <c r="DN25" s="662"/>
      <c r="DO25" s="662"/>
      <c r="DP25" s="662"/>
      <c r="DQ25" s="662"/>
      <c r="DR25" s="662"/>
      <c r="DS25" s="662"/>
      <c r="DT25" s="662"/>
      <c r="DU25" s="662"/>
      <c r="DV25" s="663"/>
      <c r="DW25" s="666">
        <v>22.5</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19778</v>
      </c>
      <c r="S26" s="664"/>
      <c r="T26" s="664"/>
      <c r="U26" s="664"/>
      <c r="V26" s="664"/>
      <c r="W26" s="664"/>
      <c r="X26" s="664"/>
      <c r="Y26" s="665"/>
      <c r="Z26" s="723">
        <v>0.2</v>
      </c>
      <c r="AA26" s="723"/>
      <c r="AB26" s="723"/>
      <c r="AC26" s="723"/>
      <c r="AD26" s="724" t="s">
        <v>138</v>
      </c>
      <c r="AE26" s="724"/>
      <c r="AF26" s="724"/>
      <c r="AG26" s="724"/>
      <c r="AH26" s="724"/>
      <c r="AI26" s="724"/>
      <c r="AJ26" s="724"/>
      <c r="AK26" s="724"/>
      <c r="AL26" s="666" t="s">
        <v>138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138</v>
      </c>
      <c r="BP26" s="723"/>
      <c r="BQ26" s="723"/>
      <c r="BR26" s="723"/>
      <c r="BS26" s="669" t="s">
        <v>138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716294</v>
      </c>
      <c r="CS26" s="664"/>
      <c r="CT26" s="664"/>
      <c r="CU26" s="664"/>
      <c r="CV26" s="664"/>
      <c r="CW26" s="664"/>
      <c r="CX26" s="664"/>
      <c r="CY26" s="665"/>
      <c r="CZ26" s="666">
        <v>8.6</v>
      </c>
      <c r="DA26" s="695"/>
      <c r="DB26" s="695"/>
      <c r="DC26" s="696"/>
      <c r="DD26" s="669">
        <v>648849</v>
      </c>
      <c r="DE26" s="664"/>
      <c r="DF26" s="664"/>
      <c r="DG26" s="664"/>
      <c r="DH26" s="664"/>
      <c r="DI26" s="664"/>
      <c r="DJ26" s="664"/>
      <c r="DK26" s="665"/>
      <c r="DL26" s="669" t="s">
        <v>138</v>
      </c>
      <c r="DM26" s="664"/>
      <c r="DN26" s="664"/>
      <c r="DO26" s="664"/>
      <c r="DP26" s="664"/>
      <c r="DQ26" s="664"/>
      <c r="DR26" s="664"/>
      <c r="DS26" s="664"/>
      <c r="DT26" s="664"/>
      <c r="DU26" s="664"/>
      <c r="DV26" s="665"/>
      <c r="DW26" s="666" t="s">
        <v>138</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549796</v>
      </c>
      <c r="S27" s="664"/>
      <c r="T27" s="664"/>
      <c r="U27" s="664"/>
      <c r="V27" s="664"/>
      <c r="W27" s="664"/>
      <c r="X27" s="664"/>
      <c r="Y27" s="665"/>
      <c r="Z27" s="723">
        <v>6.4</v>
      </c>
      <c r="AA27" s="723"/>
      <c r="AB27" s="723"/>
      <c r="AC27" s="723"/>
      <c r="AD27" s="724" t="s">
        <v>138</v>
      </c>
      <c r="AE27" s="724"/>
      <c r="AF27" s="724"/>
      <c r="AG27" s="724"/>
      <c r="AH27" s="724"/>
      <c r="AI27" s="724"/>
      <c r="AJ27" s="724"/>
      <c r="AK27" s="724"/>
      <c r="AL27" s="666" t="s">
        <v>138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1329075</v>
      </c>
      <c r="BH27" s="664"/>
      <c r="BI27" s="664"/>
      <c r="BJ27" s="664"/>
      <c r="BK27" s="664"/>
      <c r="BL27" s="664"/>
      <c r="BM27" s="664"/>
      <c r="BN27" s="665"/>
      <c r="BO27" s="723">
        <v>100</v>
      </c>
      <c r="BP27" s="723"/>
      <c r="BQ27" s="723"/>
      <c r="BR27" s="723"/>
      <c r="BS27" s="669" t="s">
        <v>138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770738</v>
      </c>
      <c r="CS27" s="662"/>
      <c r="CT27" s="662"/>
      <c r="CU27" s="662"/>
      <c r="CV27" s="662"/>
      <c r="CW27" s="662"/>
      <c r="CX27" s="662"/>
      <c r="CY27" s="663"/>
      <c r="CZ27" s="666">
        <v>9.3000000000000007</v>
      </c>
      <c r="DA27" s="695"/>
      <c r="DB27" s="695"/>
      <c r="DC27" s="696"/>
      <c r="DD27" s="669">
        <v>323649</v>
      </c>
      <c r="DE27" s="662"/>
      <c r="DF27" s="662"/>
      <c r="DG27" s="662"/>
      <c r="DH27" s="662"/>
      <c r="DI27" s="662"/>
      <c r="DJ27" s="662"/>
      <c r="DK27" s="663"/>
      <c r="DL27" s="669">
        <v>323359</v>
      </c>
      <c r="DM27" s="662"/>
      <c r="DN27" s="662"/>
      <c r="DO27" s="662"/>
      <c r="DP27" s="662"/>
      <c r="DQ27" s="662"/>
      <c r="DR27" s="662"/>
      <c r="DS27" s="662"/>
      <c r="DT27" s="662"/>
      <c r="DU27" s="662"/>
      <c r="DV27" s="663"/>
      <c r="DW27" s="666">
        <v>6.7</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v>1174</v>
      </c>
      <c r="S28" s="664"/>
      <c r="T28" s="664"/>
      <c r="U28" s="664"/>
      <c r="V28" s="664"/>
      <c r="W28" s="664"/>
      <c r="X28" s="664"/>
      <c r="Y28" s="665"/>
      <c r="Z28" s="723">
        <v>0</v>
      </c>
      <c r="AA28" s="723"/>
      <c r="AB28" s="723"/>
      <c r="AC28" s="723"/>
      <c r="AD28" s="724">
        <v>1174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1072360</v>
      </c>
      <c r="CS28" s="664"/>
      <c r="CT28" s="664"/>
      <c r="CU28" s="664"/>
      <c r="CV28" s="664"/>
      <c r="CW28" s="664"/>
      <c r="CX28" s="664"/>
      <c r="CY28" s="665"/>
      <c r="CZ28" s="666">
        <v>12.9</v>
      </c>
      <c r="DA28" s="695"/>
      <c r="DB28" s="695"/>
      <c r="DC28" s="696"/>
      <c r="DD28" s="669">
        <v>1066255</v>
      </c>
      <c r="DE28" s="664"/>
      <c r="DF28" s="664"/>
      <c r="DG28" s="664"/>
      <c r="DH28" s="664"/>
      <c r="DI28" s="664"/>
      <c r="DJ28" s="664"/>
      <c r="DK28" s="665"/>
      <c r="DL28" s="669">
        <v>1038099</v>
      </c>
      <c r="DM28" s="664"/>
      <c r="DN28" s="664"/>
      <c r="DO28" s="664"/>
      <c r="DP28" s="664"/>
      <c r="DQ28" s="664"/>
      <c r="DR28" s="664"/>
      <c r="DS28" s="664"/>
      <c r="DT28" s="664"/>
      <c r="DU28" s="664"/>
      <c r="DV28" s="665"/>
      <c r="DW28" s="666">
        <v>21.4</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563084</v>
      </c>
      <c r="S29" s="664"/>
      <c r="T29" s="664"/>
      <c r="U29" s="664"/>
      <c r="V29" s="664"/>
      <c r="W29" s="664"/>
      <c r="X29" s="664"/>
      <c r="Y29" s="665"/>
      <c r="Z29" s="723">
        <v>6.6</v>
      </c>
      <c r="AA29" s="723"/>
      <c r="AB29" s="723"/>
      <c r="AC29" s="723"/>
      <c r="AD29" s="724" t="s">
        <v>138</v>
      </c>
      <c r="AE29" s="724"/>
      <c r="AF29" s="724"/>
      <c r="AG29" s="724"/>
      <c r="AH29" s="724"/>
      <c r="AI29" s="724"/>
      <c r="AJ29" s="724"/>
      <c r="AK29" s="724"/>
      <c r="AL29" s="666" t="s">
        <v>138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1072360</v>
      </c>
      <c r="CS29" s="662"/>
      <c r="CT29" s="662"/>
      <c r="CU29" s="662"/>
      <c r="CV29" s="662"/>
      <c r="CW29" s="662"/>
      <c r="CX29" s="662"/>
      <c r="CY29" s="663"/>
      <c r="CZ29" s="666">
        <v>12.9</v>
      </c>
      <c r="DA29" s="695"/>
      <c r="DB29" s="695"/>
      <c r="DC29" s="696"/>
      <c r="DD29" s="669">
        <v>1066255</v>
      </c>
      <c r="DE29" s="662"/>
      <c r="DF29" s="662"/>
      <c r="DG29" s="662"/>
      <c r="DH29" s="662"/>
      <c r="DI29" s="662"/>
      <c r="DJ29" s="662"/>
      <c r="DK29" s="663"/>
      <c r="DL29" s="669">
        <v>1038099</v>
      </c>
      <c r="DM29" s="662"/>
      <c r="DN29" s="662"/>
      <c r="DO29" s="662"/>
      <c r="DP29" s="662"/>
      <c r="DQ29" s="662"/>
      <c r="DR29" s="662"/>
      <c r="DS29" s="662"/>
      <c r="DT29" s="662"/>
      <c r="DU29" s="662"/>
      <c r="DV29" s="663"/>
      <c r="DW29" s="666">
        <v>21.4</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158199</v>
      </c>
      <c r="S30" s="664"/>
      <c r="T30" s="664"/>
      <c r="U30" s="664"/>
      <c r="V30" s="664"/>
      <c r="W30" s="664"/>
      <c r="X30" s="664"/>
      <c r="Y30" s="665"/>
      <c r="Z30" s="723">
        <v>1.8</v>
      </c>
      <c r="AA30" s="723"/>
      <c r="AB30" s="723"/>
      <c r="AC30" s="723"/>
      <c r="AD30" s="724">
        <v>6288</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187</v>
      </c>
      <c r="AY30" s="761"/>
      <c r="AZ30" s="761"/>
      <c r="BA30" s="761"/>
      <c r="BB30" s="761"/>
      <c r="BC30" s="761"/>
      <c r="BD30" s="761"/>
      <c r="BE30" s="761"/>
      <c r="BF30" s="762"/>
      <c r="BG30" s="741">
        <v>98.9</v>
      </c>
      <c r="BH30" s="742"/>
      <c r="BI30" s="742"/>
      <c r="BJ30" s="742"/>
      <c r="BK30" s="742"/>
      <c r="BL30" s="742"/>
      <c r="BM30" s="743">
        <v>93.2</v>
      </c>
      <c r="BN30" s="742"/>
      <c r="BO30" s="742"/>
      <c r="BP30" s="742"/>
      <c r="BQ30" s="744"/>
      <c r="BR30" s="741">
        <v>98.8</v>
      </c>
      <c r="BS30" s="742"/>
      <c r="BT30" s="742"/>
      <c r="BU30" s="742"/>
      <c r="BV30" s="742"/>
      <c r="BW30" s="742"/>
      <c r="BX30" s="743">
        <v>93.9</v>
      </c>
      <c r="BY30" s="742"/>
      <c r="BZ30" s="742"/>
      <c r="CA30" s="742"/>
      <c r="CB30" s="744"/>
      <c r="CD30" s="747"/>
      <c r="CE30" s="748"/>
      <c r="CF30" s="705" t="s">
        <v>308</v>
      </c>
      <c r="CG30" s="702"/>
      <c r="CH30" s="702"/>
      <c r="CI30" s="702"/>
      <c r="CJ30" s="702"/>
      <c r="CK30" s="702"/>
      <c r="CL30" s="702"/>
      <c r="CM30" s="702"/>
      <c r="CN30" s="702"/>
      <c r="CO30" s="702"/>
      <c r="CP30" s="702"/>
      <c r="CQ30" s="703"/>
      <c r="CR30" s="661">
        <v>1050387</v>
      </c>
      <c r="CS30" s="664"/>
      <c r="CT30" s="664"/>
      <c r="CU30" s="664"/>
      <c r="CV30" s="664"/>
      <c r="CW30" s="664"/>
      <c r="CX30" s="664"/>
      <c r="CY30" s="665"/>
      <c r="CZ30" s="666">
        <v>12.6</v>
      </c>
      <c r="DA30" s="695"/>
      <c r="DB30" s="695"/>
      <c r="DC30" s="696"/>
      <c r="DD30" s="669">
        <v>1044282</v>
      </c>
      <c r="DE30" s="664"/>
      <c r="DF30" s="664"/>
      <c r="DG30" s="664"/>
      <c r="DH30" s="664"/>
      <c r="DI30" s="664"/>
      <c r="DJ30" s="664"/>
      <c r="DK30" s="665"/>
      <c r="DL30" s="669">
        <v>1016126</v>
      </c>
      <c r="DM30" s="664"/>
      <c r="DN30" s="664"/>
      <c r="DO30" s="664"/>
      <c r="DP30" s="664"/>
      <c r="DQ30" s="664"/>
      <c r="DR30" s="664"/>
      <c r="DS30" s="664"/>
      <c r="DT30" s="664"/>
      <c r="DU30" s="664"/>
      <c r="DV30" s="665"/>
      <c r="DW30" s="666">
        <v>21</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25705</v>
      </c>
      <c r="S31" s="664"/>
      <c r="T31" s="664"/>
      <c r="U31" s="664"/>
      <c r="V31" s="664"/>
      <c r="W31" s="664"/>
      <c r="X31" s="664"/>
      <c r="Y31" s="665"/>
      <c r="Z31" s="723">
        <v>0.3</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98.9</v>
      </c>
      <c r="BH31" s="662"/>
      <c r="BI31" s="662"/>
      <c r="BJ31" s="662"/>
      <c r="BK31" s="662"/>
      <c r="BL31" s="662"/>
      <c r="BM31" s="667">
        <v>94.6</v>
      </c>
      <c r="BN31" s="740"/>
      <c r="BO31" s="740"/>
      <c r="BP31" s="740"/>
      <c r="BQ31" s="701"/>
      <c r="BR31" s="739">
        <v>99</v>
      </c>
      <c r="BS31" s="662"/>
      <c r="BT31" s="662"/>
      <c r="BU31" s="662"/>
      <c r="BV31" s="662"/>
      <c r="BW31" s="662"/>
      <c r="BX31" s="667">
        <v>94.6</v>
      </c>
      <c r="BY31" s="740"/>
      <c r="BZ31" s="740"/>
      <c r="CA31" s="740"/>
      <c r="CB31" s="701"/>
      <c r="CD31" s="747"/>
      <c r="CE31" s="748"/>
      <c r="CF31" s="705" t="s">
        <v>312</v>
      </c>
      <c r="CG31" s="702"/>
      <c r="CH31" s="702"/>
      <c r="CI31" s="702"/>
      <c r="CJ31" s="702"/>
      <c r="CK31" s="702"/>
      <c r="CL31" s="702"/>
      <c r="CM31" s="702"/>
      <c r="CN31" s="702"/>
      <c r="CO31" s="702"/>
      <c r="CP31" s="702"/>
      <c r="CQ31" s="703"/>
      <c r="CR31" s="661">
        <v>21973</v>
      </c>
      <c r="CS31" s="662"/>
      <c r="CT31" s="662"/>
      <c r="CU31" s="662"/>
      <c r="CV31" s="662"/>
      <c r="CW31" s="662"/>
      <c r="CX31" s="662"/>
      <c r="CY31" s="663"/>
      <c r="CZ31" s="666">
        <v>0.3</v>
      </c>
      <c r="DA31" s="695"/>
      <c r="DB31" s="695"/>
      <c r="DC31" s="696"/>
      <c r="DD31" s="669">
        <v>21973</v>
      </c>
      <c r="DE31" s="662"/>
      <c r="DF31" s="662"/>
      <c r="DG31" s="662"/>
      <c r="DH31" s="662"/>
      <c r="DI31" s="662"/>
      <c r="DJ31" s="662"/>
      <c r="DK31" s="663"/>
      <c r="DL31" s="669">
        <v>21973</v>
      </c>
      <c r="DM31" s="662"/>
      <c r="DN31" s="662"/>
      <c r="DO31" s="662"/>
      <c r="DP31" s="662"/>
      <c r="DQ31" s="662"/>
      <c r="DR31" s="662"/>
      <c r="DS31" s="662"/>
      <c r="DT31" s="662"/>
      <c r="DU31" s="662"/>
      <c r="DV31" s="663"/>
      <c r="DW31" s="666">
        <v>0.5</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47231</v>
      </c>
      <c r="S32" s="664"/>
      <c r="T32" s="664"/>
      <c r="U32" s="664"/>
      <c r="V32" s="664"/>
      <c r="W32" s="664"/>
      <c r="X32" s="664"/>
      <c r="Y32" s="665"/>
      <c r="Z32" s="723">
        <v>0.6</v>
      </c>
      <c r="AA32" s="723"/>
      <c r="AB32" s="723"/>
      <c r="AC32" s="723"/>
      <c r="AD32" s="724" t="s">
        <v>138</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98.7</v>
      </c>
      <c r="BH32" s="677"/>
      <c r="BI32" s="677"/>
      <c r="BJ32" s="677"/>
      <c r="BK32" s="677"/>
      <c r="BL32" s="677"/>
      <c r="BM32" s="721">
        <v>91</v>
      </c>
      <c r="BN32" s="677"/>
      <c r="BO32" s="677"/>
      <c r="BP32" s="677"/>
      <c r="BQ32" s="714"/>
      <c r="BR32" s="738">
        <v>98.4</v>
      </c>
      <c r="BS32" s="677"/>
      <c r="BT32" s="677"/>
      <c r="BU32" s="677"/>
      <c r="BV32" s="677"/>
      <c r="BW32" s="677"/>
      <c r="BX32" s="721">
        <v>92.5</v>
      </c>
      <c r="BY32" s="677"/>
      <c r="BZ32" s="677"/>
      <c r="CA32" s="677"/>
      <c r="CB32" s="714"/>
      <c r="CD32" s="749"/>
      <c r="CE32" s="750"/>
      <c r="CF32" s="705" t="s">
        <v>315</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138</v>
      </c>
      <c r="DE32" s="664"/>
      <c r="DF32" s="664"/>
      <c r="DG32" s="664"/>
      <c r="DH32" s="664"/>
      <c r="DI32" s="664"/>
      <c r="DJ32" s="664"/>
      <c r="DK32" s="665"/>
      <c r="DL32" s="669" t="s">
        <v>138</v>
      </c>
      <c r="DM32" s="664"/>
      <c r="DN32" s="664"/>
      <c r="DO32" s="664"/>
      <c r="DP32" s="664"/>
      <c r="DQ32" s="664"/>
      <c r="DR32" s="664"/>
      <c r="DS32" s="664"/>
      <c r="DT32" s="664"/>
      <c r="DU32" s="664"/>
      <c r="DV32" s="665"/>
      <c r="DW32" s="666" t="s">
        <v>138</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215546</v>
      </c>
      <c r="S33" s="664"/>
      <c r="T33" s="664"/>
      <c r="U33" s="664"/>
      <c r="V33" s="664"/>
      <c r="W33" s="664"/>
      <c r="X33" s="664"/>
      <c r="Y33" s="665"/>
      <c r="Z33" s="723">
        <v>2.5</v>
      </c>
      <c r="AA33" s="723"/>
      <c r="AB33" s="723"/>
      <c r="AC33" s="723"/>
      <c r="AD33" s="724" t="s">
        <v>138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3696381</v>
      </c>
      <c r="CS33" s="662"/>
      <c r="CT33" s="662"/>
      <c r="CU33" s="662"/>
      <c r="CV33" s="662"/>
      <c r="CW33" s="662"/>
      <c r="CX33" s="662"/>
      <c r="CY33" s="663"/>
      <c r="CZ33" s="666">
        <v>44.4</v>
      </c>
      <c r="DA33" s="695"/>
      <c r="DB33" s="695"/>
      <c r="DC33" s="696"/>
      <c r="DD33" s="669">
        <v>2556592</v>
      </c>
      <c r="DE33" s="662"/>
      <c r="DF33" s="662"/>
      <c r="DG33" s="662"/>
      <c r="DH33" s="662"/>
      <c r="DI33" s="662"/>
      <c r="DJ33" s="662"/>
      <c r="DK33" s="663"/>
      <c r="DL33" s="669">
        <v>1796685</v>
      </c>
      <c r="DM33" s="662"/>
      <c r="DN33" s="662"/>
      <c r="DO33" s="662"/>
      <c r="DP33" s="662"/>
      <c r="DQ33" s="662"/>
      <c r="DR33" s="662"/>
      <c r="DS33" s="662"/>
      <c r="DT33" s="662"/>
      <c r="DU33" s="662"/>
      <c r="DV33" s="663"/>
      <c r="DW33" s="666">
        <v>37.1</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109814</v>
      </c>
      <c r="S34" s="664"/>
      <c r="T34" s="664"/>
      <c r="U34" s="664"/>
      <c r="V34" s="664"/>
      <c r="W34" s="664"/>
      <c r="X34" s="664"/>
      <c r="Y34" s="665"/>
      <c r="Z34" s="723">
        <v>1.3</v>
      </c>
      <c r="AA34" s="723"/>
      <c r="AB34" s="723"/>
      <c r="AC34" s="723"/>
      <c r="AD34" s="724">
        <v>9636</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1389426</v>
      </c>
      <c r="CS34" s="664"/>
      <c r="CT34" s="664"/>
      <c r="CU34" s="664"/>
      <c r="CV34" s="664"/>
      <c r="CW34" s="664"/>
      <c r="CX34" s="664"/>
      <c r="CY34" s="665"/>
      <c r="CZ34" s="666">
        <v>16.7</v>
      </c>
      <c r="DA34" s="695"/>
      <c r="DB34" s="695"/>
      <c r="DC34" s="696"/>
      <c r="DD34" s="669">
        <v>956760</v>
      </c>
      <c r="DE34" s="664"/>
      <c r="DF34" s="664"/>
      <c r="DG34" s="664"/>
      <c r="DH34" s="664"/>
      <c r="DI34" s="664"/>
      <c r="DJ34" s="664"/>
      <c r="DK34" s="665"/>
      <c r="DL34" s="669">
        <v>803149</v>
      </c>
      <c r="DM34" s="664"/>
      <c r="DN34" s="664"/>
      <c r="DO34" s="664"/>
      <c r="DP34" s="664"/>
      <c r="DQ34" s="664"/>
      <c r="DR34" s="664"/>
      <c r="DS34" s="664"/>
      <c r="DT34" s="664"/>
      <c r="DU34" s="664"/>
      <c r="DV34" s="665"/>
      <c r="DW34" s="666">
        <v>16.600000000000001</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1709700</v>
      </c>
      <c r="S35" s="664"/>
      <c r="T35" s="664"/>
      <c r="U35" s="664"/>
      <c r="V35" s="664"/>
      <c r="W35" s="664"/>
      <c r="X35" s="664"/>
      <c r="Y35" s="665"/>
      <c r="Z35" s="723">
        <v>20</v>
      </c>
      <c r="AA35" s="723"/>
      <c r="AB35" s="723"/>
      <c r="AC35" s="723"/>
      <c r="AD35" s="724" t="s">
        <v>138</v>
      </c>
      <c r="AE35" s="724"/>
      <c r="AF35" s="724"/>
      <c r="AG35" s="724"/>
      <c r="AH35" s="724"/>
      <c r="AI35" s="724"/>
      <c r="AJ35" s="724"/>
      <c r="AK35" s="724"/>
      <c r="AL35" s="666" t="s">
        <v>138</v>
      </c>
      <c r="AM35" s="667"/>
      <c r="AN35" s="667"/>
      <c r="AO35" s="725"/>
      <c r="AP35" s="234"/>
      <c r="AQ35" s="729" t="s">
        <v>323</v>
      </c>
      <c r="AR35" s="730"/>
      <c r="AS35" s="730"/>
      <c r="AT35" s="730"/>
      <c r="AU35" s="730"/>
      <c r="AV35" s="730"/>
      <c r="AW35" s="730"/>
      <c r="AX35" s="730"/>
      <c r="AY35" s="731"/>
      <c r="AZ35" s="726">
        <v>1125588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42032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26374</v>
      </c>
      <c r="CS35" s="662"/>
      <c r="CT35" s="662"/>
      <c r="CU35" s="662"/>
      <c r="CV35" s="662"/>
      <c r="CW35" s="662"/>
      <c r="CX35" s="662"/>
      <c r="CY35" s="663"/>
      <c r="CZ35" s="666">
        <v>0.3</v>
      </c>
      <c r="DA35" s="695"/>
      <c r="DB35" s="695"/>
      <c r="DC35" s="696"/>
      <c r="DD35" s="669">
        <v>25381</v>
      </c>
      <c r="DE35" s="662"/>
      <c r="DF35" s="662"/>
      <c r="DG35" s="662"/>
      <c r="DH35" s="662"/>
      <c r="DI35" s="662"/>
      <c r="DJ35" s="662"/>
      <c r="DK35" s="663"/>
      <c r="DL35" s="669">
        <v>25355</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138</v>
      </c>
      <c r="AA36" s="723"/>
      <c r="AB36" s="723"/>
      <c r="AC36" s="723"/>
      <c r="AD36" s="724" t="s">
        <v>138</v>
      </c>
      <c r="AE36" s="724"/>
      <c r="AF36" s="724"/>
      <c r="AG36" s="724"/>
      <c r="AH36" s="724"/>
      <c r="AI36" s="724"/>
      <c r="AJ36" s="724"/>
      <c r="AK36" s="724"/>
      <c r="AL36" s="666" t="s">
        <v>138</v>
      </c>
      <c r="AM36" s="667"/>
      <c r="AN36" s="667"/>
      <c r="AO36" s="725"/>
      <c r="AQ36" s="698" t="s">
        <v>327</v>
      </c>
      <c r="AR36" s="699"/>
      <c r="AS36" s="699"/>
      <c r="AT36" s="699"/>
      <c r="AU36" s="699"/>
      <c r="AV36" s="699"/>
      <c r="AW36" s="699"/>
      <c r="AX36" s="699"/>
      <c r="AY36" s="700"/>
      <c r="AZ36" s="661">
        <v>340457</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4033</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1383222</v>
      </c>
      <c r="CS36" s="664"/>
      <c r="CT36" s="664"/>
      <c r="CU36" s="664"/>
      <c r="CV36" s="664"/>
      <c r="CW36" s="664"/>
      <c r="CX36" s="664"/>
      <c r="CY36" s="665"/>
      <c r="CZ36" s="666">
        <v>16.600000000000001</v>
      </c>
      <c r="DA36" s="695"/>
      <c r="DB36" s="695"/>
      <c r="DC36" s="696"/>
      <c r="DD36" s="669">
        <v>792966</v>
      </c>
      <c r="DE36" s="664"/>
      <c r="DF36" s="664"/>
      <c r="DG36" s="664"/>
      <c r="DH36" s="664"/>
      <c r="DI36" s="664"/>
      <c r="DJ36" s="664"/>
      <c r="DK36" s="665"/>
      <c r="DL36" s="669">
        <v>266151</v>
      </c>
      <c r="DM36" s="664"/>
      <c r="DN36" s="664"/>
      <c r="DO36" s="664"/>
      <c r="DP36" s="664"/>
      <c r="DQ36" s="664"/>
      <c r="DR36" s="664"/>
      <c r="DS36" s="664"/>
      <c r="DT36" s="664"/>
      <c r="DU36" s="664"/>
      <c r="DV36" s="665"/>
      <c r="DW36" s="666">
        <v>5.5</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69900</v>
      </c>
      <c r="S37" s="664"/>
      <c r="T37" s="664"/>
      <c r="U37" s="664"/>
      <c r="V37" s="664"/>
      <c r="W37" s="664"/>
      <c r="X37" s="664"/>
      <c r="Y37" s="665"/>
      <c r="Z37" s="723">
        <v>0.8</v>
      </c>
      <c r="AA37" s="723"/>
      <c r="AB37" s="723"/>
      <c r="AC37" s="723"/>
      <c r="AD37" s="724" t="s">
        <v>138</v>
      </c>
      <c r="AE37" s="724"/>
      <c r="AF37" s="724"/>
      <c r="AG37" s="724"/>
      <c r="AH37" s="724"/>
      <c r="AI37" s="724"/>
      <c r="AJ37" s="724"/>
      <c r="AK37" s="724"/>
      <c r="AL37" s="666" t="s">
        <v>138</v>
      </c>
      <c r="AM37" s="667"/>
      <c r="AN37" s="667"/>
      <c r="AO37" s="725"/>
      <c r="AQ37" s="698" t="s">
        <v>331</v>
      </c>
      <c r="AR37" s="699"/>
      <c r="AS37" s="699"/>
      <c r="AT37" s="699"/>
      <c r="AU37" s="699"/>
      <c r="AV37" s="699"/>
      <c r="AW37" s="699"/>
      <c r="AX37" s="699"/>
      <c r="AY37" s="700"/>
      <c r="AZ37" s="661">
        <v>249119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1555</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619023</v>
      </c>
      <c r="CS37" s="662"/>
      <c r="CT37" s="662"/>
      <c r="CU37" s="662"/>
      <c r="CV37" s="662"/>
      <c r="CW37" s="662"/>
      <c r="CX37" s="662"/>
      <c r="CY37" s="663"/>
      <c r="CZ37" s="666">
        <v>7.4</v>
      </c>
      <c r="DA37" s="695"/>
      <c r="DB37" s="695"/>
      <c r="DC37" s="696"/>
      <c r="DD37" s="669">
        <v>373965</v>
      </c>
      <c r="DE37" s="662"/>
      <c r="DF37" s="662"/>
      <c r="DG37" s="662"/>
      <c r="DH37" s="662"/>
      <c r="DI37" s="662"/>
      <c r="DJ37" s="662"/>
      <c r="DK37" s="663"/>
      <c r="DL37" s="669">
        <v>136620</v>
      </c>
      <c r="DM37" s="662"/>
      <c r="DN37" s="662"/>
      <c r="DO37" s="662"/>
      <c r="DP37" s="662"/>
      <c r="DQ37" s="662"/>
      <c r="DR37" s="662"/>
      <c r="DS37" s="662"/>
      <c r="DT37" s="662"/>
      <c r="DU37" s="662"/>
      <c r="DV37" s="663"/>
      <c r="DW37" s="666">
        <v>2.8</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8554105</v>
      </c>
      <c r="S38" s="713"/>
      <c r="T38" s="713"/>
      <c r="U38" s="713"/>
      <c r="V38" s="713"/>
      <c r="W38" s="713"/>
      <c r="X38" s="713"/>
      <c r="Y38" s="718"/>
      <c r="Z38" s="719">
        <v>100</v>
      </c>
      <c r="AA38" s="719"/>
      <c r="AB38" s="719"/>
      <c r="AC38" s="719"/>
      <c r="AD38" s="720">
        <v>4779099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20796</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2619</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864113</v>
      </c>
      <c r="CS38" s="664"/>
      <c r="CT38" s="664"/>
      <c r="CU38" s="664"/>
      <c r="CV38" s="664"/>
      <c r="CW38" s="664"/>
      <c r="CX38" s="664"/>
      <c r="CY38" s="665"/>
      <c r="CZ38" s="666">
        <v>10.4</v>
      </c>
      <c r="DA38" s="695"/>
      <c r="DB38" s="695"/>
      <c r="DC38" s="696"/>
      <c r="DD38" s="669">
        <v>763811</v>
      </c>
      <c r="DE38" s="664"/>
      <c r="DF38" s="664"/>
      <c r="DG38" s="664"/>
      <c r="DH38" s="664"/>
      <c r="DI38" s="664"/>
      <c r="DJ38" s="664"/>
      <c r="DK38" s="665"/>
      <c r="DL38" s="669">
        <v>702030</v>
      </c>
      <c r="DM38" s="664"/>
      <c r="DN38" s="664"/>
      <c r="DO38" s="664"/>
      <c r="DP38" s="664"/>
      <c r="DQ38" s="664"/>
      <c r="DR38" s="664"/>
      <c r="DS38" s="664"/>
      <c r="DT38" s="664"/>
      <c r="DU38" s="664"/>
      <c r="DV38" s="665"/>
      <c r="DW38" s="666">
        <v>14.5</v>
      </c>
      <c r="DX38" s="695"/>
      <c r="DY38" s="695"/>
      <c r="DZ38" s="695"/>
      <c r="EA38" s="695"/>
      <c r="EB38" s="695"/>
      <c r="EC38" s="697"/>
    </row>
    <row r="39" spans="2:133" ht="11.25" customHeight="1">
      <c r="AQ39" s="698" t="s">
        <v>338</v>
      </c>
      <c r="AR39" s="699"/>
      <c r="AS39" s="699"/>
      <c r="AT39" s="699"/>
      <c r="AU39" s="699"/>
      <c r="AV39" s="699"/>
      <c r="AW39" s="699"/>
      <c r="AX39" s="699"/>
      <c r="AY39" s="700"/>
      <c r="AZ39" s="661">
        <v>12356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33000</v>
      </c>
      <c r="CS39" s="662"/>
      <c r="CT39" s="662"/>
      <c r="CU39" s="662"/>
      <c r="CV39" s="662"/>
      <c r="CW39" s="662"/>
      <c r="CX39" s="662"/>
      <c r="CY39" s="663"/>
      <c r="CZ39" s="666">
        <v>0.4</v>
      </c>
      <c r="DA39" s="695"/>
      <c r="DB39" s="695"/>
      <c r="DC39" s="696"/>
      <c r="DD39" s="669">
        <v>17674</v>
      </c>
      <c r="DE39" s="662"/>
      <c r="DF39" s="662"/>
      <c r="DG39" s="662"/>
      <c r="DH39" s="662"/>
      <c r="DI39" s="662"/>
      <c r="DJ39" s="662"/>
      <c r="DK39" s="663"/>
      <c r="DL39" s="669" t="s">
        <v>138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c r="AQ40" s="698" t="s">
        <v>342</v>
      </c>
      <c r="AR40" s="699"/>
      <c r="AS40" s="699"/>
      <c r="AT40" s="699"/>
      <c r="AU40" s="699"/>
      <c r="AV40" s="699"/>
      <c r="AW40" s="699"/>
      <c r="AX40" s="699"/>
      <c r="AY40" s="700"/>
      <c r="AZ40" s="661">
        <v>118178</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138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246</v>
      </c>
      <c r="CS40" s="664"/>
      <c r="CT40" s="664"/>
      <c r="CU40" s="664"/>
      <c r="CV40" s="664"/>
      <c r="CW40" s="664"/>
      <c r="CX40" s="664"/>
      <c r="CY40" s="665"/>
      <c r="CZ40" s="666">
        <v>0</v>
      </c>
      <c r="DA40" s="695"/>
      <c r="DB40" s="695"/>
      <c r="DC40" s="696"/>
      <c r="DD40" s="669" t="s">
        <v>138</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c r="AQ41" s="710" t="s">
        <v>345</v>
      </c>
      <c r="AR41" s="711"/>
      <c r="AS41" s="711"/>
      <c r="AT41" s="711"/>
      <c r="AU41" s="711"/>
      <c r="AV41" s="711"/>
      <c r="AW41" s="711"/>
      <c r="AX41" s="711"/>
      <c r="AY41" s="712"/>
      <c r="AZ41" s="676">
        <v>384682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382</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1609885</v>
      </c>
      <c r="CS42" s="664"/>
      <c r="CT42" s="664"/>
      <c r="CU42" s="664"/>
      <c r="CV42" s="664"/>
      <c r="CW42" s="664"/>
      <c r="CX42" s="664"/>
      <c r="CY42" s="665"/>
      <c r="CZ42" s="666">
        <v>19.399999999999999</v>
      </c>
      <c r="DA42" s="667"/>
      <c r="DB42" s="667"/>
      <c r="DC42" s="668"/>
      <c r="DD42" s="669">
        <v>190602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25978</v>
      </c>
      <c r="CS43" s="662"/>
      <c r="CT43" s="662"/>
      <c r="CU43" s="662"/>
      <c r="CV43" s="662"/>
      <c r="CW43" s="662"/>
      <c r="CX43" s="662"/>
      <c r="CY43" s="663"/>
      <c r="CZ43" s="666">
        <v>0.3</v>
      </c>
      <c r="DA43" s="695"/>
      <c r="DB43" s="695"/>
      <c r="DC43" s="696"/>
      <c r="DD43" s="669">
        <v>25978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304</v>
      </c>
      <c r="CE44" s="690"/>
      <c r="CF44" s="658" t="s">
        <v>353</v>
      </c>
      <c r="CG44" s="659"/>
      <c r="CH44" s="659"/>
      <c r="CI44" s="659"/>
      <c r="CJ44" s="659"/>
      <c r="CK44" s="659"/>
      <c r="CL44" s="659"/>
      <c r="CM44" s="659"/>
      <c r="CN44" s="659"/>
      <c r="CO44" s="659"/>
      <c r="CP44" s="659"/>
      <c r="CQ44" s="660"/>
      <c r="CR44" s="661">
        <v>1580755</v>
      </c>
      <c r="CS44" s="664"/>
      <c r="CT44" s="664"/>
      <c r="CU44" s="664"/>
      <c r="CV44" s="664"/>
      <c r="CW44" s="664"/>
      <c r="CX44" s="664"/>
      <c r="CY44" s="665"/>
      <c r="CZ44" s="666">
        <v>19</v>
      </c>
      <c r="DA44" s="667"/>
      <c r="DB44" s="667"/>
      <c r="DC44" s="668"/>
      <c r="DD44" s="669">
        <v>169571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531538</v>
      </c>
      <c r="CS45" s="662"/>
      <c r="CT45" s="662"/>
      <c r="CU45" s="662"/>
      <c r="CV45" s="662"/>
      <c r="CW45" s="662"/>
      <c r="CX45" s="662"/>
      <c r="CY45" s="663"/>
      <c r="CZ45" s="666">
        <v>6.4</v>
      </c>
      <c r="DA45" s="695"/>
      <c r="DB45" s="695"/>
      <c r="DC45" s="696"/>
      <c r="DD45" s="669">
        <v>26553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1045655</v>
      </c>
      <c r="CS46" s="664"/>
      <c r="CT46" s="664"/>
      <c r="CU46" s="664"/>
      <c r="CV46" s="664"/>
      <c r="CW46" s="664"/>
      <c r="CX46" s="664"/>
      <c r="CY46" s="665"/>
      <c r="CZ46" s="666">
        <v>12.6</v>
      </c>
      <c r="DA46" s="667"/>
      <c r="DB46" s="667"/>
      <c r="DC46" s="668"/>
      <c r="DD46" s="669">
        <v>142456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29130</v>
      </c>
      <c r="CS47" s="662"/>
      <c r="CT47" s="662"/>
      <c r="CU47" s="662"/>
      <c r="CV47" s="662"/>
      <c r="CW47" s="662"/>
      <c r="CX47" s="662"/>
      <c r="CY47" s="663"/>
      <c r="CZ47" s="666">
        <v>0.4</v>
      </c>
      <c r="DA47" s="695"/>
      <c r="DB47" s="695"/>
      <c r="DC47" s="696"/>
      <c r="DD47" s="669">
        <v>21031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358</v>
      </c>
      <c r="CS48" s="664"/>
      <c r="CT48" s="664"/>
      <c r="CU48" s="664"/>
      <c r="CV48" s="664"/>
      <c r="CW48" s="664"/>
      <c r="CX48" s="664"/>
      <c r="CY48" s="665"/>
      <c r="CZ48" s="666" t="s">
        <v>138</v>
      </c>
      <c r="DA48" s="667"/>
      <c r="DB48" s="667"/>
      <c r="DC48" s="668"/>
      <c r="DD48" s="669" t="s">
        <v>358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8317574</v>
      </c>
      <c r="CS49" s="677"/>
      <c r="CT49" s="677"/>
      <c r="CU49" s="677"/>
      <c r="CV49" s="677"/>
      <c r="CW49" s="677"/>
      <c r="CX49" s="677"/>
      <c r="CY49" s="678"/>
      <c r="CZ49" s="679">
        <v>100</v>
      </c>
      <c r="DA49" s="680"/>
      <c r="DB49" s="680"/>
      <c r="DC49" s="681"/>
      <c r="DD49" s="682">
        <v>5230920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QdCzrEP4FrHoKjdkGEouFx9dyfWjb3jfAOtYbFGTzsfDuIo5Lwp7sEa/25Cb6bZPb5ZtSfr5943cjbxfvCOT0g==" saltValue="l5MEXxd1p3Wbg93FCXEw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8539</v>
      </c>
      <c r="R7" s="1194"/>
      <c r="S7" s="1194"/>
      <c r="T7" s="1194"/>
      <c r="U7" s="1194"/>
      <c r="V7" s="1194">
        <v>8285</v>
      </c>
      <c r="W7" s="1194"/>
      <c r="X7" s="1194"/>
      <c r="Y7" s="1194"/>
      <c r="Z7" s="1194"/>
      <c r="AA7" s="1194">
        <v>253</v>
      </c>
      <c r="AB7" s="1194"/>
      <c r="AC7" s="1194"/>
      <c r="AD7" s="1194"/>
      <c r="AE7" s="1195"/>
      <c r="AF7" s="1196">
        <v>223</v>
      </c>
      <c r="AG7" s="1197"/>
      <c r="AH7" s="1197"/>
      <c r="AI7" s="1197"/>
      <c r="AJ7" s="1198"/>
      <c r="AK7" s="1180">
        <v>50</v>
      </c>
      <c r="AL7" s="1181"/>
      <c r="AM7" s="1181"/>
      <c r="AN7" s="1181"/>
      <c r="AO7" s="1181"/>
      <c r="AP7" s="1181">
        <v>6182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3</v>
      </c>
      <c r="CI7" s="1178"/>
      <c r="CJ7" s="1178"/>
      <c r="CK7" s="1178"/>
      <c r="CL7" s="1179"/>
      <c r="CM7" s="1177">
        <v>15</v>
      </c>
      <c r="CN7" s="1178"/>
      <c r="CO7" s="1178"/>
      <c r="CP7" s="1178"/>
      <c r="CQ7" s="1179"/>
      <c r="CR7" s="1177">
        <v>15</v>
      </c>
      <c r="CS7" s="1178"/>
      <c r="CT7" s="1178"/>
      <c r="CU7" s="1178"/>
      <c r="CV7" s="1179"/>
      <c r="CW7" s="1177">
        <v>1</v>
      </c>
      <c r="CX7" s="1178"/>
      <c r="CY7" s="1178"/>
      <c r="CZ7" s="1178"/>
      <c r="DA7" s="1179"/>
      <c r="DB7" s="1177" t="s">
        <v>576</v>
      </c>
      <c r="DC7" s="1178"/>
      <c r="DD7" s="1178"/>
      <c r="DE7" s="1178"/>
      <c r="DF7" s="1179"/>
      <c r="DG7" s="1177" t="s">
        <v>577</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7</v>
      </c>
      <c r="R8" s="1133"/>
      <c r="S8" s="1133"/>
      <c r="T8" s="1133"/>
      <c r="U8" s="1133"/>
      <c r="V8" s="1133">
        <v>1</v>
      </c>
      <c r="W8" s="1133"/>
      <c r="X8" s="1133"/>
      <c r="Y8" s="1133"/>
      <c r="Z8" s="1133"/>
      <c r="AA8" s="1133">
        <v>7</v>
      </c>
      <c r="AB8" s="1133"/>
      <c r="AC8" s="1133"/>
      <c r="AD8" s="1133"/>
      <c r="AE8" s="1134"/>
      <c r="AF8" s="1108">
        <v>7</v>
      </c>
      <c r="AG8" s="1109"/>
      <c r="AH8" s="1109"/>
      <c r="AI8" s="1109"/>
      <c r="AJ8" s="1110"/>
      <c r="AK8" s="1175" t="s">
        <v>576</v>
      </c>
      <c r="AL8" s="1176"/>
      <c r="AM8" s="1176"/>
      <c r="AN8" s="1176"/>
      <c r="AO8" s="1176"/>
      <c r="AP8" s="1176" t="s">
        <v>575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-1</v>
      </c>
      <c r="CI8" s="1079"/>
      <c r="CJ8" s="1079"/>
      <c r="CK8" s="1079"/>
      <c r="CL8" s="1080"/>
      <c r="CM8" s="1078">
        <v>9</v>
      </c>
      <c r="CN8" s="1079"/>
      <c r="CO8" s="1079"/>
      <c r="CP8" s="1079"/>
      <c r="CQ8" s="1080"/>
      <c r="CR8" s="1078">
        <v>6</v>
      </c>
      <c r="CS8" s="1079"/>
      <c r="CT8" s="1079"/>
      <c r="CU8" s="1079"/>
      <c r="CV8" s="1080"/>
      <c r="CW8" s="1078" t="s">
        <v>576</v>
      </c>
      <c r="CX8" s="1079"/>
      <c r="CY8" s="1079"/>
      <c r="CZ8" s="1079"/>
      <c r="DA8" s="1080"/>
      <c r="DB8" s="1078" t="s">
        <v>576</v>
      </c>
      <c r="DC8" s="1079"/>
      <c r="DD8" s="1079"/>
      <c r="DE8" s="1079"/>
      <c r="DF8" s="1080"/>
      <c r="DG8" s="1078" t="s">
        <v>576</v>
      </c>
      <c r="DH8" s="1079"/>
      <c r="DI8" s="1079"/>
      <c r="DJ8" s="1079"/>
      <c r="DK8" s="1080"/>
      <c r="DL8" s="1078" t="s">
        <v>576</v>
      </c>
      <c r="DM8" s="1079"/>
      <c r="DN8" s="1079"/>
      <c r="DO8" s="1079"/>
      <c r="DP8" s="1080"/>
      <c r="DQ8" s="1078" t="s">
        <v>577</v>
      </c>
      <c r="DR8" s="1079"/>
      <c r="DS8" s="1079"/>
      <c r="DT8" s="1079"/>
      <c r="DU8" s="1080"/>
      <c r="DV8" s="1081"/>
      <c r="DW8" s="1082"/>
      <c r="DX8" s="1082"/>
      <c r="DY8" s="1082"/>
      <c r="DZ8" s="1083"/>
      <c r="EA8" s="254"/>
    </row>
    <row r="9" spans="1:131" s="255" customFormat="1" ht="26.25" customHeight="1">
      <c r="A9" s="261">
        <v>3</v>
      </c>
      <c r="B9" s="1126" t="s">
        <v>384</v>
      </c>
      <c r="C9" s="1127"/>
      <c r="D9" s="1127"/>
      <c r="E9" s="1127"/>
      <c r="F9" s="1127"/>
      <c r="G9" s="1127"/>
      <c r="H9" s="1127"/>
      <c r="I9" s="1127"/>
      <c r="J9" s="1127"/>
      <c r="K9" s="1127"/>
      <c r="L9" s="1127"/>
      <c r="M9" s="1127"/>
      <c r="N9" s="1127"/>
      <c r="O9" s="1127"/>
      <c r="P9" s="1128"/>
      <c r="Q9" s="1132">
        <v>0</v>
      </c>
      <c r="R9" s="1133"/>
      <c r="S9" s="1133"/>
      <c r="T9" s="1133"/>
      <c r="U9" s="1133"/>
      <c r="V9" s="1133">
        <v>24</v>
      </c>
      <c r="W9" s="1133"/>
      <c r="X9" s="1133"/>
      <c r="Y9" s="1133"/>
      <c r="Z9" s="1133"/>
      <c r="AA9" s="1133">
        <v>-24</v>
      </c>
      <c r="AB9" s="1133"/>
      <c r="AC9" s="1133"/>
      <c r="AD9" s="1133"/>
      <c r="AE9" s="1134"/>
      <c r="AF9" s="1108">
        <v>-24</v>
      </c>
      <c r="AG9" s="1109"/>
      <c r="AH9" s="1109"/>
      <c r="AI9" s="1109"/>
      <c r="AJ9" s="1110"/>
      <c r="AK9" s="1175" t="s">
        <v>576</v>
      </c>
      <c r="AL9" s="1176"/>
      <c r="AM9" s="1176"/>
      <c r="AN9" s="1176"/>
      <c r="AO9" s="1176"/>
      <c r="AP9" s="1176">
        <v>28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385</v>
      </c>
      <c r="C10" s="1127"/>
      <c r="D10" s="1127"/>
      <c r="E10" s="1127"/>
      <c r="F10" s="1127"/>
      <c r="G10" s="1127"/>
      <c r="H10" s="1127"/>
      <c r="I10" s="1127"/>
      <c r="J10" s="1127"/>
      <c r="K10" s="1127"/>
      <c r="L10" s="1127"/>
      <c r="M10" s="1127"/>
      <c r="N10" s="1127"/>
      <c r="O10" s="1127"/>
      <c r="P10" s="1128"/>
      <c r="Q10" s="1132">
        <v>130</v>
      </c>
      <c r="R10" s="1133"/>
      <c r="S10" s="1133"/>
      <c r="T10" s="1133"/>
      <c r="U10" s="1133"/>
      <c r="V10" s="1133">
        <v>130</v>
      </c>
      <c r="W10" s="1133"/>
      <c r="X10" s="1133"/>
      <c r="Y10" s="1133"/>
      <c r="Z10" s="1133"/>
      <c r="AA10" s="1133" t="s">
        <v>575</v>
      </c>
      <c r="AB10" s="1133"/>
      <c r="AC10" s="1133"/>
      <c r="AD10" s="1133"/>
      <c r="AE10" s="1134"/>
      <c r="AF10" s="1108" t="s">
        <v>138</v>
      </c>
      <c r="AG10" s="1109"/>
      <c r="AH10" s="1109"/>
      <c r="AI10" s="1109"/>
      <c r="AJ10" s="1110"/>
      <c r="AK10" s="1175">
        <v>106</v>
      </c>
      <c r="AL10" s="1176"/>
      <c r="AM10" s="1176"/>
      <c r="AN10" s="1176"/>
      <c r="AO10" s="1176"/>
      <c r="AP10" s="1176" t="s">
        <v>575</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t="s">
        <v>386</v>
      </c>
      <c r="C11" s="1127"/>
      <c r="D11" s="1127"/>
      <c r="E11" s="1127"/>
      <c r="F11" s="1127"/>
      <c r="G11" s="1127"/>
      <c r="H11" s="1127"/>
      <c r="I11" s="1127"/>
      <c r="J11" s="1127"/>
      <c r="K11" s="1127"/>
      <c r="L11" s="1127"/>
      <c r="M11" s="1127"/>
      <c r="N11" s="1127"/>
      <c r="O11" s="1127"/>
      <c r="P11" s="1128"/>
      <c r="Q11" s="1132">
        <v>10</v>
      </c>
      <c r="R11" s="1133"/>
      <c r="S11" s="1133"/>
      <c r="T11" s="1133"/>
      <c r="U11" s="1133"/>
      <c r="V11" s="1133">
        <v>10</v>
      </c>
      <c r="W11" s="1133"/>
      <c r="X11" s="1133"/>
      <c r="Y11" s="1133"/>
      <c r="Z11" s="1133"/>
      <c r="AA11" s="1133" t="s">
        <v>575</v>
      </c>
      <c r="AB11" s="1133"/>
      <c r="AC11" s="1133"/>
      <c r="AD11" s="1133"/>
      <c r="AE11" s="1134"/>
      <c r="AF11" s="1108" t="s">
        <v>138</v>
      </c>
      <c r="AG11" s="1109"/>
      <c r="AH11" s="1109"/>
      <c r="AI11" s="1109"/>
      <c r="AJ11" s="1110"/>
      <c r="AK11" s="1175" t="s">
        <v>576</v>
      </c>
      <c r="AL11" s="1176"/>
      <c r="AM11" s="1176"/>
      <c r="AN11" s="1176"/>
      <c r="AO11" s="1176"/>
      <c r="AP11" s="1176" t="s">
        <v>575</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8554</v>
      </c>
      <c r="R23" s="1158"/>
      <c r="S23" s="1158"/>
      <c r="T23" s="1158"/>
      <c r="U23" s="1158"/>
      <c r="V23" s="1158">
        <v>8318</v>
      </c>
      <c r="W23" s="1158"/>
      <c r="X23" s="1158"/>
      <c r="Y23" s="1158"/>
      <c r="Z23" s="1158"/>
      <c r="AA23" s="1158">
        <v>237</v>
      </c>
      <c r="AB23" s="1158"/>
      <c r="AC23" s="1158"/>
      <c r="AD23" s="1158"/>
      <c r="AE23" s="1159"/>
      <c r="AF23" s="1160">
        <v>206</v>
      </c>
      <c r="AG23" s="1158"/>
      <c r="AH23" s="1158"/>
      <c r="AI23" s="1158"/>
      <c r="AJ23" s="1161"/>
      <c r="AK23" s="1162"/>
      <c r="AL23" s="1163"/>
      <c r="AM23" s="1163"/>
      <c r="AN23" s="1163"/>
      <c r="AO23" s="1163"/>
      <c r="AP23" s="1158">
        <f>AP7+AP9</f>
        <v>6210</v>
      </c>
      <c r="AQ23" s="1158"/>
      <c r="AR23" s="1158"/>
      <c r="AS23" s="1158"/>
      <c r="AT23" s="1158"/>
      <c r="AU23" s="1164"/>
      <c r="AV23" s="1164"/>
      <c r="AW23" s="1164"/>
      <c r="AX23" s="1164"/>
      <c r="AY23" s="1165"/>
      <c r="AZ23" s="1154" t="s">
        <v>138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1473</v>
      </c>
      <c r="R28" s="1143"/>
      <c r="S28" s="1143"/>
      <c r="T28" s="1143"/>
      <c r="U28" s="1143"/>
      <c r="V28" s="1143">
        <v>1431</v>
      </c>
      <c r="W28" s="1143"/>
      <c r="X28" s="1143"/>
      <c r="Y28" s="1143"/>
      <c r="Z28" s="1143"/>
      <c r="AA28" s="1143">
        <v>42</v>
      </c>
      <c r="AB28" s="1143"/>
      <c r="AC28" s="1143"/>
      <c r="AD28" s="1143"/>
      <c r="AE28" s="1144"/>
      <c r="AF28" s="1145">
        <v>42</v>
      </c>
      <c r="AG28" s="1143"/>
      <c r="AH28" s="1143"/>
      <c r="AI28" s="1143"/>
      <c r="AJ28" s="1146"/>
      <c r="AK28" s="1147">
        <v>118</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134</v>
      </c>
      <c r="R29" s="1133"/>
      <c r="S29" s="1133"/>
      <c r="T29" s="1133"/>
      <c r="U29" s="1133"/>
      <c r="V29" s="1133">
        <v>134</v>
      </c>
      <c r="W29" s="1133"/>
      <c r="X29" s="1133"/>
      <c r="Y29" s="1133"/>
      <c r="Z29" s="1133"/>
      <c r="AA29" s="1133" t="s">
        <v>575</v>
      </c>
      <c r="AB29" s="1133"/>
      <c r="AC29" s="1133"/>
      <c r="AD29" s="1133"/>
      <c r="AE29" s="1134"/>
      <c r="AF29" s="1108">
        <v>0</v>
      </c>
      <c r="AG29" s="1109"/>
      <c r="AH29" s="1109"/>
      <c r="AI29" s="1109"/>
      <c r="AJ29" s="1110"/>
      <c r="AK29" s="1069">
        <v>36</v>
      </c>
      <c r="AL29" s="1060"/>
      <c r="AM29" s="1060"/>
      <c r="AN29" s="1060"/>
      <c r="AO29" s="1060"/>
      <c r="AP29" s="1060" t="s">
        <v>576</v>
      </c>
      <c r="AQ29" s="1060"/>
      <c r="AR29" s="1060"/>
      <c r="AS29" s="1060"/>
      <c r="AT29" s="1060"/>
      <c r="AU29" s="1060" t="s">
        <v>576</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236</v>
      </c>
      <c r="R30" s="1133"/>
      <c r="S30" s="1133"/>
      <c r="T30" s="1133"/>
      <c r="U30" s="1133"/>
      <c r="V30" s="1133">
        <v>279</v>
      </c>
      <c r="W30" s="1133"/>
      <c r="X30" s="1133"/>
      <c r="Y30" s="1133"/>
      <c r="Z30" s="1133"/>
      <c r="AA30" s="1133">
        <v>-43</v>
      </c>
      <c r="AB30" s="1133"/>
      <c r="AC30" s="1133"/>
      <c r="AD30" s="1133"/>
      <c r="AE30" s="1134"/>
      <c r="AF30" s="1108">
        <v>103</v>
      </c>
      <c r="AG30" s="1109"/>
      <c r="AH30" s="1109"/>
      <c r="AI30" s="1109"/>
      <c r="AJ30" s="1110"/>
      <c r="AK30" s="1069">
        <v>249</v>
      </c>
      <c r="AL30" s="1060"/>
      <c r="AM30" s="1060"/>
      <c r="AN30" s="1060"/>
      <c r="AO30" s="1060"/>
      <c r="AP30" s="1060">
        <v>1540</v>
      </c>
      <c r="AQ30" s="1060"/>
      <c r="AR30" s="1060"/>
      <c r="AS30" s="1060"/>
      <c r="AT30" s="1060"/>
      <c r="AU30" s="1060">
        <v>636</v>
      </c>
      <c r="AV30" s="1060"/>
      <c r="AW30" s="1060"/>
      <c r="AX30" s="1060"/>
      <c r="AY30" s="1060"/>
      <c r="AZ30" s="1131" t="s">
        <v>576</v>
      </c>
      <c r="BA30" s="1131"/>
      <c r="BB30" s="1131"/>
      <c r="BC30" s="1131"/>
      <c r="BD30" s="1131"/>
      <c r="BE30" s="1121" t="s">
        <v>403</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254</v>
      </c>
      <c r="R31" s="1133"/>
      <c r="S31" s="1133"/>
      <c r="T31" s="1133"/>
      <c r="U31" s="1133"/>
      <c r="V31" s="1133">
        <v>254</v>
      </c>
      <c r="W31" s="1133"/>
      <c r="X31" s="1133"/>
      <c r="Y31" s="1133"/>
      <c r="Z31" s="1133"/>
      <c r="AA31" s="1133" t="s">
        <v>576</v>
      </c>
      <c r="AB31" s="1133"/>
      <c r="AC31" s="1133"/>
      <c r="AD31" s="1133"/>
      <c r="AE31" s="1134"/>
      <c r="AF31" s="1108" t="s">
        <v>405</v>
      </c>
      <c r="AG31" s="1109"/>
      <c r="AH31" s="1109"/>
      <c r="AI31" s="1109"/>
      <c r="AJ31" s="1110"/>
      <c r="AK31" s="1069">
        <v>171</v>
      </c>
      <c r="AL31" s="1060"/>
      <c r="AM31" s="1060"/>
      <c r="AN31" s="1060"/>
      <c r="AO31" s="1060"/>
      <c r="AP31" s="1060">
        <v>1573</v>
      </c>
      <c r="AQ31" s="1060"/>
      <c r="AR31" s="1060"/>
      <c r="AS31" s="1060"/>
      <c r="AT31" s="1060"/>
      <c r="AU31" s="1060">
        <v>1573</v>
      </c>
      <c r="AV31" s="1060"/>
      <c r="AW31" s="1060"/>
      <c r="AX31" s="1060"/>
      <c r="AY31" s="1060"/>
      <c r="AZ31" s="1131" t="s">
        <v>576</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407</v>
      </c>
      <c r="C32" s="1127"/>
      <c r="D32" s="1127"/>
      <c r="E32" s="1127"/>
      <c r="F32" s="1127"/>
      <c r="G32" s="1127"/>
      <c r="H32" s="1127"/>
      <c r="I32" s="1127"/>
      <c r="J32" s="1127"/>
      <c r="K32" s="1127"/>
      <c r="L32" s="1127"/>
      <c r="M32" s="1127"/>
      <c r="N32" s="1127"/>
      <c r="O32" s="1127"/>
      <c r="P32" s="1128"/>
      <c r="Q32" s="1132">
        <v>55</v>
      </c>
      <c r="R32" s="1133"/>
      <c r="S32" s="1133"/>
      <c r="T32" s="1133"/>
      <c r="U32" s="1133"/>
      <c r="V32" s="1133">
        <v>55</v>
      </c>
      <c r="W32" s="1133"/>
      <c r="X32" s="1133"/>
      <c r="Y32" s="1133"/>
      <c r="Z32" s="1133"/>
      <c r="AA32" s="1133" t="s">
        <v>577</v>
      </c>
      <c r="AB32" s="1133"/>
      <c r="AC32" s="1133"/>
      <c r="AD32" s="1133"/>
      <c r="AE32" s="1134"/>
      <c r="AF32" s="1108" t="s">
        <v>408</v>
      </c>
      <c r="AG32" s="1109"/>
      <c r="AH32" s="1109"/>
      <c r="AI32" s="1109"/>
      <c r="AJ32" s="1110"/>
      <c r="AK32" s="1069">
        <v>45</v>
      </c>
      <c r="AL32" s="1060"/>
      <c r="AM32" s="1060"/>
      <c r="AN32" s="1060"/>
      <c r="AO32" s="1060"/>
      <c r="AP32" s="1060">
        <v>225</v>
      </c>
      <c r="AQ32" s="1060"/>
      <c r="AR32" s="1060"/>
      <c r="AS32" s="1060"/>
      <c r="AT32" s="1060"/>
      <c r="AU32" s="1060">
        <v>213</v>
      </c>
      <c r="AV32" s="1060"/>
      <c r="AW32" s="1060"/>
      <c r="AX32" s="1060"/>
      <c r="AY32" s="1060"/>
      <c r="AZ32" s="1131" t="s">
        <v>576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409</v>
      </c>
      <c r="C33" s="1127"/>
      <c r="D33" s="1127"/>
      <c r="E33" s="1127"/>
      <c r="F33" s="1127"/>
      <c r="G33" s="1127"/>
      <c r="H33" s="1127"/>
      <c r="I33" s="1127"/>
      <c r="J33" s="1127"/>
      <c r="K33" s="1127"/>
      <c r="L33" s="1127"/>
      <c r="M33" s="1127"/>
      <c r="N33" s="1127"/>
      <c r="O33" s="1127"/>
      <c r="P33" s="1128"/>
      <c r="Q33" s="1132">
        <v>351</v>
      </c>
      <c r="R33" s="1133"/>
      <c r="S33" s="1133"/>
      <c r="T33" s="1133"/>
      <c r="U33" s="1133"/>
      <c r="V33" s="1133">
        <v>351</v>
      </c>
      <c r="W33" s="1133"/>
      <c r="X33" s="1133"/>
      <c r="Y33" s="1133"/>
      <c r="Z33" s="1133"/>
      <c r="AA33" s="1133" t="s">
        <v>576</v>
      </c>
      <c r="AB33" s="1133"/>
      <c r="AC33" s="1133"/>
      <c r="AD33" s="1133"/>
      <c r="AE33" s="1134"/>
      <c r="AF33" s="1108" t="s">
        <v>410</v>
      </c>
      <c r="AG33" s="1109"/>
      <c r="AH33" s="1109"/>
      <c r="AI33" s="1109"/>
      <c r="AJ33" s="1110"/>
      <c r="AK33" s="1069">
        <v>110</v>
      </c>
      <c r="AL33" s="1060"/>
      <c r="AM33" s="1060"/>
      <c r="AN33" s="1060"/>
      <c r="AO33" s="1060"/>
      <c r="AP33" s="1060">
        <v>1073</v>
      </c>
      <c r="AQ33" s="1060"/>
      <c r="AR33" s="1060"/>
      <c r="AS33" s="1060"/>
      <c r="AT33" s="1060"/>
      <c r="AU33" s="1060">
        <v>872</v>
      </c>
      <c r="AV33" s="1060"/>
      <c r="AW33" s="1060"/>
      <c r="AX33" s="1060"/>
      <c r="AY33" s="1060"/>
      <c r="AZ33" s="1131" t="s">
        <v>576</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412</v>
      </c>
      <c r="C34" s="1127"/>
      <c r="D34" s="1127"/>
      <c r="E34" s="1127"/>
      <c r="F34" s="1127"/>
      <c r="G34" s="1127"/>
      <c r="H34" s="1127"/>
      <c r="I34" s="1127"/>
      <c r="J34" s="1127"/>
      <c r="K34" s="1127"/>
      <c r="L34" s="1127"/>
      <c r="M34" s="1127"/>
      <c r="N34" s="1127"/>
      <c r="O34" s="1127"/>
      <c r="P34" s="1128"/>
      <c r="Q34" s="1132">
        <v>21</v>
      </c>
      <c r="R34" s="1133"/>
      <c r="S34" s="1133"/>
      <c r="T34" s="1133"/>
      <c r="U34" s="1133"/>
      <c r="V34" s="1133">
        <v>21</v>
      </c>
      <c r="W34" s="1133"/>
      <c r="X34" s="1133"/>
      <c r="Y34" s="1133"/>
      <c r="Z34" s="1133"/>
      <c r="AA34" s="1133" t="s">
        <v>576</v>
      </c>
      <c r="AB34" s="1133"/>
      <c r="AC34" s="1133"/>
      <c r="AD34" s="1133"/>
      <c r="AE34" s="1134"/>
      <c r="AF34" s="1108" t="s">
        <v>138</v>
      </c>
      <c r="AG34" s="1109"/>
      <c r="AH34" s="1109"/>
      <c r="AI34" s="1109"/>
      <c r="AJ34" s="1110"/>
      <c r="AK34" s="1069">
        <v>14</v>
      </c>
      <c r="AL34" s="1060"/>
      <c r="AM34" s="1060"/>
      <c r="AN34" s="1060"/>
      <c r="AO34" s="1060"/>
      <c r="AP34" s="1060">
        <v>61</v>
      </c>
      <c r="AQ34" s="1060"/>
      <c r="AR34" s="1060"/>
      <c r="AS34" s="1060"/>
      <c r="AT34" s="1060"/>
      <c r="AU34" s="1060">
        <v>61</v>
      </c>
      <c r="AV34" s="1060"/>
      <c r="AW34" s="1060"/>
      <c r="AX34" s="1060"/>
      <c r="AY34" s="1060"/>
      <c r="AZ34" s="1131" t="s">
        <v>576</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413</v>
      </c>
      <c r="C35" s="1127"/>
      <c r="D35" s="1127"/>
      <c r="E35" s="1127"/>
      <c r="F35" s="1127"/>
      <c r="G35" s="1127"/>
      <c r="H35" s="1127"/>
      <c r="I35" s="1127"/>
      <c r="J35" s="1127"/>
      <c r="K35" s="1127"/>
      <c r="L35" s="1127"/>
      <c r="M35" s="1127"/>
      <c r="N35" s="1127"/>
      <c r="O35" s="1127"/>
      <c r="P35" s="1128"/>
      <c r="Q35" s="1132">
        <v>23</v>
      </c>
      <c r="R35" s="1133"/>
      <c r="S35" s="1133"/>
      <c r="T35" s="1133"/>
      <c r="U35" s="1133"/>
      <c r="V35" s="1133">
        <v>34</v>
      </c>
      <c r="W35" s="1133"/>
      <c r="X35" s="1133"/>
      <c r="Y35" s="1133"/>
      <c r="Z35" s="1133"/>
      <c r="AA35" s="1133">
        <v>-11</v>
      </c>
      <c r="AB35" s="1133"/>
      <c r="AC35" s="1133"/>
      <c r="AD35" s="1133"/>
      <c r="AE35" s="1134"/>
      <c r="AF35" s="1108" t="s">
        <v>405</v>
      </c>
      <c r="AG35" s="1109"/>
      <c r="AH35" s="1109"/>
      <c r="AI35" s="1109"/>
      <c r="AJ35" s="1110"/>
      <c r="AK35" s="1069">
        <v>21</v>
      </c>
      <c r="AL35" s="1060"/>
      <c r="AM35" s="1060"/>
      <c r="AN35" s="1060"/>
      <c r="AO35" s="1060"/>
      <c r="AP35" s="1060">
        <v>49</v>
      </c>
      <c r="AQ35" s="1060"/>
      <c r="AR35" s="1060"/>
      <c r="AS35" s="1060"/>
      <c r="AT35" s="1060"/>
      <c r="AU35" s="1060">
        <v>37</v>
      </c>
      <c r="AV35" s="1060"/>
      <c r="AW35" s="1060"/>
      <c r="AX35" s="1060"/>
      <c r="AY35" s="1060"/>
      <c r="AZ35" s="1131" t="s">
        <v>576</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145</v>
      </c>
      <c r="AG63" s="1048"/>
      <c r="AH63" s="1048"/>
      <c r="AI63" s="1048"/>
      <c r="AJ63" s="1119"/>
      <c r="AK63" s="1120"/>
      <c r="AL63" s="1052"/>
      <c r="AM63" s="1052"/>
      <c r="AN63" s="1052"/>
      <c r="AO63" s="1052"/>
      <c r="AP63" s="1048">
        <v>4521</v>
      </c>
      <c r="AQ63" s="1048"/>
      <c r="AR63" s="1048"/>
      <c r="AS63" s="1048"/>
      <c r="AT63" s="1048"/>
      <c r="AU63" s="1048">
        <v>3392</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417</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418</v>
      </c>
      <c r="AQ66" s="1091"/>
      <c r="AR66" s="1091"/>
      <c r="AS66" s="1091"/>
      <c r="AT66" s="1092"/>
      <c r="AU66" s="1090" t="s">
        <v>419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2444</v>
      </c>
      <c r="R68" s="1071"/>
      <c r="S68" s="1071"/>
      <c r="T68" s="1071"/>
      <c r="U68" s="1071"/>
      <c r="V68" s="1071">
        <v>2269</v>
      </c>
      <c r="W68" s="1071"/>
      <c r="X68" s="1071"/>
      <c r="Y68" s="1071"/>
      <c r="Z68" s="1071"/>
      <c r="AA68" s="1071">
        <v>175</v>
      </c>
      <c r="AB68" s="1071"/>
      <c r="AC68" s="1071"/>
      <c r="AD68" s="1071"/>
      <c r="AE68" s="1071"/>
      <c r="AF68" s="1071">
        <v>175</v>
      </c>
      <c r="AG68" s="1071"/>
      <c r="AH68" s="1071"/>
      <c r="AI68" s="1071"/>
      <c r="AJ68" s="1071"/>
      <c r="AK68" s="1071" t="s">
        <v>576</v>
      </c>
      <c r="AL68" s="1071"/>
      <c r="AM68" s="1071"/>
      <c r="AN68" s="1071"/>
      <c r="AO68" s="1071"/>
      <c r="AP68" s="1071" t="s">
        <v>576</v>
      </c>
      <c r="AQ68" s="1071"/>
      <c r="AR68" s="1071"/>
      <c r="AS68" s="1071"/>
      <c r="AT68" s="1071"/>
      <c r="AU68" s="1071" t="s">
        <v>576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832</v>
      </c>
      <c r="R69" s="1060"/>
      <c r="S69" s="1060"/>
      <c r="T69" s="1060"/>
      <c r="U69" s="1060"/>
      <c r="V69" s="1060">
        <v>824</v>
      </c>
      <c r="W69" s="1060"/>
      <c r="X69" s="1060"/>
      <c r="Y69" s="1060"/>
      <c r="Z69" s="1060"/>
      <c r="AA69" s="1060">
        <v>8</v>
      </c>
      <c r="AB69" s="1060"/>
      <c r="AC69" s="1060"/>
      <c r="AD69" s="1060"/>
      <c r="AE69" s="1060"/>
      <c r="AF69" s="1060">
        <v>8</v>
      </c>
      <c r="AG69" s="1060"/>
      <c r="AH69" s="1060"/>
      <c r="AI69" s="1060"/>
      <c r="AJ69" s="1060"/>
      <c r="AK69" s="1060" t="s">
        <v>576</v>
      </c>
      <c r="AL69" s="1060"/>
      <c r="AM69" s="1060"/>
      <c r="AN69" s="1060"/>
      <c r="AO69" s="1060"/>
      <c r="AP69" s="1060" t="s">
        <v>576</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5694</v>
      </c>
      <c r="R70" s="1060"/>
      <c r="S70" s="1060"/>
      <c r="T70" s="1060"/>
      <c r="U70" s="1060"/>
      <c r="V70" s="1060">
        <v>5640</v>
      </c>
      <c r="W70" s="1060"/>
      <c r="X70" s="1060"/>
      <c r="Y70" s="1060"/>
      <c r="Z70" s="1060"/>
      <c r="AA70" s="1060">
        <v>54</v>
      </c>
      <c r="AB70" s="1060"/>
      <c r="AC70" s="1060"/>
      <c r="AD70" s="1060"/>
      <c r="AE70" s="1060"/>
      <c r="AF70" s="1060">
        <v>4</v>
      </c>
      <c r="AG70" s="1060"/>
      <c r="AH70" s="1060"/>
      <c r="AI70" s="1060"/>
      <c r="AJ70" s="1060"/>
      <c r="AK70" s="1060">
        <v>494</v>
      </c>
      <c r="AL70" s="1060"/>
      <c r="AM70" s="1060"/>
      <c r="AN70" s="1060"/>
      <c r="AO70" s="1060"/>
      <c r="AP70" s="1060">
        <v>2774</v>
      </c>
      <c r="AQ70" s="1060"/>
      <c r="AR70" s="1060"/>
      <c r="AS70" s="1060"/>
      <c r="AT70" s="1060"/>
      <c r="AU70" s="1060">
        <v>130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511</v>
      </c>
      <c r="R71" s="1060"/>
      <c r="S71" s="1060"/>
      <c r="T71" s="1060"/>
      <c r="U71" s="1060"/>
      <c r="V71" s="1060">
        <v>508</v>
      </c>
      <c r="W71" s="1060"/>
      <c r="X71" s="1060"/>
      <c r="Y71" s="1060"/>
      <c r="Z71" s="1060"/>
      <c r="AA71" s="1060">
        <v>3</v>
      </c>
      <c r="AB71" s="1060"/>
      <c r="AC71" s="1060"/>
      <c r="AD71" s="1060"/>
      <c r="AE71" s="1060"/>
      <c r="AF71" s="1060">
        <v>2</v>
      </c>
      <c r="AG71" s="1060"/>
      <c r="AH71" s="1060"/>
      <c r="AI71" s="1060"/>
      <c r="AJ71" s="1060"/>
      <c r="AK71" s="1060">
        <v>13</v>
      </c>
      <c r="AL71" s="1060"/>
      <c r="AM71" s="1060"/>
      <c r="AN71" s="1060"/>
      <c r="AO71" s="1060"/>
      <c r="AP71" s="1060" t="s">
        <v>576</v>
      </c>
      <c r="AQ71" s="1060"/>
      <c r="AR71" s="1060"/>
      <c r="AS71" s="1060"/>
      <c r="AT71" s="1060"/>
      <c r="AU71" s="1060" t="s">
        <v>576</v>
      </c>
      <c r="AV71" s="1060"/>
      <c r="AW71" s="1060"/>
      <c r="AX71" s="1060"/>
      <c r="AY71" s="1060"/>
      <c r="AZ71" s="1061" t="s">
        <v>584</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581</v>
      </c>
      <c r="C72" s="1064"/>
      <c r="D72" s="1064"/>
      <c r="E72" s="1064"/>
      <c r="F72" s="1064"/>
      <c r="G72" s="1064"/>
      <c r="H72" s="1064"/>
      <c r="I72" s="1064"/>
      <c r="J72" s="1064"/>
      <c r="K72" s="1064"/>
      <c r="L72" s="1064"/>
      <c r="M72" s="1064"/>
      <c r="N72" s="1064"/>
      <c r="O72" s="1064"/>
      <c r="P72" s="1065"/>
      <c r="Q72" s="1066">
        <v>3069</v>
      </c>
      <c r="R72" s="1060"/>
      <c r="S72" s="1060"/>
      <c r="T72" s="1060"/>
      <c r="U72" s="1060"/>
      <c r="V72" s="1060">
        <v>2970</v>
      </c>
      <c r="W72" s="1060"/>
      <c r="X72" s="1060"/>
      <c r="Y72" s="1060"/>
      <c r="Z72" s="1060"/>
      <c r="AA72" s="1060">
        <v>99</v>
      </c>
      <c r="AB72" s="1060"/>
      <c r="AC72" s="1060"/>
      <c r="AD72" s="1060"/>
      <c r="AE72" s="1060"/>
      <c r="AF72" s="1060">
        <v>99</v>
      </c>
      <c r="AG72" s="1060"/>
      <c r="AH72" s="1060"/>
      <c r="AI72" s="1060"/>
      <c r="AJ72" s="1060"/>
      <c r="AK72" s="1060">
        <v>386</v>
      </c>
      <c r="AL72" s="1060"/>
      <c r="AM72" s="1060"/>
      <c r="AN72" s="1060"/>
      <c r="AO72" s="1060"/>
      <c r="AP72" s="1060" t="s">
        <v>576</v>
      </c>
      <c r="AQ72" s="1060"/>
      <c r="AR72" s="1060"/>
      <c r="AS72" s="1060"/>
      <c r="AT72" s="1060"/>
      <c r="AU72" s="1060" t="s">
        <v>576</v>
      </c>
      <c r="AV72" s="1060"/>
      <c r="AW72" s="1060"/>
      <c r="AX72" s="1060"/>
      <c r="AY72" s="1060"/>
      <c r="AZ72" s="1061" t="s">
        <v>585</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582</v>
      </c>
      <c r="C73" s="1064"/>
      <c r="D73" s="1064"/>
      <c r="E73" s="1064"/>
      <c r="F73" s="1064"/>
      <c r="G73" s="1064"/>
      <c r="H73" s="1064"/>
      <c r="I73" s="1064"/>
      <c r="J73" s="1064"/>
      <c r="K73" s="1064"/>
      <c r="L73" s="1064"/>
      <c r="M73" s="1064"/>
      <c r="N73" s="1064"/>
      <c r="O73" s="1064"/>
      <c r="P73" s="1065"/>
      <c r="Q73" s="1066">
        <v>478</v>
      </c>
      <c r="R73" s="1060"/>
      <c r="S73" s="1060"/>
      <c r="T73" s="1060"/>
      <c r="U73" s="1060"/>
      <c r="V73" s="1060">
        <v>474</v>
      </c>
      <c r="W73" s="1060"/>
      <c r="X73" s="1060"/>
      <c r="Y73" s="1060"/>
      <c r="Z73" s="1060"/>
      <c r="AA73" s="1060">
        <v>5</v>
      </c>
      <c r="AB73" s="1060"/>
      <c r="AC73" s="1060"/>
      <c r="AD73" s="1060"/>
      <c r="AE73" s="1060"/>
      <c r="AF73" s="1060">
        <v>5</v>
      </c>
      <c r="AG73" s="1060"/>
      <c r="AH73" s="1060"/>
      <c r="AI73" s="1060"/>
      <c r="AJ73" s="1060"/>
      <c r="AK73" s="1060">
        <v>74</v>
      </c>
      <c r="AL73" s="1060"/>
      <c r="AM73" s="1060"/>
      <c r="AN73" s="1060"/>
      <c r="AO73" s="1060"/>
      <c r="AP73" s="1060" t="s">
        <v>576</v>
      </c>
      <c r="AQ73" s="1060"/>
      <c r="AR73" s="1060"/>
      <c r="AS73" s="1060"/>
      <c r="AT73" s="1060"/>
      <c r="AU73" s="1060" t="s">
        <v>576</v>
      </c>
      <c r="AV73" s="1060"/>
      <c r="AW73" s="1060"/>
      <c r="AX73" s="1060"/>
      <c r="AY73" s="1060"/>
      <c r="AZ73" s="1061" t="s">
        <v>584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582</v>
      </c>
      <c r="C74" s="1064"/>
      <c r="D74" s="1064"/>
      <c r="E74" s="1064"/>
      <c r="F74" s="1064"/>
      <c r="G74" s="1064"/>
      <c r="H74" s="1064"/>
      <c r="I74" s="1064"/>
      <c r="J74" s="1064"/>
      <c r="K74" s="1064"/>
      <c r="L74" s="1064"/>
      <c r="M74" s="1064"/>
      <c r="N74" s="1064"/>
      <c r="O74" s="1064"/>
      <c r="P74" s="1065"/>
      <c r="Q74" s="1066">
        <v>82604</v>
      </c>
      <c r="R74" s="1060"/>
      <c r="S74" s="1060"/>
      <c r="T74" s="1060"/>
      <c r="U74" s="1060"/>
      <c r="V74" s="1060">
        <v>80670</v>
      </c>
      <c r="W74" s="1060"/>
      <c r="X74" s="1060"/>
      <c r="Y74" s="1060"/>
      <c r="Z74" s="1060"/>
      <c r="AA74" s="1060">
        <v>1934</v>
      </c>
      <c r="AB74" s="1060"/>
      <c r="AC74" s="1060"/>
      <c r="AD74" s="1060"/>
      <c r="AE74" s="1060"/>
      <c r="AF74" s="1060">
        <v>1934</v>
      </c>
      <c r="AG74" s="1060"/>
      <c r="AH74" s="1060"/>
      <c r="AI74" s="1060"/>
      <c r="AJ74" s="1060"/>
      <c r="AK74" s="1060">
        <v>1037</v>
      </c>
      <c r="AL74" s="1060"/>
      <c r="AM74" s="1060"/>
      <c r="AN74" s="1060"/>
      <c r="AO74" s="1060"/>
      <c r="AP74" s="1060" t="s">
        <v>576</v>
      </c>
      <c r="AQ74" s="1060"/>
      <c r="AR74" s="1060"/>
      <c r="AS74" s="1060"/>
      <c r="AT74" s="1060"/>
      <c r="AU74" s="1060" t="s">
        <v>576</v>
      </c>
      <c r="AV74" s="1060"/>
      <c r="AW74" s="1060"/>
      <c r="AX74" s="1060"/>
      <c r="AY74" s="1060"/>
      <c r="AZ74" s="1061" t="s">
        <v>585</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583</v>
      </c>
      <c r="C75" s="1064"/>
      <c r="D75" s="1064"/>
      <c r="E75" s="1064"/>
      <c r="F75" s="1064"/>
      <c r="G75" s="1064"/>
      <c r="H75" s="1064"/>
      <c r="I75" s="1064"/>
      <c r="J75" s="1064"/>
      <c r="K75" s="1064"/>
      <c r="L75" s="1064"/>
      <c r="M75" s="1064"/>
      <c r="N75" s="1064"/>
      <c r="O75" s="1064"/>
      <c r="P75" s="1065"/>
      <c r="Q75" s="1067">
        <v>1780</v>
      </c>
      <c r="R75" s="1068"/>
      <c r="S75" s="1068"/>
      <c r="T75" s="1068"/>
      <c r="U75" s="1069"/>
      <c r="V75" s="1070">
        <v>1727</v>
      </c>
      <c r="W75" s="1068"/>
      <c r="X75" s="1068"/>
      <c r="Y75" s="1068"/>
      <c r="Z75" s="1069"/>
      <c r="AA75" s="1070">
        <v>53</v>
      </c>
      <c r="AB75" s="1068"/>
      <c r="AC75" s="1068"/>
      <c r="AD75" s="1068"/>
      <c r="AE75" s="1069"/>
      <c r="AF75" s="1070">
        <v>955</v>
      </c>
      <c r="AG75" s="1068"/>
      <c r="AH75" s="1068"/>
      <c r="AI75" s="1068"/>
      <c r="AJ75" s="1069"/>
      <c r="AK75" s="1070">
        <v>346</v>
      </c>
      <c r="AL75" s="1068"/>
      <c r="AM75" s="1068"/>
      <c r="AN75" s="1068"/>
      <c r="AO75" s="1069"/>
      <c r="AP75" s="1070" t="s">
        <v>576</v>
      </c>
      <c r="AQ75" s="1068"/>
      <c r="AR75" s="1068"/>
      <c r="AS75" s="1068"/>
      <c r="AT75" s="1069"/>
      <c r="AU75" s="1070" t="s">
        <v>576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3182</v>
      </c>
      <c r="AG88" s="1048"/>
      <c r="AH88" s="1048"/>
      <c r="AI88" s="1048"/>
      <c r="AJ88" s="1048"/>
      <c r="AK88" s="1052"/>
      <c r="AL88" s="1052"/>
      <c r="AM88" s="1052"/>
      <c r="AN88" s="1052"/>
      <c r="AO88" s="1052"/>
      <c r="AP88" s="1048">
        <v>2774</v>
      </c>
      <c r="AQ88" s="1048"/>
      <c r="AR88" s="1048"/>
      <c r="AS88" s="1048"/>
      <c r="AT88" s="1048"/>
      <c r="AU88" s="1048">
        <v>130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v>
      </c>
      <c r="CS102" s="1040"/>
      <c r="CT102" s="1040"/>
      <c r="CU102" s="1040"/>
      <c r="CV102" s="1041"/>
      <c r="CW102" s="1039">
        <v>1</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303</v>
      </c>
      <c r="AG109" s="983"/>
      <c r="AH109" s="983"/>
      <c r="AI109" s="983"/>
      <c r="AJ109" s="984"/>
      <c r="AK109" s="985" t="s">
        <v>302</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303</v>
      </c>
      <c r="BW109" s="983"/>
      <c r="BX109" s="983"/>
      <c r="BY109" s="983"/>
      <c r="BZ109" s="984"/>
      <c r="CA109" s="985" t="s">
        <v>302</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303</v>
      </c>
      <c r="DM109" s="983"/>
      <c r="DN109" s="983"/>
      <c r="DO109" s="983"/>
      <c r="DP109" s="984"/>
      <c r="DQ109" s="985" t="s">
        <v>302</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1079252</v>
      </c>
      <c r="AB110" s="976"/>
      <c r="AC110" s="976"/>
      <c r="AD110" s="976"/>
      <c r="AE110" s="977"/>
      <c r="AF110" s="978">
        <v>995987</v>
      </c>
      <c r="AG110" s="976"/>
      <c r="AH110" s="976"/>
      <c r="AI110" s="976"/>
      <c r="AJ110" s="977"/>
      <c r="AK110" s="978">
        <v>1044204</v>
      </c>
      <c r="AL110" s="976"/>
      <c r="AM110" s="976"/>
      <c r="AN110" s="976"/>
      <c r="AO110" s="977"/>
      <c r="AP110" s="979">
        <v>27.1</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5779427</v>
      </c>
      <c r="BR110" s="923"/>
      <c r="BS110" s="923"/>
      <c r="BT110" s="923"/>
      <c r="BU110" s="923"/>
      <c r="BV110" s="923">
        <v>5555724</v>
      </c>
      <c r="BW110" s="923"/>
      <c r="BX110" s="923"/>
      <c r="BY110" s="923"/>
      <c r="BZ110" s="923"/>
      <c r="CA110" s="923">
        <v>6209936</v>
      </c>
      <c r="CB110" s="923"/>
      <c r="CC110" s="923"/>
      <c r="CD110" s="923"/>
      <c r="CE110" s="923"/>
      <c r="CF110" s="947">
        <v>161.19999999999999</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408</v>
      </c>
      <c r="DH110" s="923"/>
      <c r="DI110" s="923"/>
      <c r="DJ110" s="923"/>
      <c r="DK110" s="923"/>
      <c r="DL110" s="923" t="s">
        <v>408</v>
      </c>
      <c r="DM110" s="923"/>
      <c r="DN110" s="923"/>
      <c r="DO110" s="923"/>
      <c r="DP110" s="923"/>
      <c r="DQ110" s="923" t="s">
        <v>405</v>
      </c>
      <c r="DR110" s="923"/>
      <c r="DS110" s="923"/>
      <c r="DT110" s="923"/>
      <c r="DU110" s="923"/>
      <c r="DV110" s="924" t="s">
        <v>408</v>
      </c>
      <c r="DW110" s="924"/>
      <c r="DX110" s="924"/>
      <c r="DY110" s="924"/>
      <c r="DZ110" s="925"/>
    </row>
    <row r="111" spans="1:131" s="246" customFormat="1" ht="26.25" customHeight="1">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11899</v>
      </c>
      <c r="BR111" s="895"/>
      <c r="BS111" s="895"/>
      <c r="BT111" s="895"/>
      <c r="BU111" s="895"/>
      <c r="BV111" s="895">
        <v>10057</v>
      </c>
      <c r="BW111" s="895"/>
      <c r="BX111" s="895"/>
      <c r="BY111" s="895"/>
      <c r="BZ111" s="895"/>
      <c r="CA111" s="895">
        <v>8365</v>
      </c>
      <c r="CB111" s="895"/>
      <c r="CC111" s="895"/>
      <c r="CD111" s="895"/>
      <c r="CE111" s="895"/>
      <c r="CF111" s="956">
        <v>0.2</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405</v>
      </c>
      <c r="DH111" s="895"/>
      <c r="DI111" s="895"/>
      <c r="DJ111" s="895"/>
      <c r="DK111" s="895"/>
      <c r="DL111" s="895" t="s">
        <v>405</v>
      </c>
      <c r="DM111" s="895"/>
      <c r="DN111" s="895"/>
      <c r="DO111" s="895"/>
      <c r="DP111" s="895"/>
      <c r="DQ111" s="895" t="s">
        <v>405</v>
      </c>
      <c r="DR111" s="895"/>
      <c r="DS111" s="895"/>
      <c r="DT111" s="895"/>
      <c r="DU111" s="895"/>
      <c r="DV111" s="872" t="s">
        <v>405</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138</v>
      </c>
      <c r="AB112" s="858"/>
      <c r="AC112" s="858"/>
      <c r="AD112" s="858"/>
      <c r="AE112" s="859"/>
      <c r="AF112" s="860" t="s">
        <v>138</v>
      </c>
      <c r="AG112" s="858"/>
      <c r="AH112" s="858"/>
      <c r="AI112" s="858"/>
      <c r="AJ112" s="859"/>
      <c r="AK112" s="860" t="s">
        <v>138</v>
      </c>
      <c r="AL112" s="858"/>
      <c r="AM112" s="858"/>
      <c r="AN112" s="858"/>
      <c r="AO112" s="859"/>
      <c r="AP112" s="905" t="s">
        <v>138</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3730938</v>
      </c>
      <c r="BR112" s="895"/>
      <c r="BS112" s="895"/>
      <c r="BT112" s="895"/>
      <c r="BU112" s="895"/>
      <c r="BV112" s="895">
        <v>3508609</v>
      </c>
      <c r="BW112" s="895"/>
      <c r="BX112" s="895"/>
      <c r="BY112" s="895"/>
      <c r="BZ112" s="895"/>
      <c r="CA112" s="895">
        <v>3391162</v>
      </c>
      <c r="CB112" s="895"/>
      <c r="CC112" s="895"/>
      <c r="CD112" s="895"/>
      <c r="CE112" s="895"/>
      <c r="CF112" s="956">
        <v>88.1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138</v>
      </c>
      <c r="DH112" s="895"/>
      <c r="DI112" s="895"/>
      <c r="DJ112" s="895"/>
      <c r="DK112" s="895"/>
      <c r="DL112" s="895" t="s">
        <v>138</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381565</v>
      </c>
      <c r="AB113" s="1004"/>
      <c r="AC113" s="1004"/>
      <c r="AD113" s="1004"/>
      <c r="AE113" s="1005"/>
      <c r="AF113" s="1006">
        <v>364655</v>
      </c>
      <c r="AG113" s="1004"/>
      <c r="AH113" s="1004"/>
      <c r="AI113" s="1004"/>
      <c r="AJ113" s="1005"/>
      <c r="AK113" s="1006">
        <v>358247</v>
      </c>
      <c r="AL113" s="1004"/>
      <c r="AM113" s="1004"/>
      <c r="AN113" s="1004"/>
      <c r="AO113" s="1005"/>
      <c r="AP113" s="1007">
        <v>9.3000000000000007</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180685</v>
      </c>
      <c r="BR113" s="895"/>
      <c r="BS113" s="895"/>
      <c r="BT113" s="895"/>
      <c r="BU113" s="895"/>
      <c r="BV113" s="895">
        <v>155074</v>
      </c>
      <c r="BW113" s="895"/>
      <c r="BX113" s="895"/>
      <c r="BY113" s="895"/>
      <c r="BZ113" s="895"/>
      <c r="CA113" s="895">
        <v>129877</v>
      </c>
      <c r="CB113" s="895"/>
      <c r="CC113" s="895"/>
      <c r="CD113" s="895"/>
      <c r="CE113" s="895"/>
      <c r="CF113" s="956">
        <v>3.4</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138</v>
      </c>
      <c r="DH113" s="858"/>
      <c r="DI113" s="858"/>
      <c r="DJ113" s="858"/>
      <c r="DK113" s="859"/>
      <c r="DL113" s="860" t="s">
        <v>138</v>
      </c>
      <c r="DM113" s="858"/>
      <c r="DN113" s="858"/>
      <c r="DO113" s="858"/>
      <c r="DP113" s="859"/>
      <c r="DQ113" s="860" t="s">
        <v>138</v>
      </c>
      <c r="DR113" s="858"/>
      <c r="DS113" s="858"/>
      <c r="DT113" s="858"/>
      <c r="DU113" s="859"/>
      <c r="DV113" s="905" t="s">
        <v>138</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30491</v>
      </c>
      <c r="AB114" s="858"/>
      <c r="AC114" s="858"/>
      <c r="AD114" s="858"/>
      <c r="AE114" s="859"/>
      <c r="AF114" s="860">
        <v>40325</v>
      </c>
      <c r="AG114" s="858"/>
      <c r="AH114" s="858"/>
      <c r="AI114" s="858"/>
      <c r="AJ114" s="859"/>
      <c r="AK114" s="860">
        <v>35962</v>
      </c>
      <c r="AL114" s="858"/>
      <c r="AM114" s="858"/>
      <c r="AN114" s="858"/>
      <c r="AO114" s="859"/>
      <c r="AP114" s="905">
        <v>0.9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662073</v>
      </c>
      <c r="BR114" s="895"/>
      <c r="BS114" s="895"/>
      <c r="BT114" s="895"/>
      <c r="BU114" s="895"/>
      <c r="BV114" s="895">
        <v>716119</v>
      </c>
      <c r="BW114" s="895"/>
      <c r="BX114" s="895"/>
      <c r="BY114" s="895"/>
      <c r="BZ114" s="895"/>
      <c r="CA114" s="895">
        <v>619187</v>
      </c>
      <c r="CB114" s="895"/>
      <c r="CC114" s="895"/>
      <c r="CD114" s="895"/>
      <c r="CE114" s="895"/>
      <c r="CF114" s="956">
        <v>16.100000000000001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138</v>
      </c>
      <c r="DM114" s="858"/>
      <c r="DN114" s="858"/>
      <c r="DO114" s="858"/>
      <c r="DP114" s="859"/>
      <c r="DQ114" s="860" t="s">
        <v>138</v>
      </c>
      <c r="DR114" s="858"/>
      <c r="DS114" s="858"/>
      <c r="DT114" s="858"/>
      <c r="DU114" s="859"/>
      <c r="DV114" s="905" t="s">
        <v>138</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2104</v>
      </c>
      <c r="AB115" s="1004"/>
      <c r="AC115" s="1004"/>
      <c r="AD115" s="1004"/>
      <c r="AE115" s="1005"/>
      <c r="AF115" s="1006">
        <v>1842</v>
      </c>
      <c r="AG115" s="1004"/>
      <c r="AH115" s="1004"/>
      <c r="AI115" s="1004"/>
      <c r="AJ115" s="1005"/>
      <c r="AK115" s="1006">
        <v>1692</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138</v>
      </c>
      <c r="BR115" s="895"/>
      <c r="BS115" s="895"/>
      <c r="BT115" s="895"/>
      <c r="BU115" s="895"/>
      <c r="BV115" s="895" t="s">
        <v>138</v>
      </c>
      <c r="BW115" s="895"/>
      <c r="BX115" s="895"/>
      <c r="BY115" s="895"/>
      <c r="BZ115" s="895"/>
      <c r="CA115" s="895" t="s">
        <v>138</v>
      </c>
      <c r="CB115" s="895"/>
      <c r="CC115" s="895"/>
      <c r="CD115" s="895"/>
      <c r="CE115" s="895"/>
      <c r="CF115" s="956" t="s">
        <v>138</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138</v>
      </c>
      <c r="DH115" s="858"/>
      <c r="DI115" s="858"/>
      <c r="DJ115" s="858"/>
      <c r="DK115" s="859"/>
      <c r="DL115" s="860" t="s">
        <v>138</v>
      </c>
      <c r="DM115" s="858"/>
      <c r="DN115" s="858"/>
      <c r="DO115" s="858"/>
      <c r="DP115" s="859"/>
      <c r="DQ115" s="860" t="s">
        <v>138</v>
      </c>
      <c r="DR115" s="858"/>
      <c r="DS115" s="858"/>
      <c r="DT115" s="858"/>
      <c r="DU115" s="859"/>
      <c r="DV115" s="905" t="s">
        <v>138</v>
      </c>
      <c r="DW115" s="906"/>
      <c r="DX115" s="906"/>
      <c r="DY115" s="906"/>
      <c r="DZ115" s="907"/>
    </row>
    <row r="116" spans="1:130" s="246" customFormat="1" ht="26.25" customHeight="1">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138</v>
      </c>
      <c r="AB116" s="858"/>
      <c r="AC116" s="858"/>
      <c r="AD116" s="858"/>
      <c r="AE116" s="859"/>
      <c r="AF116" s="860" t="s">
        <v>138</v>
      </c>
      <c r="AG116" s="858"/>
      <c r="AH116" s="858"/>
      <c r="AI116" s="858"/>
      <c r="AJ116" s="859"/>
      <c r="AK116" s="860" t="s">
        <v>138</v>
      </c>
      <c r="AL116" s="858"/>
      <c r="AM116" s="858"/>
      <c r="AN116" s="858"/>
      <c r="AO116" s="859"/>
      <c r="AP116" s="905" t="s">
        <v>138</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138</v>
      </c>
      <c r="BR116" s="895"/>
      <c r="BS116" s="895"/>
      <c r="BT116" s="895"/>
      <c r="BU116" s="895"/>
      <c r="BV116" s="895" t="s">
        <v>138</v>
      </c>
      <c r="BW116" s="895"/>
      <c r="BX116" s="895"/>
      <c r="BY116" s="895"/>
      <c r="BZ116" s="895"/>
      <c r="CA116" s="895" t="s">
        <v>138</v>
      </c>
      <c r="CB116" s="895"/>
      <c r="CC116" s="895"/>
      <c r="CD116" s="895"/>
      <c r="CE116" s="895"/>
      <c r="CF116" s="956" t="s">
        <v>138</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138</v>
      </c>
      <c r="DH116" s="858"/>
      <c r="DI116" s="858"/>
      <c r="DJ116" s="858"/>
      <c r="DK116" s="859"/>
      <c r="DL116" s="860" t="s">
        <v>138</v>
      </c>
      <c r="DM116" s="858"/>
      <c r="DN116" s="858"/>
      <c r="DO116" s="858"/>
      <c r="DP116" s="859"/>
      <c r="DQ116" s="860" t="s">
        <v>138</v>
      </c>
      <c r="DR116" s="858"/>
      <c r="DS116" s="858"/>
      <c r="DT116" s="858"/>
      <c r="DU116" s="859"/>
      <c r="DV116" s="905" t="s">
        <v>138</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1493412</v>
      </c>
      <c r="AB117" s="990"/>
      <c r="AC117" s="990"/>
      <c r="AD117" s="990"/>
      <c r="AE117" s="991"/>
      <c r="AF117" s="992">
        <v>1402809</v>
      </c>
      <c r="AG117" s="990"/>
      <c r="AH117" s="990"/>
      <c r="AI117" s="990"/>
      <c r="AJ117" s="991"/>
      <c r="AK117" s="992">
        <v>1440105</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138</v>
      </c>
      <c r="BR117" s="895"/>
      <c r="BS117" s="895"/>
      <c r="BT117" s="895"/>
      <c r="BU117" s="895"/>
      <c r="BV117" s="895" t="s">
        <v>138</v>
      </c>
      <c r="BW117" s="895"/>
      <c r="BX117" s="895"/>
      <c r="BY117" s="895"/>
      <c r="BZ117" s="895"/>
      <c r="CA117" s="895" t="s">
        <v>138</v>
      </c>
      <c r="CB117" s="895"/>
      <c r="CC117" s="895"/>
      <c r="CD117" s="895"/>
      <c r="CE117" s="895"/>
      <c r="CF117" s="956" t="s">
        <v>138</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138</v>
      </c>
      <c r="DH117" s="858"/>
      <c r="DI117" s="858"/>
      <c r="DJ117" s="858"/>
      <c r="DK117" s="859"/>
      <c r="DL117" s="860" t="s">
        <v>138</v>
      </c>
      <c r="DM117" s="858"/>
      <c r="DN117" s="858"/>
      <c r="DO117" s="858"/>
      <c r="DP117" s="859"/>
      <c r="DQ117" s="860" t="s">
        <v>138</v>
      </c>
      <c r="DR117" s="858"/>
      <c r="DS117" s="858"/>
      <c r="DT117" s="858"/>
      <c r="DU117" s="859"/>
      <c r="DV117" s="905" t="s">
        <v>138</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303</v>
      </c>
      <c r="AG118" s="983"/>
      <c r="AH118" s="983"/>
      <c r="AI118" s="983"/>
      <c r="AJ118" s="984"/>
      <c r="AK118" s="985" t="s">
        <v>302</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138</v>
      </c>
      <c r="BR118" s="926"/>
      <c r="BS118" s="926"/>
      <c r="BT118" s="926"/>
      <c r="BU118" s="926"/>
      <c r="BV118" s="926" t="s">
        <v>138</v>
      </c>
      <c r="BW118" s="926"/>
      <c r="BX118" s="926"/>
      <c r="BY118" s="926"/>
      <c r="BZ118" s="926"/>
      <c r="CA118" s="926" t="s">
        <v>138</v>
      </c>
      <c r="CB118" s="926"/>
      <c r="CC118" s="926"/>
      <c r="CD118" s="926"/>
      <c r="CE118" s="926"/>
      <c r="CF118" s="956" t="s">
        <v>138</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138</v>
      </c>
      <c r="DM118" s="858"/>
      <c r="DN118" s="858"/>
      <c r="DO118" s="858"/>
      <c r="DP118" s="859"/>
      <c r="DQ118" s="860" t="s">
        <v>138</v>
      </c>
      <c r="DR118" s="858"/>
      <c r="DS118" s="858"/>
      <c r="DT118" s="858"/>
      <c r="DU118" s="859"/>
      <c r="DV118" s="905" t="s">
        <v>138</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138</v>
      </c>
      <c r="AB119" s="976"/>
      <c r="AC119" s="976"/>
      <c r="AD119" s="976"/>
      <c r="AE119" s="977"/>
      <c r="AF119" s="978" t="s">
        <v>138</v>
      </c>
      <c r="AG119" s="976"/>
      <c r="AH119" s="976"/>
      <c r="AI119" s="976"/>
      <c r="AJ119" s="977"/>
      <c r="AK119" s="978" t="s">
        <v>138</v>
      </c>
      <c r="AL119" s="976"/>
      <c r="AM119" s="976"/>
      <c r="AN119" s="976"/>
      <c r="AO119" s="977"/>
      <c r="AP119" s="979" t="s">
        <v>138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461</v>
      </c>
      <c r="BP119" s="959"/>
      <c r="BQ119" s="963">
        <v>10365022</v>
      </c>
      <c r="BR119" s="926"/>
      <c r="BS119" s="926"/>
      <c r="BT119" s="926"/>
      <c r="BU119" s="926"/>
      <c r="BV119" s="926">
        <v>9945583</v>
      </c>
      <c r="BW119" s="926"/>
      <c r="BX119" s="926"/>
      <c r="BY119" s="926"/>
      <c r="BZ119" s="926"/>
      <c r="CA119" s="926">
        <v>10358527</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11899</v>
      </c>
      <c r="DH119" s="841"/>
      <c r="DI119" s="841"/>
      <c r="DJ119" s="841"/>
      <c r="DK119" s="842"/>
      <c r="DL119" s="843">
        <v>10057</v>
      </c>
      <c r="DM119" s="841"/>
      <c r="DN119" s="841"/>
      <c r="DO119" s="841"/>
      <c r="DP119" s="842"/>
      <c r="DQ119" s="843">
        <v>8365</v>
      </c>
      <c r="DR119" s="841"/>
      <c r="DS119" s="841"/>
      <c r="DT119" s="841"/>
      <c r="DU119" s="842"/>
      <c r="DV119" s="929">
        <v>0.2</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138</v>
      </c>
      <c r="AB120" s="858"/>
      <c r="AC120" s="858"/>
      <c r="AD120" s="858"/>
      <c r="AE120" s="859"/>
      <c r="AF120" s="860" t="s">
        <v>138</v>
      </c>
      <c r="AG120" s="858"/>
      <c r="AH120" s="858"/>
      <c r="AI120" s="858"/>
      <c r="AJ120" s="859"/>
      <c r="AK120" s="860" t="s">
        <v>138</v>
      </c>
      <c r="AL120" s="858"/>
      <c r="AM120" s="858"/>
      <c r="AN120" s="858"/>
      <c r="AO120" s="859"/>
      <c r="AP120" s="905" t="s">
        <v>138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2840820</v>
      </c>
      <c r="BR120" s="923"/>
      <c r="BS120" s="923"/>
      <c r="BT120" s="923"/>
      <c r="BU120" s="923"/>
      <c r="BV120" s="923">
        <v>2873969</v>
      </c>
      <c r="BW120" s="923"/>
      <c r="BX120" s="923"/>
      <c r="BY120" s="923"/>
      <c r="BZ120" s="923"/>
      <c r="CA120" s="923">
        <v>2909751</v>
      </c>
      <c r="CB120" s="923"/>
      <c r="CC120" s="923"/>
      <c r="CD120" s="923"/>
      <c r="CE120" s="923"/>
      <c r="CF120" s="947">
        <v>75.599999999999994</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1564220</v>
      </c>
      <c r="DH120" s="923"/>
      <c r="DI120" s="923"/>
      <c r="DJ120" s="923"/>
      <c r="DK120" s="923"/>
      <c r="DL120" s="923">
        <v>1496072</v>
      </c>
      <c r="DM120" s="923"/>
      <c r="DN120" s="923"/>
      <c r="DO120" s="923"/>
      <c r="DP120" s="923"/>
      <c r="DQ120" s="923">
        <v>1573105</v>
      </c>
      <c r="DR120" s="923"/>
      <c r="DS120" s="923"/>
      <c r="DT120" s="923"/>
      <c r="DU120" s="923"/>
      <c r="DV120" s="924">
        <v>40.799999999999997</v>
      </c>
      <c r="DW120" s="924"/>
      <c r="DX120" s="924"/>
      <c r="DY120" s="924"/>
      <c r="DZ120" s="925"/>
    </row>
    <row r="121" spans="1:130" s="246" customFormat="1" ht="26.25" customHeight="1">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138</v>
      </c>
      <c r="AB121" s="858"/>
      <c r="AC121" s="858"/>
      <c r="AD121" s="858"/>
      <c r="AE121" s="859"/>
      <c r="AF121" s="860" t="s">
        <v>138</v>
      </c>
      <c r="AG121" s="858"/>
      <c r="AH121" s="858"/>
      <c r="AI121" s="858"/>
      <c r="AJ121" s="859"/>
      <c r="AK121" s="860" t="s">
        <v>138</v>
      </c>
      <c r="AL121" s="858"/>
      <c r="AM121" s="858"/>
      <c r="AN121" s="858"/>
      <c r="AO121" s="859"/>
      <c r="AP121" s="905" t="s">
        <v>138</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5595</v>
      </c>
      <c r="BR121" s="895"/>
      <c r="BS121" s="895"/>
      <c r="BT121" s="895"/>
      <c r="BU121" s="895"/>
      <c r="BV121" s="895">
        <v>1745</v>
      </c>
      <c r="BW121" s="895"/>
      <c r="BX121" s="895"/>
      <c r="BY121" s="895"/>
      <c r="BZ121" s="895"/>
      <c r="CA121" s="895">
        <v>1745</v>
      </c>
      <c r="CB121" s="895"/>
      <c r="CC121" s="895"/>
      <c r="CD121" s="895"/>
      <c r="CE121" s="895"/>
      <c r="CF121" s="956">
        <v>0</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936278</v>
      </c>
      <c r="DH121" s="895"/>
      <c r="DI121" s="895"/>
      <c r="DJ121" s="895"/>
      <c r="DK121" s="895"/>
      <c r="DL121" s="895">
        <v>885271</v>
      </c>
      <c r="DM121" s="895"/>
      <c r="DN121" s="895"/>
      <c r="DO121" s="895"/>
      <c r="DP121" s="895"/>
      <c r="DQ121" s="895">
        <v>871640</v>
      </c>
      <c r="DR121" s="895"/>
      <c r="DS121" s="895"/>
      <c r="DT121" s="895"/>
      <c r="DU121" s="895"/>
      <c r="DV121" s="872">
        <v>22.6</v>
      </c>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138</v>
      </c>
      <c r="AB122" s="858"/>
      <c r="AC122" s="858"/>
      <c r="AD122" s="858"/>
      <c r="AE122" s="859"/>
      <c r="AF122" s="860" t="s">
        <v>138</v>
      </c>
      <c r="AG122" s="858"/>
      <c r="AH122" s="858"/>
      <c r="AI122" s="858"/>
      <c r="AJ122" s="859"/>
      <c r="AK122" s="860" t="s">
        <v>138</v>
      </c>
      <c r="AL122" s="858"/>
      <c r="AM122" s="858"/>
      <c r="AN122" s="858"/>
      <c r="AO122" s="859"/>
      <c r="AP122" s="905" t="s">
        <v>138</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8871714</v>
      </c>
      <c r="BR122" s="926"/>
      <c r="BS122" s="926"/>
      <c r="BT122" s="926"/>
      <c r="BU122" s="926"/>
      <c r="BV122" s="926">
        <v>8551013</v>
      </c>
      <c r="BW122" s="926"/>
      <c r="BX122" s="926"/>
      <c r="BY122" s="926"/>
      <c r="BZ122" s="926"/>
      <c r="CA122" s="926">
        <v>8941182</v>
      </c>
      <c r="CB122" s="926"/>
      <c r="CC122" s="926"/>
      <c r="CD122" s="926"/>
      <c r="CE122" s="926"/>
      <c r="CF122" s="927">
        <v>232.2</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844612</v>
      </c>
      <c r="DH122" s="895"/>
      <c r="DI122" s="895"/>
      <c r="DJ122" s="895"/>
      <c r="DK122" s="895"/>
      <c r="DL122" s="895">
        <v>776890</v>
      </c>
      <c r="DM122" s="895"/>
      <c r="DN122" s="895"/>
      <c r="DO122" s="895"/>
      <c r="DP122" s="895"/>
      <c r="DQ122" s="895">
        <v>635986</v>
      </c>
      <c r="DR122" s="895"/>
      <c r="DS122" s="895"/>
      <c r="DT122" s="895"/>
      <c r="DU122" s="895"/>
      <c r="DV122" s="872">
        <v>16.5</v>
      </c>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138</v>
      </c>
      <c r="AB123" s="858"/>
      <c r="AC123" s="858"/>
      <c r="AD123" s="858"/>
      <c r="AE123" s="859"/>
      <c r="AF123" s="860" t="s">
        <v>138</v>
      </c>
      <c r="AG123" s="858"/>
      <c r="AH123" s="858"/>
      <c r="AI123" s="858"/>
      <c r="AJ123" s="859"/>
      <c r="AK123" s="860" t="s">
        <v>138</v>
      </c>
      <c r="AL123" s="858"/>
      <c r="AM123" s="858"/>
      <c r="AN123" s="858"/>
      <c r="AO123" s="859"/>
      <c r="AP123" s="905" t="s">
        <v>138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471</v>
      </c>
      <c r="BP123" s="959"/>
      <c r="BQ123" s="913">
        <v>11718129</v>
      </c>
      <c r="BR123" s="914"/>
      <c r="BS123" s="914"/>
      <c r="BT123" s="914"/>
      <c r="BU123" s="914"/>
      <c r="BV123" s="914">
        <v>11426727</v>
      </c>
      <c r="BW123" s="914"/>
      <c r="BX123" s="914"/>
      <c r="BY123" s="914"/>
      <c r="BZ123" s="914"/>
      <c r="CA123" s="914">
        <v>11852678</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v>264312</v>
      </c>
      <c r="DH123" s="858"/>
      <c r="DI123" s="858"/>
      <c r="DJ123" s="858"/>
      <c r="DK123" s="859"/>
      <c r="DL123" s="860">
        <v>237413</v>
      </c>
      <c r="DM123" s="858"/>
      <c r="DN123" s="858"/>
      <c r="DO123" s="858"/>
      <c r="DP123" s="859"/>
      <c r="DQ123" s="860">
        <v>212798</v>
      </c>
      <c r="DR123" s="858"/>
      <c r="DS123" s="858"/>
      <c r="DT123" s="858"/>
      <c r="DU123" s="859"/>
      <c r="DV123" s="905">
        <v>5.5</v>
      </c>
      <c r="DW123" s="906"/>
      <c r="DX123" s="906"/>
      <c r="DY123" s="906"/>
      <c r="DZ123" s="907"/>
    </row>
    <row r="124" spans="1:130" s="246" customFormat="1" ht="26.25" customHeight="1" thickBot="1">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138</v>
      </c>
      <c r="AG124" s="858"/>
      <c r="AH124" s="858"/>
      <c r="AI124" s="858"/>
      <c r="AJ124" s="859"/>
      <c r="AK124" s="860" t="s">
        <v>138</v>
      </c>
      <c r="AL124" s="858"/>
      <c r="AM124" s="858"/>
      <c r="AN124" s="858"/>
      <c r="AO124" s="859"/>
      <c r="AP124" s="905" t="s">
        <v>138</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138</v>
      </c>
      <c r="BR124" s="912"/>
      <c r="BS124" s="912"/>
      <c r="BT124" s="912"/>
      <c r="BU124" s="912"/>
      <c r="BV124" s="912" t="s">
        <v>138</v>
      </c>
      <c r="BW124" s="912"/>
      <c r="BX124" s="912"/>
      <c r="BY124" s="912"/>
      <c r="BZ124" s="912"/>
      <c r="CA124" s="912" t="s">
        <v>138</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v>121516</v>
      </c>
      <c r="DH124" s="841"/>
      <c r="DI124" s="841"/>
      <c r="DJ124" s="841"/>
      <c r="DK124" s="842"/>
      <c r="DL124" s="843">
        <v>112963</v>
      </c>
      <c r="DM124" s="841"/>
      <c r="DN124" s="841"/>
      <c r="DO124" s="841"/>
      <c r="DP124" s="842"/>
      <c r="DQ124" s="843">
        <v>97633</v>
      </c>
      <c r="DR124" s="841"/>
      <c r="DS124" s="841"/>
      <c r="DT124" s="841"/>
      <c r="DU124" s="842"/>
      <c r="DV124" s="929">
        <v>2.5</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138</v>
      </c>
      <c r="AG125" s="858"/>
      <c r="AH125" s="858"/>
      <c r="AI125" s="858"/>
      <c r="AJ125" s="859"/>
      <c r="AK125" s="860" t="s">
        <v>138</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138</v>
      </c>
      <c r="DH125" s="923"/>
      <c r="DI125" s="923"/>
      <c r="DJ125" s="923"/>
      <c r="DK125" s="923"/>
      <c r="DL125" s="923" t="s">
        <v>138</v>
      </c>
      <c r="DM125" s="923"/>
      <c r="DN125" s="923"/>
      <c r="DO125" s="923"/>
      <c r="DP125" s="923"/>
      <c r="DQ125" s="923" t="s">
        <v>138</v>
      </c>
      <c r="DR125" s="923"/>
      <c r="DS125" s="923"/>
      <c r="DT125" s="923"/>
      <c r="DU125" s="923"/>
      <c r="DV125" s="924" t="s">
        <v>138</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2104</v>
      </c>
      <c r="AB126" s="858"/>
      <c r="AC126" s="858"/>
      <c r="AD126" s="858"/>
      <c r="AE126" s="859"/>
      <c r="AF126" s="860">
        <v>1842</v>
      </c>
      <c r="AG126" s="858"/>
      <c r="AH126" s="858"/>
      <c r="AI126" s="858"/>
      <c r="AJ126" s="859"/>
      <c r="AK126" s="860">
        <v>1692</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138</v>
      </c>
      <c r="DH126" s="895"/>
      <c r="DI126" s="895"/>
      <c r="DJ126" s="895"/>
      <c r="DK126" s="895"/>
      <c r="DL126" s="895" t="s">
        <v>138</v>
      </c>
      <c r="DM126" s="895"/>
      <c r="DN126" s="895"/>
      <c r="DO126" s="895"/>
      <c r="DP126" s="895"/>
      <c r="DQ126" s="895" t="s">
        <v>138</v>
      </c>
      <c r="DR126" s="895"/>
      <c r="DS126" s="895"/>
      <c r="DT126" s="895"/>
      <c r="DU126" s="895"/>
      <c r="DV126" s="872" t="s">
        <v>138</v>
      </c>
      <c r="DW126" s="872"/>
      <c r="DX126" s="872"/>
      <c r="DY126" s="872"/>
      <c r="DZ126" s="873"/>
    </row>
    <row r="127" spans="1:130" s="246" customFormat="1" ht="26.25" customHeight="1">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138</v>
      </c>
      <c r="AB127" s="858"/>
      <c r="AC127" s="858"/>
      <c r="AD127" s="858"/>
      <c r="AE127" s="859"/>
      <c r="AF127" s="860" t="s">
        <v>138</v>
      </c>
      <c r="AG127" s="858"/>
      <c r="AH127" s="858"/>
      <c r="AI127" s="858"/>
      <c r="AJ127" s="859"/>
      <c r="AK127" s="860" t="s">
        <v>138</v>
      </c>
      <c r="AL127" s="858"/>
      <c r="AM127" s="858"/>
      <c r="AN127" s="858"/>
      <c r="AO127" s="859"/>
      <c r="AP127" s="905" t="s">
        <v>138</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138</v>
      </c>
      <c r="DH127" s="895"/>
      <c r="DI127" s="895"/>
      <c r="DJ127" s="895"/>
      <c r="DK127" s="895"/>
      <c r="DL127" s="895" t="s">
        <v>138</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13797</v>
      </c>
      <c r="AB128" s="879"/>
      <c r="AC128" s="879"/>
      <c r="AD128" s="879"/>
      <c r="AE128" s="880"/>
      <c r="AF128" s="881">
        <v>6669</v>
      </c>
      <c r="AG128" s="879"/>
      <c r="AH128" s="879"/>
      <c r="AI128" s="879"/>
      <c r="AJ128" s="880"/>
      <c r="AK128" s="881">
        <v>6105</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138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138</v>
      </c>
      <c r="DH128" s="869"/>
      <c r="DI128" s="869"/>
      <c r="DJ128" s="869"/>
      <c r="DK128" s="869"/>
      <c r="DL128" s="869" t="s">
        <v>138</v>
      </c>
      <c r="DM128" s="869"/>
      <c r="DN128" s="869"/>
      <c r="DO128" s="869"/>
      <c r="DP128" s="869"/>
      <c r="DQ128" s="869" t="s">
        <v>138</v>
      </c>
      <c r="DR128" s="869"/>
      <c r="DS128" s="869"/>
      <c r="DT128" s="869"/>
      <c r="DU128" s="869"/>
      <c r="DV128" s="870" t="s">
        <v>138</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5012606</v>
      </c>
      <c r="AB129" s="858"/>
      <c r="AC129" s="858"/>
      <c r="AD129" s="858"/>
      <c r="AE129" s="859"/>
      <c r="AF129" s="860">
        <v>4989516</v>
      </c>
      <c r="AG129" s="858"/>
      <c r="AH129" s="858"/>
      <c r="AI129" s="858"/>
      <c r="AJ129" s="859"/>
      <c r="AK129" s="860">
        <v>4945154</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138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1167430</v>
      </c>
      <c r="AB130" s="858"/>
      <c r="AC130" s="858"/>
      <c r="AD130" s="858"/>
      <c r="AE130" s="859"/>
      <c r="AF130" s="860">
        <v>1072609</v>
      </c>
      <c r="AG130" s="858"/>
      <c r="AH130" s="858"/>
      <c r="AI130" s="858"/>
      <c r="AJ130" s="859"/>
      <c r="AK130" s="860">
        <v>1093802</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3845176</v>
      </c>
      <c r="AB131" s="841"/>
      <c r="AC131" s="841"/>
      <c r="AD131" s="841"/>
      <c r="AE131" s="842"/>
      <c r="AF131" s="843">
        <v>3916907</v>
      </c>
      <c r="AG131" s="841"/>
      <c r="AH131" s="841"/>
      <c r="AI131" s="841"/>
      <c r="AJ131" s="842"/>
      <c r="AK131" s="843">
        <v>3851352</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8.1188741429999993</v>
      </c>
      <c r="AB132" s="821"/>
      <c r="AC132" s="821"/>
      <c r="AD132" s="821"/>
      <c r="AE132" s="822"/>
      <c r="AF132" s="823">
        <v>8.2598591179999996</v>
      </c>
      <c r="AG132" s="821"/>
      <c r="AH132" s="821"/>
      <c r="AI132" s="821"/>
      <c r="AJ132" s="822"/>
      <c r="AK132" s="823">
        <v>8.8332097399999991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9</v>
      </c>
      <c r="AB133" s="800"/>
      <c r="AC133" s="800"/>
      <c r="AD133" s="800"/>
      <c r="AE133" s="801"/>
      <c r="AF133" s="799">
        <v>8</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UCOFjaobHc+SWlw1T/wrZTmvF+kE1Ps2pYDLTilO5yVsLH1DwgkgqnA/eoZf08aDQm8yNXusfIGH8iroOyY9pw==" saltValue="KfITS+N4r9F93D5jpDvh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9m477/xBGfPti533BrxxNK+Ri7QL0gQmoVZTFq5ALI4JYF7Zd0+EAe4sbYHELKtFwaOUEVw7XGuSwcMuUZSpw==" saltValue="AgfzpRqc4Py3sPEC5bqr3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f5WLCxMAyv21OJH8q7uq7M22kXoUALT5GRuxOaLXVrPNnuWSsRLWtuNgCFdHyl/ealaEQhloVJEHIJN+eGblg==" saltValue="6BnISAfzHnO0iJS87xxM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1168210</v>
      </c>
      <c r="AP9" s="312">
        <v>106637</v>
      </c>
      <c r="AQ9" s="313">
        <v>89955</v>
      </c>
      <c r="AR9" s="314">
        <v>18.5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198962</v>
      </c>
      <c r="AP10" s="315">
        <v>18162</v>
      </c>
      <c r="AQ10" s="316">
        <v>10661</v>
      </c>
      <c r="AR10" s="317">
        <v>70.400000000000006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160284</v>
      </c>
      <c r="AP11" s="315">
        <v>14631</v>
      </c>
      <c r="AQ11" s="316">
        <v>13679</v>
      </c>
      <c r="AR11" s="317">
        <v>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27279</v>
      </c>
      <c r="AP12" s="315">
        <v>2490</v>
      </c>
      <c r="AQ12" s="316">
        <v>972</v>
      </c>
      <c r="AR12" s="317">
        <v>156.19999999999999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32</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15121</v>
      </c>
      <c r="AP14" s="315">
        <v>1380</v>
      </c>
      <c r="AQ14" s="316">
        <v>4100</v>
      </c>
      <c r="AR14" s="317">
        <v>-66.3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25978</v>
      </c>
      <c r="AP15" s="315">
        <v>2371</v>
      </c>
      <c r="AQ15" s="316">
        <v>1979</v>
      </c>
      <c r="AR15" s="317">
        <v>19.8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-156729</v>
      </c>
      <c r="AP16" s="315">
        <v>-14307</v>
      </c>
      <c r="AQ16" s="316">
        <v>-8950</v>
      </c>
      <c r="AR16" s="317">
        <v>59.9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1439105</v>
      </c>
      <c r="AP17" s="315">
        <v>131365</v>
      </c>
      <c r="AQ17" s="316">
        <v>112428</v>
      </c>
      <c r="AR17" s="317">
        <v>16.8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11.78</v>
      </c>
      <c r="AP21" s="328">
        <v>10.34</v>
      </c>
      <c r="AQ21" s="329">
        <v>1.44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94.6</v>
      </c>
      <c r="AP22" s="333">
        <v>96.7</v>
      </c>
      <c r="AQ22" s="334">
        <v>-2.1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1044204</v>
      </c>
      <c r="AP32" s="342">
        <v>95318</v>
      </c>
      <c r="AQ32" s="343">
        <v>52443</v>
      </c>
      <c r="AR32" s="344">
        <v>81.8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t="s">
        <v>511</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358247</v>
      </c>
      <c r="AP35" s="342">
        <v>32702</v>
      </c>
      <c r="AQ35" s="343">
        <v>14640</v>
      </c>
      <c r="AR35" s="344">
        <v>123.4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35962</v>
      </c>
      <c r="AP36" s="342">
        <v>3283</v>
      </c>
      <c r="AQ36" s="343">
        <v>3738</v>
      </c>
      <c r="AR36" s="344">
        <v>-12.2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1692</v>
      </c>
      <c r="AP37" s="342">
        <v>154</v>
      </c>
      <c r="AQ37" s="343">
        <v>1128</v>
      </c>
      <c r="AR37" s="344">
        <v>-86.3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7</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-6105</v>
      </c>
      <c r="AP39" s="342">
        <v>-557</v>
      </c>
      <c r="AQ39" s="343">
        <v>-2426</v>
      </c>
      <c r="AR39" s="344">
        <v>-77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-1093802</v>
      </c>
      <c r="AP40" s="342">
        <v>-99845</v>
      </c>
      <c r="AQ40" s="343">
        <v>-48318</v>
      </c>
      <c r="AR40" s="344">
        <v>106.6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340198</v>
      </c>
      <c r="AP41" s="342">
        <v>31054</v>
      </c>
      <c r="AQ41" s="343">
        <v>21212</v>
      </c>
      <c r="AR41" s="344">
        <v>46.4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884803</v>
      </c>
      <c r="AN51" s="364">
        <v>77723</v>
      </c>
      <c r="AO51" s="365">
        <v>-45.5</v>
      </c>
      <c r="AP51" s="366">
        <v>91837</v>
      </c>
      <c r="AQ51" s="367">
        <v>11</v>
      </c>
      <c r="AR51" s="368">
        <v>-56.5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446090</v>
      </c>
      <c r="AN52" s="372">
        <v>39186</v>
      </c>
      <c r="AO52" s="373">
        <v>-44.2</v>
      </c>
      <c r="AP52" s="374">
        <v>54439</v>
      </c>
      <c r="AQ52" s="375">
        <v>21.7</v>
      </c>
      <c r="AR52" s="376">
        <v>-65.900000000000006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637694</v>
      </c>
      <c r="AN53" s="364">
        <v>56081</v>
      </c>
      <c r="AO53" s="365">
        <v>-27.8</v>
      </c>
      <c r="AP53" s="366">
        <v>75972</v>
      </c>
      <c r="AQ53" s="367">
        <v>-17.3</v>
      </c>
      <c r="AR53" s="368">
        <v>-10.5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544368</v>
      </c>
      <c r="AN54" s="372">
        <v>47873</v>
      </c>
      <c r="AO54" s="373">
        <v>22.2</v>
      </c>
      <c r="AP54" s="374">
        <v>40712</v>
      </c>
      <c r="AQ54" s="375">
        <v>-25.2</v>
      </c>
      <c r="AR54" s="376">
        <v>47.4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1058927</v>
      </c>
      <c r="AN55" s="364">
        <v>94052</v>
      </c>
      <c r="AO55" s="365">
        <v>67.7</v>
      </c>
      <c r="AP55" s="366">
        <v>79466</v>
      </c>
      <c r="AQ55" s="367">
        <v>4.5999999999999996</v>
      </c>
      <c r="AR55" s="368">
        <v>63.1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635336</v>
      </c>
      <c r="AN56" s="372">
        <v>56429</v>
      </c>
      <c r="AO56" s="373">
        <v>17.899999999999999</v>
      </c>
      <c r="AP56" s="374">
        <v>44645</v>
      </c>
      <c r="AQ56" s="375">
        <v>9.6999999999999993</v>
      </c>
      <c r="AR56" s="376">
        <v>8.1999999999999993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770177</v>
      </c>
      <c r="AN57" s="364">
        <v>69342</v>
      </c>
      <c r="AO57" s="365">
        <v>-26.3</v>
      </c>
      <c r="AP57" s="366">
        <v>90072</v>
      </c>
      <c r="AQ57" s="367">
        <v>13.3</v>
      </c>
      <c r="AR57" s="368">
        <v>-39.6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528274</v>
      </c>
      <c r="AN58" s="372">
        <v>47562</v>
      </c>
      <c r="AO58" s="373">
        <v>-15.7</v>
      </c>
      <c r="AP58" s="374">
        <v>46083</v>
      </c>
      <c r="AQ58" s="375">
        <v>3.2</v>
      </c>
      <c r="AR58" s="376">
        <v>-18.899999999999999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1580755</v>
      </c>
      <c r="AN59" s="364">
        <v>144295</v>
      </c>
      <c r="AO59" s="365">
        <v>108.1</v>
      </c>
      <c r="AP59" s="366">
        <v>88328</v>
      </c>
      <c r="AQ59" s="367">
        <v>-1.9</v>
      </c>
      <c r="AR59" s="368">
        <v>110</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1045655</v>
      </c>
      <c r="AN60" s="372">
        <v>95450</v>
      </c>
      <c r="AO60" s="373">
        <v>100.7</v>
      </c>
      <c r="AP60" s="374">
        <v>49013</v>
      </c>
      <c r="AQ60" s="375">
        <v>6.4</v>
      </c>
      <c r="AR60" s="376">
        <v>94.3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986471</v>
      </c>
      <c r="AN61" s="379">
        <v>88299</v>
      </c>
      <c r="AO61" s="380">
        <v>15.2</v>
      </c>
      <c r="AP61" s="381">
        <v>85135</v>
      </c>
      <c r="AQ61" s="382">
        <v>1.9</v>
      </c>
      <c r="AR61" s="368">
        <v>13.3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639945</v>
      </c>
      <c r="AN62" s="372">
        <v>57300</v>
      </c>
      <c r="AO62" s="373">
        <v>16.2</v>
      </c>
      <c r="AP62" s="374">
        <v>46978</v>
      </c>
      <c r="AQ62" s="375">
        <v>3.2</v>
      </c>
      <c r="AR62" s="376">
        <v>13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TxXB3lQ95b5hlLxO5AjK4EaOomywm1huvbrgCw/4XpST7jLSRIeAJTQP9HQ06jVj3qiAgd5VjtHic+DM1W0lg==" saltValue="5ETOKdUx3zNKws2uE0XL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zDA1mGwYOPxx5jm0Ghuz+4pX3ZS5aCMQSL1IlXMOSseDYdvGr3BM1tR/ulUTKY3TOU6/71oPIpxWF1USxiWXw==" saltValue="B2yZqvVB08rFXuzgPAfq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Cpf0uPhdJUfuu7kJo2H0TL8FooWYPQbIVxpC/8Y7IdrBOK/e4/TxOkiV5MAKQNlN4u7UiDnZ9KRsMogvAkDtw==" saltValue="V5zDDifbJvc3AHc658fm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18.34</v>
      </c>
      <c r="G47" s="12">
        <v>19.440000000000001</v>
      </c>
      <c r="H47" s="12">
        <v>19.88</v>
      </c>
      <c r="I47" s="12">
        <v>19.98</v>
      </c>
      <c r="J47" s="13">
        <v>20.170000000000002</v>
      </c>
    </row>
    <row r="48" spans="2:10" ht="57.75" customHeight="1">
      <c r="B48" s="14"/>
      <c r="C48" s="1234" t="s">
        <v>4</v>
      </c>
      <c r="D48" s="1234"/>
      <c r="E48" s="1235"/>
      <c r="F48" s="15">
        <v>3.54</v>
      </c>
      <c r="G48" s="16">
        <v>3.66</v>
      </c>
      <c r="H48" s="16">
        <v>3.27</v>
      </c>
      <c r="I48" s="16">
        <v>3.99</v>
      </c>
      <c r="J48" s="17">
        <v>4.26</v>
      </c>
    </row>
    <row r="49" spans="2:10" ht="57.75" customHeight="1" thickBot="1">
      <c r="B49" s="18"/>
      <c r="C49" s="1236" t="s">
        <v>5</v>
      </c>
      <c r="D49" s="1236"/>
      <c r="E49" s="1237"/>
      <c r="F49" s="19">
        <v>6.27</v>
      </c>
      <c r="G49" s="20">
        <v>4.97</v>
      </c>
      <c r="H49" s="20">
        <v>2.3199999999999998</v>
      </c>
      <c r="I49" s="20">
        <v>0.71</v>
      </c>
      <c r="J49" s="21">
        <v>0.82</v>
      </c>
    </row>
    <row r="50" spans="2:10" ht="13.5" customHeight="1"/>
    <row r="51" spans="2:10" ht="13.5" hidden="1" customHeight="1"/>
    <row r="52" spans="2:10" ht="13.5" hidden="1" customHeight="1"/>
    <row r="53" spans="2:10" ht="13.5" hidden="1" customHeight="1"/>
  </sheetData>
  <sheetProtection algorithmName="SHA-512" hashValue="3whCma/6C7DC4B2/QXTZp3Ex1D1P9B8DIZBoCPQNJQC+rVBowgg/HG1o30gMtZVnRWf6WOVZ4dT2q4T7vkNp9A==" saltValue="7mL/trV+ByKe5WakWWcXT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2020-09-02T07:31:48Z</cp:lastPrinted>
  <dcterms:created xsi:type="dcterms:W3CDTF">2020-08-18T04:44:07Z</dcterms:created>
  <dcterms:modified xsi:type="dcterms:W3CDTF">2020-09-02T07:32:09Z</dcterms:modified>
</cp:coreProperties>
</file>