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表2-1" sheetId="1" r:id="rId1"/>
  </sheets>
  <definedNames>
    <definedName name="_xlnm.Print_Area" localSheetId="0">'表2-1'!$A$1:$U$69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<sst xmlns="http://schemas.openxmlformats.org/spreadsheetml/2006/main" count="190" uniqueCount="88">
  <si>
    <t xml:space="preserve">    ２　市　町　村　別　統　計　</t>
  </si>
  <si>
    <t>表 （従業者4人以上の事業所）</t>
  </si>
  <si>
    <t xml:space="preserve">    2 - 1    4 人 以 上 の 事 業 所</t>
  </si>
  <si>
    <t xml:space="preserve">に 関 す る 統 計 表  </t>
  </si>
  <si>
    <t xml:space="preserve">        (単位: 金額 万円)</t>
  </si>
  <si>
    <t>事　業</t>
  </si>
  <si>
    <t xml:space="preserve">       従         業         者         数</t>
  </si>
  <si>
    <t>現　　金</t>
  </si>
  <si>
    <t>原 材 料</t>
  </si>
  <si>
    <t xml:space="preserve">             製  造  品  出  荷  額  等</t>
  </si>
  <si>
    <t>付    加</t>
  </si>
  <si>
    <t>市 町 村</t>
  </si>
  <si>
    <t>　      総　　　  　 数</t>
  </si>
  <si>
    <t xml:space="preserve">      常  用  労  働  者</t>
  </si>
  <si>
    <t>総   額</t>
  </si>
  <si>
    <t>製 造 品</t>
  </si>
  <si>
    <t>加 工 賃</t>
  </si>
  <si>
    <t>修理料</t>
  </si>
  <si>
    <t>生 産 額</t>
  </si>
  <si>
    <t>市町村</t>
  </si>
  <si>
    <t>所　数</t>
  </si>
  <si>
    <t>総  数</t>
  </si>
  <si>
    <t>男</t>
  </si>
  <si>
    <t>女</t>
  </si>
  <si>
    <t>計</t>
  </si>
  <si>
    <t>給与総額</t>
  </si>
  <si>
    <t>使用額等</t>
  </si>
  <si>
    <t>出 荷 額</t>
  </si>
  <si>
    <t>収 入 額</t>
  </si>
  <si>
    <t>収入額</t>
  </si>
  <si>
    <t xml:space="preserve"> </t>
  </si>
  <si>
    <t>価 値 額</t>
  </si>
  <si>
    <t>総      数</t>
  </si>
  <si>
    <t>総    数</t>
  </si>
  <si>
    <t>市      部</t>
  </si>
  <si>
    <t>市    部</t>
  </si>
  <si>
    <t>郡      部</t>
  </si>
  <si>
    <t>郡    部</t>
  </si>
  <si>
    <t>鳥  取  市</t>
  </si>
  <si>
    <t>米  子  市</t>
  </si>
  <si>
    <t>倉  吉  市</t>
  </si>
  <si>
    <t>境  港  市</t>
  </si>
  <si>
    <t xml:space="preserve">岩 美 郡   </t>
  </si>
  <si>
    <t xml:space="preserve">  国 府 町</t>
  </si>
  <si>
    <t xml:space="preserve">  岩 美 町</t>
  </si>
  <si>
    <t>-</t>
  </si>
  <si>
    <t xml:space="preserve">  福 部 村</t>
  </si>
  <si>
    <t xml:space="preserve">八 頭 郡   </t>
  </si>
  <si>
    <t xml:space="preserve">  郡 家 町</t>
  </si>
  <si>
    <t xml:space="preserve">  船 岡 町</t>
  </si>
  <si>
    <t xml:space="preserve">  河 原 町</t>
  </si>
  <si>
    <t xml:space="preserve">  八 東 町</t>
  </si>
  <si>
    <t xml:space="preserve">  若 桜 町</t>
  </si>
  <si>
    <t xml:space="preserve">  用 瀬 町</t>
  </si>
  <si>
    <t xml:space="preserve">  佐 治 村</t>
  </si>
  <si>
    <t xml:space="preserve">  智 頭 町</t>
  </si>
  <si>
    <t xml:space="preserve">気 高 郡   </t>
  </si>
  <si>
    <t xml:space="preserve">  気 高 町</t>
  </si>
  <si>
    <t xml:space="preserve">  鹿 野 町</t>
  </si>
  <si>
    <t xml:space="preserve">  青 谷 町</t>
  </si>
  <si>
    <t xml:space="preserve">東 伯 郡   </t>
  </si>
  <si>
    <t xml:space="preserve">  羽 合 町</t>
  </si>
  <si>
    <t xml:space="preserve">  泊　  村</t>
  </si>
  <si>
    <t xml:space="preserve">  東 郷 町</t>
  </si>
  <si>
    <t xml:space="preserve">  三 朝 町</t>
  </si>
  <si>
    <t xml:space="preserve">  関 金 町</t>
  </si>
  <si>
    <t xml:space="preserve">  北 条 町</t>
  </si>
  <si>
    <t xml:space="preserve">  大 栄 町</t>
  </si>
  <si>
    <t xml:space="preserve">  東 伯 町</t>
  </si>
  <si>
    <t xml:space="preserve">  赤 碕 町</t>
  </si>
  <si>
    <t xml:space="preserve">西 伯 郡   </t>
  </si>
  <si>
    <t xml:space="preserve">  西 伯 町</t>
  </si>
  <si>
    <t xml:space="preserve">  会 見 町</t>
  </si>
  <si>
    <t xml:space="preserve">  岸 本 町</t>
  </si>
  <si>
    <t>　日吉津村</t>
  </si>
  <si>
    <t xml:space="preserve">  淀 江 町</t>
  </si>
  <si>
    <t xml:space="preserve">  大 山 町</t>
  </si>
  <si>
    <t xml:space="preserve">  名 和 町</t>
  </si>
  <si>
    <t xml:space="preserve">  中 山 町</t>
  </si>
  <si>
    <t xml:space="preserve">日 野 郡   </t>
  </si>
  <si>
    <t xml:space="preserve">  日 南 町</t>
  </si>
  <si>
    <t xml:space="preserve">  日 野 町</t>
  </si>
  <si>
    <t xml:space="preserve">  江 府 町</t>
  </si>
  <si>
    <t xml:space="preserve">  溝 口 町</t>
  </si>
  <si>
    <t xml:space="preserve">  (注) 付加価値額：従業者29人以下の事業所は粗付加価値額を付加価値額とみなして合算した。</t>
  </si>
  <si>
    <t xml:space="preserve">       生  産  額：従業者29人以下の事業所は製造品出荷額等を生産額とみなして合算した。</t>
  </si>
  <si>
    <t xml:space="preserve"> 個人事業主及び家族従業者</t>
  </si>
  <si>
    <t>X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</si>
</sst>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color indexed="8"/>
      <name val="ＭＳ 明朝"/>
      <family val="1"/>
    </font>
    <font>
      <sz val="16"/>
      <color indexed="8"/>
      <name val="ＭＳ ゴシック"/>
      <family val="3"/>
    </font>
    <font>
      <sz val="16"/>
      <color indexed="8"/>
      <name val="ＭＳ 明朝"/>
      <family val="1"/>
    </font>
    <font>
      <b/>
      <sz val="14"/>
      <color indexed="8"/>
      <name val="ＭＳ 明朝"/>
      <family val="1"/>
    </font>
    <font>
      <b/>
      <sz val="18"/>
      <color indexed="8"/>
      <name val="ＭＳ 明朝"/>
      <family val="1"/>
    </font>
    <font>
      <sz val="32"/>
      <color indexed="8"/>
      <name val="ＭＳ 明朝"/>
      <family val="1"/>
    </font>
    <font>
      <sz val="7"/>
      <name val="ＭＳ Ｐ明朝"/>
      <family val="1"/>
    </font>
    <font>
      <sz val="26"/>
      <color indexed="8"/>
      <name val="ＭＳ 明朝"/>
      <family val="1"/>
    </font>
    <font>
      <b/>
      <sz val="16"/>
      <color indexed="8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0">
    <xf numFmtId="3" fontId="0" fillId="0" borderId="0" xfId="0" applyNumberFormat="1" applyFont="1" applyAlignment="1">
      <alignment/>
    </xf>
    <xf numFmtId="3" fontId="0" fillId="0" borderId="0" xfId="0" applyAlignment="1">
      <alignment/>
    </xf>
    <xf numFmtId="3" fontId="4" fillId="0" borderId="1" xfId="0" applyFont="1" applyAlignment="1">
      <alignment/>
    </xf>
    <xf numFmtId="3" fontId="4" fillId="0" borderId="2" xfId="0" applyFont="1" applyAlignment="1">
      <alignment/>
    </xf>
    <xf numFmtId="3" fontId="4" fillId="0" borderId="0" xfId="0" applyFont="1" applyAlignment="1">
      <alignment/>
    </xf>
    <xf numFmtId="3" fontId="4" fillId="0" borderId="3" xfId="0" applyFont="1" applyAlignment="1">
      <alignment/>
    </xf>
    <xf numFmtId="3" fontId="4" fillId="0" borderId="4" xfId="0" applyFont="1" applyAlignment="1">
      <alignment/>
    </xf>
    <xf numFmtId="3" fontId="4" fillId="0" borderId="5" xfId="0" applyFont="1" applyAlignment="1">
      <alignment/>
    </xf>
    <xf numFmtId="3" fontId="4" fillId="0" borderId="3" xfId="0" applyFont="1" applyAlignment="1">
      <alignment horizontal="center"/>
    </xf>
    <xf numFmtId="3" fontId="4" fillId="0" borderId="4" xfId="0" applyFont="1" applyAlignment="1">
      <alignment horizontal="center"/>
    </xf>
    <xf numFmtId="3" fontId="4" fillId="0" borderId="5" xfId="0" applyFont="1" applyAlignment="1">
      <alignment horizontal="center"/>
    </xf>
    <xf numFmtId="3" fontId="4" fillId="0" borderId="0" xfId="0" applyFont="1" applyAlignment="1">
      <alignment horizontal="center"/>
    </xf>
    <xf numFmtId="3" fontId="5" fillId="0" borderId="0" xfId="0" applyNumberFormat="1" applyFont="1" applyAlignment="1">
      <alignment horizontal="right"/>
    </xf>
    <xf numFmtId="3" fontId="5" fillId="0" borderId="0" xfId="0" applyFont="1" applyAlignment="1">
      <alignment horizontal="right"/>
    </xf>
    <xf numFmtId="3" fontId="5" fillId="0" borderId="3" xfId="0" applyNumberFormat="1" applyFont="1" applyAlignment="1">
      <alignment horizontal="right"/>
    </xf>
    <xf numFmtId="3" fontId="5" fillId="0" borderId="3" xfId="0" applyFont="1" applyAlignment="1">
      <alignment horizontal="right"/>
    </xf>
    <xf numFmtId="3" fontId="6" fillId="0" borderId="0" xfId="0" applyFont="1" applyAlignment="1">
      <alignment horizontal="right"/>
    </xf>
    <xf numFmtId="3" fontId="6" fillId="0" borderId="3" xfId="0" applyNumberFormat="1" applyFont="1" applyAlignment="1">
      <alignment horizontal="right"/>
    </xf>
    <xf numFmtId="3" fontId="6" fillId="0" borderId="3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3" xfId="0" applyFont="1" applyAlignment="1">
      <alignment horizontal="right"/>
    </xf>
    <xf numFmtId="3" fontId="4" fillId="0" borderId="0" xfId="0" applyFont="1" applyAlignment="1">
      <alignment horizontal="right"/>
    </xf>
    <xf numFmtId="3" fontId="7" fillId="0" borderId="3" xfId="0" applyFont="1" applyAlignment="1">
      <alignment horizontal="center"/>
    </xf>
    <xf numFmtId="3" fontId="7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3" fontId="8" fillId="0" borderId="0" xfId="0" applyFont="1" applyAlignment="1">
      <alignment/>
    </xf>
    <xf numFmtId="3" fontId="9" fillId="0" borderId="0" xfId="0" applyFont="1" applyAlignment="1">
      <alignment/>
    </xf>
    <xf numFmtId="3" fontId="11" fillId="0" borderId="0" xfId="0" applyFont="1" applyAlignment="1">
      <alignment/>
    </xf>
    <xf numFmtId="3" fontId="12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showOutlineSymbols="0" zoomScale="87" zoomScaleNormal="87" workbookViewId="0" topLeftCell="A1">
      <selection activeCell="F80" sqref="F80"/>
    </sheetView>
  </sheetViews>
  <sheetFormatPr defaultColWidth="11.66015625" defaultRowHeight="18"/>
  <cols>
    <col min="1" max="1" width="12.66015625" style="25" customWidth="1"/>
    <col min="2" max="2" width="9.66015625" style="25" customWidth="1"/>
    <col min="3" max="3" width="10.66015625" style="25" customWidth="1"/>
    <col min="4" max="5" width="8.66015625" style="25" customWidth="1"/>
    <col min="6" max="6" width="10.66015625" style="25" customWidth="1"/>
    <col min="7" max="8" width="7.66015625" style="25" customWidth="1"/>
    <col min="9" max="9" width="10.66015625" style="25" customWidth="1"/>
    <col min="10" max="11" width="7.66015625" style="25" customWidth="1"/>
    <col min="12" max="12" width="8.66015625" style="25" customWidth="1"/>
    <col min="13" max="14" width="13.16015625" style="25" customWidth="1"/>
    <col min="15" max="16" width="13.66015625" style="25" customWidth="1"/>
    <col min="17" max="17" width="11.66015625" style="25" customWidth="1"/>
    <col min="18" max="18" width="7.66015625" style="25" customWidth="1"/>
    <col min="19" max="19" width="13.66015625" style="25" customWidth="1"/>
    <col min="20" max="20" width="13.16015625" style="25" customWidth="1"/>
    <col min="21" max="21" width="10.66015625" style="25" customWidth="1"/>
    <col min="22" max="16384" width="9.66015625" style="25" customWidth="1"/>
  </cols>
  <sheetData>
    <row r="1" spans="1:21" ht="30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"/>
      <c r="O1" s="1"/>
      <c r="P1" s="1"/>
      <c r="Q1" s="1"/>
      <c r="R1" s="1"/>
      <c r="S1" s="1"/>
      <c r="T1" s="1"/>
      <c r="U1" s="1"/>
    </row>
    <row r="2" spans="1:21" ht="30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30.75" customHeight="1">
      <c r="A3" s="4"/>
      <c r="B3" s="4"/>
      <c r="C3" s="4"/>
      <c r="D3" s="4"/>
      <c r="E3" s="28" t="s">
        <v>0</v>
      </c>
      <c r="F3" s="27"/>
      <c r="G3" s="4"/>
      <c r="H3" s="4"/>
      <c r="I3" s="4"/>
      <c r="J3" s="4"/>
      <c r="K3" s="4"/>
      <c r="L3" s="4"/>
      <c r="M3" s="28" t="s">
        <v>1</v>
      </c>
      <c r="N3" s="4"/>
      <c r="O3" s="4"/>
      <c r="P3" s="4"/>
      <c r="Q3" s="4"/>
      <c r="R3" s="4"/>
      <c r="S3" s="4"/>
      <c r="T3" s="4"/>
      <c r="U3" s="4"/>
    </row>
    <row r="4" spans="1:21" ht="30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30.75" customHeight="1">
      <c r="A5" s="4"/>
      <c r="B5" s="4"/>
      <c r="C5" s="4"/>
      <c r="D5" s="4"/>
      <c r="E5" s="4"/>
      <c r="F5" s="4"/>
      <c r="G5" s="29" t="s">
        <v>2</v>
      </c>
      <c r="H5" s="26"/>
      <c r="I5" s="4"/>
      <c r="J5" s="4"/>
      <c r="K5" s="4"/>
      <c r="L5" s="4"/>
      <c r="M5" s="29" t="s">
        <v>3</v>
      </c>
      <c r="N5" s="4"/>
      <c r="O5" s="4"/>
      <c r="P5" s="4"/>
      <c r="Q5" s="4"/>
      <c r="R5" s="4"/>
      <c r="S5" s="4"/>
      <c r="T5" s="4"/>
      <c r="U5" s="4"/>
    </row>
    <row r="6" spans="1:21" ht="24.75" customHeight="1">
      <c r="A6" s="4"/>
      <c r="B6" s="4"/>
      <c r="C6" s="4"/>
      <c r="D6" s="4"/>
      <c r="E6" s="4"/>
      <c r="F6" s="4"/>
      <c r="G6" s="26"/>
      <c r="H6" s="26"/>
      <c r="I6" s="4"/>
      <c r="J6" s="4"/>
      <c r="K6" s="4"/>
      <c r="L6" s="4"/>
      <c r="M6" s="26"/>
      <c r="N6" s="4"/>
      <c r="O6" s="4"/>
      <c r="P6" s="4"/>
      <c r="Q6" s="4"/>
      <c r="R6" s="4"/>
      <c r="S6" s="4"/>
      <c r="T6" s="4"/>
      <c r="U6" s="4"/>
    </row>
    <row r="7" spans="1:21" ht="24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 t="s">
        <v>4</v>
      </c>
      <c r="T7" s="4"/>
      <c r="U7" s="4"/>
    </row>
    <row r="8" spans="1:21" ht="16.5" customHeight="1">
      <c r="A8" s="3"/>
      <c r="B8" s="10" t="s">
        <v>5</v>
      </c>
      <c r="C8" s="7"/>
      <c r="D8" s="3"/>
      <c r="E8" s="3" t="s">
        <v>6</v>
      </c>
      <c r="F8" s="3"/>
      <c r="G8" s="3"/>
      <c r="H8" s="3"/>
      <c r="I8" s="3"/>
      <c r="J8" s="3"/>
      <c r="K8" s="3"/>
      <c r="L8" s="5"/>
      <c r="M8" s="10" t="s">
        <v>7</v>
      </c>
      <c r="N8" s="10" t="s">
        <v>8</v>
      </c>
      <c r="O8" s="7" t="s">
        <v>9</v>
      </c>
      <c r="P8" s="3"/>
      <c r="Q8" s="3"/>
      <c r="R8" s="3"/>
      <c r="S8" s="7"/>
      <c r="T8" s="10" t="s">
        <v>10</v>
      </c>
      <c r="U8" s="7"/>
    </row>
    <row r="9" spans="1:21" ht="16.5" customHeight="1">
      <c r="A9" s="11" t="s">
        <v>11</v>
      </c>
      <c r="B9" s="5"/>
      <c r="C9" s="6" t="s">
        <v>12</v>
      </c>
      <c r="D9" s="2"/>
      <c r="E9" s="2"/>
      <c r="F9" s="6" t="s">
        <v>13</v>
      </c>
      <c r="G9" s="2"/>
      <c r="H9" s="2"/>
      <c r="I9" s="6" t="s">
        <v>86</v>
      </c>
      <c r="J9" s="2"/>
      <c r="K9" s="2"/>
      <c r="L9" s="5"/>
      <c r="M9" s="5"/>
      <c r="N9" s="5"/>
      <c r="O9" s="9" t="s">
        <v>14</v>
      </c>
      <c r="P9" s="9" t="s">
        <v>15</v>
      </c>
      <c r="Q9" s="9" t="s">
        <v>16</v>
      </c>
      <c r="R9" s="9" t="s">
        <v>17</v>
      </c>
      <c r="S9" s="8" t="s">
        <v>18</v>
      </c>
      <c r="T9" s="5"/>
      <c r="U9" s="8" t="s">
        <v>19</v>
      </c>
    </row>
    <row r="10" spans="1:21" ht="16.5" customHeight="1">
      <c r="A10" s="4"/>
      <c r="B10" s="8" t="s">
        <v>20</v>
      </c>
      <c r="C10" s="9" t="s">
        <v>21</v>
      </c>
      <c r="D10" s="9" t="s">
        <v>22</v>
      </c>
      <c r="E10" s="9" t="s">
        <v>23</v>
      </c>
      <c r="F10" s="9" t="s">
        <v>24</v>
      </c>
      <c r="G10" s="9" t="s">
        <v>22</v>
      </c>
      <c r="H10" s="9" t="s">
        <v>23</v>
      </c>
      <c r="I10" s="9" t="s">
        <v>24</v>
      </c>
      <c r="J10" s="9" t="s">
        <v>22</v>
      </c>
      <c r="K10" s="9" t="s">
        <v>23</v>
      </c>
      <c r="L10" s="5"/>
      <c r="M10" s="8" t="s">
        <v>25</v>
      </c>
      <c r="N10" s="8" t="s">
        <v>26</v>
      </c>
      <c r="O10" s="5"/>
      <c r="P10" s="8" t="s">
        <v>27</v>
      </c>
      <c r="Q10" s="8" t="s">
        <v>28</v>
      </c>
      <c r="R10" s="8" t="s">
        <v>29</v>
      </c>
      <c r="S10" s="5" t="s">
        <v>30</v>
      </c>
      <c r="T10" s="8" t="s">
        <v>31</v>
      </c>
      <c r="U10" s="5"/>
    </row>
    <row r="11" spans="1:21" ht="16.5" customHeight="1">
      <c r="A11" s="2"/>
      <c r="B11" s="6"/>
      <c r="C11" s="2"/>
      <c r="D11" s="2"/>
      <c r="E11" s="2"/>
      <c r="F11" s="2"/>
      <c r="G11" s="2"/>
      <c r="H11" s="2"/>
      <c r="I11" s="2"/>
      <c r="J11" s="2"/>
      <c r="K11" s="2"/>
      <c r="L11" s="4"/>
      <c r="M11" s="2"/>
      <c r="N11" s="2"/>
      <c r="O11" s="2"/>
      <c r="P11" s="2"/>
      <c r="Q11" s="2"/>
      <c r="R11" s="2"/>
      <c r="S11" s="2"/>
      <c r="T11" s="2"/>
      <c r="U11" s="6"/>
    </row>
    <row r="12" spans="1:21" ht="16.5" customHeight="1">
      <c r="A12" s="24" t="s">
        <v>32</v>
      </c>
      <c r="B12" s="15">
        <f aca="true" t="shared" si="0" ref="B12:K12">B13+B14</f>
        <v>1252</v>
      </c>
      <c r="C12" s="13">
        <f t="shared" si="0"/>
        <v>40172</v>
      </c>
      <c r="D12" s="13">
        <f t="shared" si="0"/>
        <v>21542</v>
      </c>
      <c r="E12" s="13">
        <f t="shared" si="0"/>
        <v>18630</v>
      </c>
      <c r="F12" s="13">
        <f t="shared" si="0"/>
        <v>39945</v>
      </c>
      <c r="G12" s="13">
        <f t="shared" si="0"/>
        <v>21392</v>
      </c>
      <c r="H12" s="13">
        <f t="shared" si="0"/>
        <v>18553</v>
      </c>
      <c r="I12" s="13">
        <f t="shared" si="0"/>
        <v>227</v>
      </c>
      <c r="J12" s="13">
        <f t="shared" si="0"/>
        <v>150</v>
      </c>
      <c r="K12" s="13">
        <f t="shared" si="0"/>
        <v>77</v>
      </c>
      <c r="L12" s="13"/>
      <c r="M12" s="13">
        <f aca="true" t="shared" si="1" ref="M12:T12">M13+M14</f>
        <v>13572921</v>
      </c>
      <c r="N12" s="13">
        <f t="shared" si="1"/>
        <v>61477622</v>
      </c>
      <c r="O12" s="13">
        <f t="shared" si="1"/>
        <v>102581478</v>
      </c>
      <c r="P12" s="13">
        <f t="shared" si="1"/>
        <v>97514514</v>
      </c>
      <c r="Q12" s="13">
        <f t="shared" si="1"/>
        <v>5002439</v>
      </c>
      <c r="R12" s="13">
        <f t="shared" si="1"/>
        <v>64525</v>
      </c>
      <c r="S12" s="13">
        <f t="shared" si="1"/>
        <v>103094962</v>
      </c>
      <c r="T12" s="13">
        <f t="shared" si="1"/>
        <v>29368946</v>
      </c>
      <c r="U12" s="23" t="s">
        <v>33</v>
      </c>
    </row>
    <row r="13" spans="1:21" ht="16.5" customHeight="1">
      <c r="A13" s="24" t="s">
        <v>34</v>
      </c>
      <c r="B13" s="15">
        <f aca="true" t="shared" si="2" ref="B13:K13">SUM(B16:B19)</f>
        <v>717</v>
      </c>
      <c r="C13" s="13">
        <f t="shared" si="2"/>
        <v>26520</v>
      </c>
      <c r="D13" s="13">
        <f t="shared" si="2"/>
        <v>15002</v>
      </c>
      <c r="E13" s="13">
        <f t="shared" si="2"/>
        <v>11518</v>
      </c>
      <c r="F13" s="13">
        <f t="shared" si="2"/>
        <v>26411</v>
      </c>
      <c r="G13" s="13">
        <f t="shared" si="2"/>
        <v>14929</v>
      </c>
      <c r="H13" s="13">
        <f t="shared" si="2"/>
        <v>11482</v>
      </c>
      <c r="I13" s="13">
        <f t="shared" si="2"/>
        <v>109</v>
      </c>
      <c r="J13" s="13">
        <f t="shared" si="2"/>
        <v>73</v>
      </c>
      <c r="K13" s="13">
        <f t="shared" si="2"/>
        <v>36</v>
      </c>
      <c r="L13" s="13"/>
      <c r="M13" s="13">
        <f aca="true" t="shared" si="3" ref="M13:T13">SUM(M16:M19)</f>
        <v>9741740</v>
      </c>
      <c r="N13" s="13">
        <f t="shared" si="3"/>
        <v>48839947</v>
      </c>
      <c r="O13" s="13">
        <f t="shared" si="3"/>
        <v>81233123</v>
      </c>
      <c r="P13" s="13">
        <f t="shared" si="3"/>
        <v>78634637</v>
      </c>
      <c r="Q13" s="13">
        <f t="shared" si="3"/>
        <v>2543179</v>
      </c>
      <c r="R13" s="13">
        <f t="shared" si="3"/>
        <v>55307</v>
      </c>
      <c r="S13" s="13">
        <f t="shared" si="3"/>
        <v>81776710</v>
      </c>
      <c r="T13" s="13">
        <f t="shared" si="3"/>
        <v>21466982</v>
      </c>
      <c r="U13" s="23" t="s">
        <v>35</v>
      </c>
    </row>
    <row r="14" spans="1:21" ht="16.5" customHeight="1">
      <c r="A14" s="24" t="s">
        <v>36</v>
      </c>
      <c r="B14" s="15">
        <f aca="true" t="shared" si="4" ref="B14:J14">B21+B26+B36+B41+B52+B62</f>
        <v>535</v>
      </c>
      <c r="C14" s="13">
        <f t="shared" si="4"/>
        <v>13652</v>
      </c>
      <c r="D14" s="13">
        <f t="shared" si="4"/>
        <v>6540</v>
      </c>
      <c r="E14" s="13">
        <f t="shared" si="4"/>
        <v>7112</v>
      </c>
      <c r="F14" s="13">
        <f t="shared" si="4"/>
        <v>13534</v>
      </c>
      <c r="G14" s="13">
        <f t="shared" si="4"/>
        <v>6463</v>
      </c>
      <c r="H14" s="13">
        <f t="shared" si="4"/>
        <v>7071</v>
      </c>
      <c r="I14" s="13">
        <f t="shared" si="4"/>
        <v>118</v>
      </c>
      <c r="J14" s="13">
        <f t="shared" si="4"/>
        <v>77</v>
      </c>
      <c r="K14" s="13">
        <f>K21+K26+K36+K41+K52+K62</f>
        <v>41</v>
      </c>
      <c r="L14" s="13"/>
      <c r="M14" s="13">
        <f aca="true" t="shared" si="5" ref="M14:T14">M21+M26+M36+M41+M52+M62</f>
        <v>3831181</v>
      </c>
      <c r="N14" s="13">
        <f t="shared" si="5"/>
        <v>12637675</v>
      </c>
      <c r="O14" s="13">
        <f t="shared" si="5"/>
        <v>21348355</v>
      </c>
      <c r="P14" s="13">
        <f t="shared" si="5"/>
        <v>18879877</v>
      </c>
      <c r="Q14" s="13">
        <f t="shared" si="5"/>
        <v>2459260</v>
      </c>
      <c r="R14" s="13">
        <f t="shared" si="5"/>
        <v>9218</v>
      </c>
      <c r="S14" s="13">
        <f t="shared" si="5"/>
        <v>21318252</v>
      </c>
      <c r="T14" s="13">
        <f t="shared" si="5"/>
        <v>7901964</v>
      </c>
      <c r="U14" s="23" t="s">
        <v>37</v>
      </c>
    </row>
    <row r="15" spans="1:21" ht="16.5" customHeight="1">
      <c r="A15" s="4"/>
      <c r="B15" s="18"/>
      <c r="C15" s="19"/>
      <c r="D15" s="16"/>
      <c r="E15" s="16"/>
      <c r="F15" s="16"/>
      <c r="G15" s="16"/>
      <c r="H15" s="19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5"/>
    </row>
    <row r="16" spans="1:21" ht="16.5" customHeight="1">
      <c r="A16" s="24" t="s">
        <v>38</v>
      </c>
      <c r="B16" s="14">
        <v>297</v>
      </c>
      <c r="C16" s="13">
        <f>D16+E16</f>
        <v>12858</v>
      </c>
      <c r="D16" s="13">
        <f aca="true" t="shared" si="6" ref="D16:E19">G16+J16</f>
        <v>7703</v>
      </c>
      <c r="E16" s="13">
        <f t="shared" si="6"/>
        <v>5155</v>
      </c>
      <c r="F16" s="13">
        <f>G16+H16</f>
        <v>12810</v>
      </c>
      <c r="G16" s="13">
        <v>7668</v>
      </c>
      <c r="H16" s="12">
        <v>5142</v>
      </c>
      <c r="I16" s="13">
        <f>J16+K16</f>
        <v>48</v>
      </c>
      <c r="J16" s="13">
        <v>35</v>
      </c>
      <c r="K16" s="13">
        <v>13</v>
      </c>
      <c r="L16" s="13"/>
      <c r="M16" s="13">
        <v>4740568</v>
      </c>
      <c r="N16" s="13">
        <v>25416033</v>
      </c>
      <c r="O16" s="13">
        <f>SUM(P16:R16)</f>
        <v>40285978</v>
      </c>
      <c r="P16" s="12">
        <v>38741849</v>
      </c>
      <c r="Q16" s="12">
        <v>1537466</v>
      </c>
      <c r="R16" s="12">
        <v>6663</v>
      </c>
      <c r="S16" s="13">
        <v>40422209</v>
      </c>
      <c r="T16" s="12">
        <v>13204247</v>
      </c>
      <c r="U16" s="23" t="s">
        <v>38</v>
      </c>
    </row>
    <row r="17" spans="1:21" ht="16.5" customHeight="1">
      <c r="A17" s="24" t="s">
        <v>39</v>
      </c>
      <c r="B17" s="14">
        <v>194</v>
      </c>
      <c r="C17" s="13">
        <f>D17+E17</f>
        <v>6440</v>
      </c>
      <c r="D17" s="13">
        <f t="shared" si="6"/>
        <v>3596</v>
      </c>
      <c r="E17" s="13">
        <f t="shared" si="6"/>
        <v>2844</v>
      </c>
      <c r="F17" s="13">
        <f>G17+H17</f>
        <v>6418</v>
      </c>
      <c r="G17" s="13">
        <v>3581</v>
      </c>
      <c r="H17" s="12">
        <v>2837</v>
      </c>
      <c r="I17" s="13">
        <f>J17+K17</f>
        <v>22</v>
      </c>
      <c r="J17" s="13">
        <v>15</v>
      </c>
      <c r="K17" s="13">
        <v>7</v>
      </c>
      <c r="L17" s="13"/>
      <c r="M17" s="13">
        <v>2651207</v>
      </c>
      <c r="N17" s="13">
        <v>14160781</v>
      </c>
      <c r="O17" s="13">
        <f>SUM(P17:R17)</f>
        <v>26871433</v>
      </c>
      <c r="P17" s="12">
        <v>26453129</v>
      </c>
      <c r="Q17" s="12">
        <v>370337</v>
      </c>
      <c r="R17" s="12">
        <v>47967</v>
      </c>
      <c r="S17" s="13">
        <v>27253637</v>
      </c>
      <c r="T17" s="12">
        <v>4169516</v>
      </c>
      <c r="U17" s="23" t="s">
        <v>39</v>
      </c>
    </row>
    <row r="18" spans="1:21" ht="16.5" customHeight="1">
      <c r="A18" s="24" t="s">
        <v>40</v>
      </c>
      <c r="B18" s="14">
        <v>113</v>
      </c>
      <c r="C18" s="13">
        <f>D18+E18</f>
        <v>3812</v>
      </c>
      <c r="D18" s="13">
        <f t="shared" si="6"/>
        <v>2309</v>
      </c>
      <c r="E18" s="13">
        <f t="shared" si="6"/>
        <v>1503</v>
      </c>
      <c r="F18" s="13">
        <f>G18+H18</f>
        <v>3787</v>
      </c>
      <c r="G18" s="13">
        <v>2294</v>
      </c>
      <c r="H18" s="12">
        <v>1493</v>
      </c>
      <c r="I18" s="13">
        <f>J18+K18</f>
        <v>25</v>
      </c>
      <c r="J18" s="13">
        <v>15</v>
      </c>
      <c r="K18" s="13">
        <v>10</v>
      </c>
      <c r="L18" s="13"/>
      <c r="M18" s="13">
        <v>1361107</v>
      </c>
      <c r="N18" s="13">
        <v>4927141</v>
      </c>
      <c r="O18" s="13">
        <f>SUM(P18:R18)</f>
        <v>7497361</v>
      </c>
      <c r="P18" s="12">
        <v>7069025</v>
      </c>
      <c r="Q18" s="12">
        <v>428284</v>
      </c>
      <c r="R18" s="12">
        <v>52</v>
      </c>
      <c r="S18" s="13">
        <v>7518064</v>
      </c>
      <c r="T18" s="12">
        <v>2152173</v>
      </c>
      <c r="U18" s="23" t="s">
        <v>40</v>
      </c>
    </row>
    <row r="19" spans="1:21" ht="16.5" customHeight="1">
      <c r="A19" s="24" t="s">
        <v>41</v>
      </c>
      <c r="B19" s="14">
        <v>113</v>
      </c>
      <c r="C19" s="13">
        <f>D19+E19</f>
        <v>3410</v>
      </c>
      <c r="D19" s="13">
        <f t="shared" si="6"/>
        <v>1394</v>
      </c>
      <c r="E19" s="13">
        <f t="shared" si="6"/>
        <v>2016</v>
      </c>
      <c r="F19" s="13">
        <f>G19+H19</f>
        <v>3396</v>
      </c>
      <c r="G19" s="13">
        <v>1386</v>
      </c>
      <c r="H19" s="12">
        <v>2010</v>
      </c>
      <c r="I19" s="13">
        <f>J19+K19</f>
        <v>14</v>
      </c>
      <c r="J19" s="13">
        <v>8</v>
      </c>
      <c r="K19" s="13">
        <v>6</v>
      </c>
      <c r="L19" s="13"/>
      <c r="M19" s="13">
        <v>988858</v>
      </c>
      <c r="N19" s="13">
        <v>4335992</v>
      </c>
      <c r="O19" s="13">
        <f>SUM(P19:R19)</f>
        <v>6578351</v>
      </c>
      <c r="P19" s="12">
        <v>6370634</v>
      </c>
      <c r="Q19" s="12">
        <v>207092</v>
      </c>
      <c r="R19" s="12">
        <v>625</v>
      </c>
      <c r="S19" s="13">
        <v>6582800</v>
      </c>
      <c r="T19" s="12">
        <v>1941046</v>
      </c>
      <c r="U19" s="23" t="s">
        <v>41</v>
      </c>
    </row>
    <row r="20" spans="1:21" ht="16.5" customHeight="1">
      <c r="A20" s="4"/>
      <c r="B20" s="18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5"/>
    </row>
    <row r="21" spans="1:21" ht="16.5" customHeight="1">
      <c r="A21" s="24" t="s">
        <v>42</v>
      </c>
      <c r="B21" s="14">
        <f aca="true" t="shared" si="7" ref="B21:J21">SUM(B22:B24)</f>
        <v>54</v>
      </c>
      <c r="C21" s="12">
        <f t="shared" si="7"/>
        <v>1643</v>
      </c>
      <c r="D21" s="12">
        <f t="shared" si="7"/>
        <v>766</v>
      </c>
      <c r="E21" s="12">
        <f t="shared" si="7"/>
        <v>877</v>
      </c>
      <c r="F21" s="12">
        <f t="shared" si="7"/>
        <v>1637</v>
      </c>
      <c r="G21" s="12">
        <f t="shared" si="7"/>
        <v>762</v>
      </c>
      <c r="H21" s="12">
        <f t="shared" si="7"/>
        <v>875</v>
      </c>
      <c r="I21" s="12">
        <f t="shared" si="7"/>
        <v>6</v>
      </c>
      <c r="J21" s="12">
        <f t="shared" si="7"/>
        <v>4</v>
      </c>
      <c r="K21" s="19">
        <f>SUM(K22:K24)</f>
        <v>2</v>
      </c>
      <c r="L21" s="12"/>
      <c r="M21" s="12">
        <f aca="true" t="shared" si="8" ref="M21:T21">SUM(M22:M24)</f>
        <v>488833</v>
      </c>
      <c r="N21" s="12">
        <f t="shared" si="8"/>
        <v>1560649</v>
      </c>
      <c r="O21" s="12">
        <f t="shared" si="8"/>
        <v>2987297</v>
      </c>
      <c r="P21" s="12">
        <f t="shared" si="8"/>
        <v>2731250</v>
      </c>
      <c r="Q21" s="12">
        <f t="shared" si="8"/>
        <v>253277</v>
      </c>
      <c r="R21" s="12">
        <f t="shared" si="8"/>
        <v>2770</v>
      </c>
      <c r="S21" s="12">
        <f t="shared" si="8"/>
        <v>2988983</v>
      </c>
      <c r="T21" s="12">
        <f t="shared" si="8"/>
        <v>1320354</v>
      </c>
      <c r="U21" s="23" t="s">
        <v>42</v>
      </c>
    </row>
    <row r="22" spans="1:21" ht="16.5" customHeight="1">
      <c r="A22" s="11" t="s">
        <v>43</v>
      </c>
      <c r="B22" s="17">
        <v>18</v>
      </c>
      <c r="C22" s="16">
        <f aca="true" t="shared" si="9" ref="C22:D24">F22+I22</f>
        <v>335</v>
      </c>
      <c r="D22" s="16">
        <f>SUM(G22,J22)</f>
        <v>178</v>
      </c>
      <c r="E22" s="16">
        <f>SUM(H22,K22)</f>
        <v>157</v>
      </c>
      <c r="F22" s="16">
        <f>G22+H22</f>
        <v>333</v>
      </c>
      <c r="G22" s="16">
        <v>178</v>
      </c>
      <c r="H22" s="16">
        <v>155</v>
      </c>
      <c r="I22" s="16">
        <v>2</v>
      </c>
      <c r="J22" s="19" t="s">
        <v>45</v>
      </c>
      <c r="K22" s="19">
        <v>2</v>
      </c>
      <c r="L22" s="16"/>
      <c r="M22" s="16">
        <v>91294</v>
      </c>
      <c r="N22" s="16">
        <v>188594</v>
      </c>
      <c r="O22" s="19">
        <f>SUM(P22:R22)</f>
        <v>387978</v>
      </c>
      <c r="P22" s="19">
        <v>350848</v>
      </c>
      <c r="Q22" s="19">
        <v>34360</v>
      </c>
      <c r="R22" s="16">
        <v>2770</v>
      </c>
      <c r="S22" s="16">
        <v>387807</v>
      </c>
      <c r="T22" s="19">
        <v>183369</v>
      </c>
      <c r="U22" s="8" t="s">
        <v>43</v>
      </c>
    </row>
    <row r="23" spans="1:21" ht="16.5" customHeight="1">
      <c r="A23" s="11" t="s">
        <v>44</v>
      </c>
      <c r="B23" s="17">
        <v>29</v>
      </c>
      <c r="C23" s="16">
        <f t="shared" si="9"/>
        <v>1213</v>
      </c>
      <c r="D23" s="16">
        <f t="shared" si="9"/>
        <v>546</v>
      </c>
      <c r="E23" s="16">
        <v>667</v>
      </c>
      <c r="F23" s="16">
        <f>G23+H23</f>
        <v>1211</v>
      </c>
      <c r="G23" s="16">
        <v>544</v>
      </c>
      <c r="H23" s="16">
        <v>667</v>
      </c>
      <c r="I23" s="16">
        <v>2</v>
      </c>
      <c r="J23" s="16">
        <v>2</v>
      </c>
      <c r="K23" s="19" t="s">
        <v>45</v>
      </c>
      <c r="L23" s="16"/>
      <c r="M23" s="16">
        <v>378314</v>
      </c>
      <c r="N23" s="16">
        <v>1361199</v>
      </c>
      <c r="O23" s="19">
        <f>SUM(P23:R23)</f>
        <v>2546680</v>
      </c>
      <c r="P23" s="16">
        <v>2340973</v>
      </c>
      <c r="Q23" s="16">
        <v>205707</v>
      </c>
      <c r="R23" s="19" t="s">
        <v>45</v>
      </c>
      <c r="S23" s="16">
        <v>2548511</v>
      </c>
      <c r="T23" s="19">
        <v>1099214</v>
      </c>
      <c r="U23" s="8" t="s">
        <v>44</v>
      </c>
    </row>
    <row r="24" spans="1:21" ht="16.5" customHeight="1">
      <c r="A24" s="11" t="s">
        <v>46</v>
      </c>
      <c r="B24" s="17">
        <v>7</v>
      </c>
      <c r="C24" s="16">
        <f t="shared" si="9"/>
        <v>95</v>
      </c>
      <c r="D24" s="16">
        <f t="shared" si="9"/>
        <v>42</v>
      </c>
      <c r="E24" s="16">
        <v>53</v>
      </c>
      <c r="F24" s="16">
        <f>G24+H24</f>
        <v>93</v>
      </c>
      <c r="G24" s="16">
        <v>40</v>
      </c>
      <c r="H24" s="16">
        <v>53</v>
      </c>
      <c r="I24" s="16">
        <v>2</v>
      </c>
      <c r="J24" s="16">
        <v>2</v>
      </c>
      <c r="K24" s="19" t="s">
        <v>45</v>
      </c>
      <c r="L24" s="16"/>
      <c r="M24" s="16">
        <v>19225</v>
      </c>
      <c r="N24" s="16">
        <v>10856</v>
      </c>
      <c r="O24" s="19">
        <f>SUM(P24:R24)</f>
        <v>52639</v>
      </c>
      <c r="P24" s="19">
        <v>39429</v>
      </c>
      <c r="Q24" s="19">
        <v>13210</v>
      </c>
      <c r="R24" s="19" t="s">
        <v>45</v>
      </c>
      <c r="S24" s="16">
        <v>52665</v>
      </c>
      <c r="T24" s="19">
        <v>37771</v>
      </c>
      <c r="U24" s="8" t="s">
        <v>46</v>
      </c>
    </row>
    <row r="25" spans="1:21" ht="16.5" customHeight="1">
      <c r="A25" s="4"/>
      <c r="B25" s="18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5"/>
    </row>
    <row r="26" spans="1:21" ht="16.5" customHeight="1">
      <c r="A26" s="24" t="s">
        <v>47</v>
      </c>
      <c r="B26" s="14">
        <f aca="true" t="shared" si="10" ref="B26:K26">SUM(B27:B34)</f>
        <v>140</v>
      </c>
      <c r="C26" s="12">
        <f t="shared" si="10"/>
        <v>2867</v>
      </c>
      <c r="D26" s="12">
        <f t="shared" si="10"/>
        <v>1249</v>
      </c>
      <c r="E26" s="12">
        <f t="shared" si="10"/>
        <v>1618</v>
      </c>
      <c r="F26" s="12">
        <f t="shared" si="10"/>
        <v>2828</v>
      </c>
      <c r="G26" s="12">
        <f t="shared" si="10"/>
        <v>1223</v>
      </c>
      <c r="H26" s="12">
        <f t="shared" si="10"/>
        <v>1605</v>
      </c>
      <c r="I26" s="12">
        <f t="shared" si="10"/>
        <v>39</v>
      </c>
      <c r="J26" s="12">
        <f t="shared" si="10"/>
        <v>26</v>
      </c>
      <c r="K26" s="12">
        <f t="shared" si="10"/>
        <v>13</v>
      </c>
      <c r="L26" s="12"/>
      <c r="M26" s="12">
        <f aca="true" t="shared" si="11" ref="M26:T26">SUM(M27:M34)</f>
        <v>735281</v>
      </c>
      <c r="N26" s="12">
        <f t="shared" si="11"/>
        <v>1586587</v>
      </c>
      <c r="O26" s="12">
        <f t="shared" si="11"/>
        <v>3121220</v>
      </c>
      <c r="P26" s="12">
        <f t="shared" si="11"/>
        <v>2369802</v>
      </c>
      <c r="Q26" s="12">
        <f t="shared" si="11"/>
        <v>751238</v>
      </c>
      <c r="R26" s="12">
        <f t="shared" si="11"/>
        <v>180</v>
      </c>
      <c r="S26" s="12">
        <f t="shared" si="11"/>
        <v>3121148</v>
      </c>
      <c r="T26" s="12">
        <f t="shared" si="11"/>
        <v>1402889</v>
      </c>
      <c r="U26" s="23" t="s">
        <v>47</v>
      </c>
    </row>
    <row r="27" spans="1:21" ht="16.5" customHeight="1">
      <c r="A27" s="11" t="s">
        <v>48</v>
      </c>
      <c r="B27" s="17">
        <v>18</v>
      </c>
      <c r="C27" s="16">
        <f aca="true" t="shared" si="12" ref="C27:E34">F27+I27</f>
        <v>397</v>
      </c>
      <c r="D27" s="16">
        <f t="shared" si="12"/>
        <v>148</v>
      </c>
      <c r="E27" s="16">
        <f t="shared" si="12"/>
        <v>249</v>
      </c>
      <c r="F27" s="16">
        <f aca="true" t="shared" si="13" ref="F27:F34">G27+H27</f>
        <v>392</v>
      </c>
      <c r="G27" s="16">
        <v>145</v>
      </c>
      <c r="H27" s="16">
        <v>247</v>
      </c>
      <c r="I27" s="16">
        <f>J27+K27</f>
        <v>5</v>
      </c>
      <c r="J27" s="16">
        <v>3</v>
      </c>
      <c r="K27" s="16">
        <v>2</v>
      </c>
      <c r="L27" s="16"/>
      <c r="M27" s="16">
        <v>96075</v>
      </c>
      <c r="N27" s="16">
        <v>193036</v>
      </c>
      <c r="O27" s="19">
        <f aca="true" t="shared" si="14" ref="O27:O34">SUM(P27:R27)</f>
        <v>389621</v>
      </c>
      <c r="P27" s="19">
        <v>301761</v>
      </c>
      <c r="Q27" s="19">
        <v>87860</v>
      </c>
      <c r="R27" s="19" t="s">
        <v>45</v>
      </c>
      <c r="S27" s="16">
        <v>388000</v>
      </c>
      <c r="T27" s="19">
        <v>178306</v>
      </c>
      <c r="U27" s="8" t="s">
        <v>48</v>
      </c>
    </row>
    <row r="28" spans="1:21" ht="16.5" customHeight="1">
      <c r="A28" s="11" t="s">
        <v>49</v>
      </c>
      <c r="B28" s="17">
        <v>10</v>
      </c>
      <c r="C28" s="16">
        <f t="shared" si="12"/>
        <v>175</v>
      </c>
      <c r="D28" s="16">
        <f t="shared" si="12"/>
        <v>66</v>
      </c>
      <c r="E28" s="16">
        <v>109</v>
      </c>
      <c r="F28" s="16">
        <f t="shared" si="13"/>
        <v>172</v>
      </c>
      <c r="G28" s="16">
        <v>63</v>
      </c>
      <c r="H28" s="16">
        <v>109</v>
      </c>
      <c r="I28" s="16">
        <v>3</v>
      </c>
      <c r="J28" s="16">
        <v>3</v>
      </c>
      <c r="K28" s="19" t="s">
        <v>45</v>
      </c>
      <c r="L28" s="16"/>
      <c r="M28" s="16">
        <v>41885</v>
      </c>
      <c r="N28" s="16">
        <v>113668</v>
      </c>
      <c r="O28" s="19">
        <f t="shared" si="14"/>
        <v>187863</v>
      </c>
      <c r="P28" s="19">
        <v>164186</v>
      </c>
      <c r="Q28" s="19">
        <v>23677</v>
      </c>
      <c r="R28" s="19" t="s">
        <v>45</v>
      </c>
      <c r="S28" s="16">
        <v>187962</v>
      </c>
      <c r="T28" s="19">
        <v>69414</v>
      </c>
      <c r="U28" s="8" t="s">
        <v>49</v>
      </c>
    </row>
    <row r="29" spans="1:21" ht="16.5" customHeight="1">
      <c r="A29" s="11" t="s">
        <v>50</v>
      </c>
      <c r="B29" s="17">
        <v>19</v>
      </c>
      <c r="C29" s="16">
        <v>360</v>
      </c>
      <c r="D29" s="16">
        <v>176</v>
      </c>
      <c r="E29" s="16">
        <v>184</v>
      </c>
      <c r="F29" s="16">
        <f t="shared" si="13"/>
        <v>360</v>
      </c>
      <c r="G29" s="16">
        <v>176</v>
      </c>
      <c r="H29" s="16">
        <v>184</v>
      </c>
      <c r="I29" s="19" t="s">
        <v>45</v>
      </c>
      <c r="J29" s="19" t="s">
        <v>45</v>
      </c>
      <c r="K29" s="19" t="s">
        <v>45</v>
      </c>
      <c r="L29" s="16"/>
      <c r="M29" s="16">
        <v>96243</v>
      </c>
      <c r="N29" s="16">
        <v>170840</v>
      </c>
      <c r="O29" s="19">
        <f t="shared" si="14"/>
        <v>412743</v>
      </c>
      <c r="P29" s="19">
        <v>382094</v>
      </c>
      <c r="Q29" s="19">
        <v>30649</v>
      </c>
      <c r="R29" s="19" t="s">
        <v>45</v>
      </c>
      <c r="S29" s="16">
        <v>416132</v>
      </c>
      <c r="T29" s="19">
        <v>223100</v>
      </c>
      <c r="U29" s="8" t="s">
        <v>50</v>
      </c>
    </row>
    <row r="30" spans="1:21" ht="16.5" customHeight="1">
      <c r="A30" s="11" t="s">
        <v>51</v>
      </c>
      <c r="B30" s="17">
        <v>11</v>
      </c>
      <c r="C30" s="16">
        <v>273</v>
      </c>
      <c r="D30" s="16">
        <v>120</v>
      </c>
      <c r="E30" s="16">
        <v>153</v>
      </c>
      <c r="F30" s="16">
        <f t="shared" si="13"/>
        <v>273</v>
      </c>
      <c r="G30" s="16">
        <v>120</v>
      </c>
      <c r="H30" s="16">
        <v>153</v>
      </c>
      <c r="I30" s="19" t="s">
        <v>45</v>
      </c>
      <c r="J30" s="19" t="s">
        <v>45</v>
      </c>
      <c r="K30" s="19" t="s">
        <v>45</v>
      </c>
      <c r="L30" s="16"/>
      <c r="M30" s="16">
        <v>66575</v>
      </c>
      <c r="N30" s="16">
        <v>72570</v>
      </c>
      <c r="O30" s="19">
        <f t="shared" si="14"/>
        <v>236546</v>
      </c>
      <c r="P30" s="19">
        <v>143051</v>
      </c>
      <c r="Q30" s="19">
        <v>93495</v>
      </c>
      <c r="R30" s="19" t="s">
        <v>45</v>
      </c>
      <c r="S30" s="16">
        <v>236246</v>
      </c>
      <c r="T30" s="19">
        <v>152535</v>
      </c>
      <c r="U30" s="8" t="s">
        <v>51</v>
      </c>
    </row>
    <row r="31" spans="1:21" ht="16.5" customHeight="1">
      <c r="A31" s="11" t="s">
        <v>52</v>
      </c>
      <c r="B31" s="17">
        <v>14</v>
      </c>
      <c r="C31" s="16">
        <f t="shared" si="12"/>
        <v>310</v>
      </c>
      <c r="D31" s="16">
        <f t="shared" si="12"/>
        <v>120</v>
      </c>
      <c r="E31" s="16">
        <f t="shared" si="12"/>
        <v>190</v>
      </c>
      <c r="F31" s="16">
        <f t="shared" si="13"/>
        <v>305</v>
      </c>
      <c r="G31" s="16">
        <v>116</v>
      </c>
      <c r="H31" s="16">
        <v>189</v>
      </c>
      <c r="I31" s="16">
        <f>J31+K31</f>
        <v>5</v>
      </c>
      <c r="J31" s="16">
        <v>4</v>
      </c>
      <c r="K31" s="19">
        <v>1</v>
      </c>
      <c r="L31" s="16"/>
      <c r="M31" s="16">
        <v>64522</v>
      </c>
      <c r="N31" s="16">
        <v>105764</v>
      </c>
      <c r="O31" s="19">
        <f t="shared" si="14"/>
        <v>294291</v>
      </c>
      <c r="P31" s="19">
        <v>169008</v>
      </c>
      <c r="Q31" s="19">
        <v>125283</v>
      </c>
      <c r="R31" s="19" t="s">
        <v>45</v>
      </c>
      <c r="S31" s="16">
        <v>294089</v>
      </c>
      <c r="T31" s="19">
        <v>175189</v>
      </c>
      <c r="U31" s="8" t="s">
        <v>52</v>
      </c>
    </row>
    <row r="32" spans="1:21" ht="16.5" customHeight="1">
      <c r="A32" s="11" t="s">
        <v>53</v>
      </c>
      <c r="B32" s="17">
        <v>13</v>
      </c>
      <c r="C32" s="16">
        <f t="shared" si="12"/>
        <v>332</v>
      </c>
      <c r="D32" s="16">
        <f t="shared" si="12"/>
        <v>203</v>
      </c>
      <c r="E32" s="16">
        <f t="shared" si="12"/>
        <v>129</v>
      </c>
      <c r="F32" s="16">
        <f t="shared" si="13"/>
        <v>329</v>
      </c>
      <c r="G32" s="16">
        <v>201</v>
      </c>
      <c r="H32" s="16">
        <v>128</v>
      </c>
      <c r="I32" s="16">
        <f>J32+K32</f>
        <v>3</v>
      </c>
      <c r="J32" s="16">
        <v>2</v>
      </c>
      <c r="K32" s="19">
        <v>1</v>
      </c>
      <c r="L32" s="16"/>
      <c r="M32" s="16">
        <v>108390</v>
      </c>
      <c r="N32" s="16">
        <v>560140</v>
      </c>
      <c r="O32" s="19">
        <f t="shared" si="14"/>
        <v>735686</v>
      </c>
      <c r="P32" s="19">
        <v>717184</v>
      </c>
      <c r="Q32" s="19">
        <v>18482</v>
      </c>
      <c r="R32" s="19">
        <v>20</v>
      </c>
      <c r="S32" s="16">
        <v>736373</v>
      </c>
      <c r="T32" s="19">
        <v>155452</v>
      </c>
      <c r="U32" s="8" t="s">
        <v>53</v>
      </c>
    </row>
    <row r="33" spans="1:21" ht="16.5" customHeight="1">
      <c r="A33" s="11" t="s">
        <v>54</v>
      </c>
      <c r="B33" s="17">
        <v>14</v>
      </c>
      <c r="C33" s="16">
        <f t="shared" si="12"/>
        <v>149</v>
      </c>
      <c r="D33" s="16">
        <f t="shared" si="12"/>
        <v>52</v>
      </c>
      <c r="E33" s="16">
        <f t="shared" si="12"/>
        <v>97</v>
      </c>
      <c r="F33" s="16">
        <f t="shared" si="13"/>
        <v>139</v>
      </c>
      <c r="G33" s="16">
        <v>46</v>
      </c>
      <c r="H33" s="16">
        <v>93</v>
      </c>
      <c r="I33" s="16">
        <f>J33+K33</f>
        <v>10</v>
      </c>
      <c r="J33" s="16">
        <v>6</v>
      </c>
      <c r="K33" s="16">
        <v>4</v>
      </c>
      <c r="L33" s="16"/>
      <c r="M33" s="16">
        <v>32604</v>
      </c>
      <c r="N33" s="16">
        <v>47771</v>
      </c>
      <c r="O33" s="19">
        <f t="shared" si="14"/>
        <v>114388</v>
      </c>
      <c r="P33" s="19">
        <v>65995</v>
      </c>
      <c r="Q33" s="19">
        <v>48293</v>
      </c>
      <c r="R33" s="19">
        <v>100</v>
      </c>
      <c r="S33" s="16">
        <v>114459</v>
      </c>
      <c r="T33" s="19">
        <v>62448</v>
      </c>
      <c r="U33" s="8" t="s">
        <v>54</v>
      </c>
    </row>
    <row r="34" spans="1:21" ht="16.5" customHeight="1">
      <c r="A34" s="11" t="s">
        <v>55</v>
      </c>
      <c r="B34" s="17">
        <v>41</v>
      </c>
      <c r="C34" s="16">
        <f t="shared" si="12"/>
        <v>871</v>
      </c>
      <c r="D34" s="16">
        <f t="shared" si="12"/>
        <v>364</v>
      </c>
      <c r="E34" s="16">
        <f t="shared" si="12"/>
        <v>507</v>
      </c>
      <c r="F34" s="16">
        <f t="shared" si="13"/>
        <v>858</v>
      </c>
      <c r="G34" s="16">
        <v>356</v>
      </c>
      <c r="H34" s="16">
        <v>502</v>
      </c>
      <c r="I34" s="16">
        <f>J34+K34</f>
        <v>13</v>
      </c>
      <c r="J34" s="16">
        <v>8</v>
      </c>
      <c r="K34" s="16">
        <v>5</v>
      </c>
      <c r="L34" s="16"/>
      <c r="M34" s="16">
        <v>228987</v>
      </c>
      <c r="N34" s="16">
        <v>322798</v>
      </c>
      <c r="O34" s="19">
        <f t="shared" si="14"/>
        <v>750082</v>
      </c>
      <c r="P34" s="19">
        <v>426523</v>
      </c>
      <c r="Q34" s="19">
        <v>323499</v>
      </c>
      <c r="R34" s="16">
        <v>60</v>
      </c>
      <c r="S34" s="16">
        <v>747887</v>
      </c>
      <c r="T34" s="19">
        <v>386445</v>
      </c>
      <c r="U34" s="8" t="s">
        <v>55</v>
      </c>
    </row>
    <row r="35" spans="1:21" ht="16.5" customHeight="1">
      <c r="A35" s="4"/>
      <c r="B35" s="21"/>
      <c r="C35" s="22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5"/>
    </row>
    <row r="36" spans="1:21" ht="16.5" customHeight="1">
      <c r="A36" s="24" t="s">
        <v>56</v>
      </c>
      <c r="B36" s="14">
        <f aca="true" t="shared" si="15" ref="B36:K36">SUM(B37:B39)</f>
        <v>60</v>
      </c>
      <c r="C36" s="12">
        <f t="shared" si="15"/>
        <v>1504</v>
      </c>
      <c r="D36" s="12">
        <f t="shared" si="15"/>
        <v>734</v>
      </c>
      <c r="E36" s="12">
        <f t="shared" si="15"/>
        <v>770</v>
      </c>
      <c r="F36" s="12">
        <f t="shared" si="15"/>
        <v>1481</v>
      </c>
      <c r="G36" s="12">
        <f t="shared" si="15"/>
        <v>720</v>
      </c>
      <c r="H36" s="12">
        <f t="shared" si="15"/>
        <v>761</v>
      </c>
      <c r="I36" s="12">
        <f t="shared" si="15"/>
        <v>23</v>
      </c>
      <c r="J36" s="12">
        <f t="shared" si="15"/>
        <v>14</v>
      </c>
      <c r="K36" s="12">
        <f t="shared" si="15"/>
        <v>9</v>
      </c>
      <c r="L36" s="12"/>
      <c r="M36" s="12">
        <f aca="true" t="shared" si="16" ref="M36:T36">SUM(M37:M39)</f>
        <v>428312</v>
      </c>
      <c r="N36" s="12">
        <f t="shared" si="16"/>
        <v>1163522</v>
      </c>
      <c r="O36" s="12">
        <f t="shared" si="16"/>
        <v>2059181</v>
      </c>
      <c r="P36" s="12">
        <f t="shared" si="16"/>
        <v>1694545</v>
      </c>
      <c r="Q36" s="12">
        <f t="shared" si="16"/>
        <v>364112</v>
      </c>
      <c r="R36" s="12">
        <f t="shared" si="16"/>
        <v>524</v>
      </c>
      <c r="S36" s="12">
        <f t="shared" si="16"/>
        <v>2081527</v>
      </c>
      <c r="T36" s="12">
        <f t="shared" si="16"/>
        <v>824129</v>
      </c>
      <c r="U36" s="23" t="s">
        <v>56</v>
      </c>
    </row>
    <row r="37" spans="1:21" ht="16.5" customHeight="1">
      <c r="A37" s="11" t="s">
        <v>57</v>
      </c>
      <c r="B37" s="17">
        <v>25</v>
      </c>
      <c r="C37" s="16">
        <f aca="true" t="shared" si="17" ref="C37:E39">F37+I37</f>
        <v>597</v>
      </c>
      <c r="D37" s="16">
        <f t="shared" si="17"/>
        <v>340</v>
      </c>
      <c r="E37" s="16">
        <f t="shared" si="17"/>
        <v>257</v>
      </c>
      <c r="F37" s="16">
        <f>G37+H37</f>
        <v>579</v>
      </c>
      <c r="G37" s="16">
        <v>330</v>
      </c>
      <c r="H37" s="16">
        <v>249</v>
      </c>
      <c r="I37" s="16">
        <f>J37+K37</f>
        <v>18</v>
      </c>
      <c r="J37" s="16">
        <v>10</v>
      </c>
      <c r="K37" s="16">
        <v>8</v>
      </c>
      <c r="L37" s="16"/>
      <c r="M37" s="16">
        <v>172942</v>
      </c>
      <c r="N37" s="16">
        <v>552823</v>
      </c>
      <c r="O37" s="19">
        <f>SUM(P37:R37)</f>
        <v>939688</v>
      </c>
      <c r="P37" s="19">
        <v>849714</v>
      </c>
      <c r="Q37" s="19">
        <v>89454</v>
      </c>
      <c r="R37" s="16">
        <v>520</v>
      </c>
      <c r="S37" s="16">
        <v>942845</v>
      </c>
      <c r="T37" s="19">
        <v>351939</v>
      </c>
      <c r="U37" s="8" t="s">
        <v>57</v>
      </c>
    </row>
    <row r="38" spans="1:21" ht="16.5" customHeight="1">
      <c r="A38" s="11" t="s">
        <v>58</v>
      </c>
      <c r="B38" s="17">
        <v>9</v>
      </c>
      <c r="C38" s="16">
        <f t="shared" si="17"/>
        <v>133</v>
      </c>
      <c r="D38" s="16">
        <f t="shared" si="17"/>
        <v>47</v>
      </c>
      <c r="E38" s="16">
        <v>86</v>
      </c>
      <c r="F38" s="16">
        <f>G38+H38</f>
        <v>132</v>
      </c>
      <c r="G38" s="16">
        <v>46</v>
      </c>
      <c r="H38" s="16">
        <v>86</v>
      </c>
      <c r="I38" s="16">
        <v>1</v>
      </c>
      <c r="J38" s="16">
        <v>1</v>
      </c>
      <c r="K38" s="19" t="s">
        <v>45</v>
      </c>
      <c r="L38" s="16"/>
      <c r="M38" s="16">
        <v>36578</v>
      </c>
      <c r="N38" s="16">
        <v>173103</v>
      </c>
      <c r="O38" s="19">
        <f>SUM(P38:R38)</f>
        <v>232536</v>
      </c>
      <c r="P38" s="19">
        <v>212855</v>
      </c>
      <c r="Q38" s="19">
        <v>19677</v>
      </c>
      <c r="R38" s="19">
        <v>4</v>
      </c>
      <c r="S38" s="16">
        <v>232370</v>
      </c>
      <c r="T38" s="19">
        <v>54311</v>
      </c>
      <c r="U38" s="8" t="s">
        <v>58</v>
      </c>
    </row>
    <row r="39" spans="1:21" ht="16.5" customHeight="1">
      <c r="A39" s="11" t="s">
        <v>59</v>
      </c>
      <c r="B39" s="17">
        <v>26</v>
      </c>
      <c r="C39" s="16">
        <f t="shared" si="17"/>
        <v>774</v>
      </c>
      <c r="D39" s="16">
        <f t="shared" si="17"/>
        <v>347</v>
      </c>
      <c r="E39" s="16">
        <f t="shared" si="17"/>
        <v>427</v>
      </c>
      <c r="F39" s="16">
        <f>G39+H39</f>
        <v>770</v>
      </c>
      <c r="G39" s="16">
        <v>344</v>
      </c>
      <c r="H39" s="16">
        <v>426</v>
      </c>
      <c r="I39" s="16">
        <f>J39+K39</f>
        <v>4</v>
      </c>
      <c r="J39" s="16">
        <v>3</v>
      </c>
      <c r="K39" s="16">
        <v>1</v>
      </c>
      <c r="L39" s="16"/>
      <c r="M39" s="16">
        <v>218792</v>
      </c>
      <c r="N39" s="16">
        <v>437596</v>
      </c>
      <c r="O39" s="19">
        <f>SUM(P39:R39)</f>
        <v>886957</v>
      </c>
      <c r="P39" s="19">
        <v>631976</v>
      </c>
      <c r="Q39" s="19">
        <v>254981</v>
      </c>
      <c r="R39" s="19" t="s">
        <v>45</v>
      </c>
      <c r="S39" s="16">
        <v>906312</v>
      </c>
      <c r="T39" s="19">
        <v>417879</v>
      </c>
      <c r="U39" s="8" t="s">
        <v>59</v>
      </c>
    </row>
    <row r="40" spans="1:21" ht="16.5" customHeight="1">
      <c r="A40" s="4"/>
      <c r="B40" s="18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5"/>
    </row>
    <row r="41" spans="1:21" ht="16.5" customHeight="1">
      <c r="A41" s="24" t="s">
        <v>60</v>
      </c>
      <c r="B41" s="14">
        <f aca="true" t="shared" si="18" ref="B41:K41">SUM(B42:B50)</f>
        <v>146</v>
      </c>
      <c r="C41" s="12">
        <f t="shared" si="18"/>
        <v>3792</v>
      </c>
      <c r="D41" s="12">
        <f t="shared" si="18"/>
        <v>1865</v>
      </c>
      <c r="E41" s="12">
        <f t="shared" si="18"/>
        <v>1927</v>
      </c>
      <c r="F41" s="12">
        <f t="shared" si="18"/>
        <v>3763</v>
      </c>
      <c r="G41" s="12">
        <f t="shared" si="18"/>
        <v>1843</v>
      </c>
      <c r="H41" s="12">
        <f t="shared" si="18"/>
        <v>1920</v>
      </c>
      <c r="I41" s="12">
        <f t="shared" si="18"/>
        <v>29</v>
      </c>
      <c r="J41" s="12">
        <f t="shared" si="18"/>
        <v>22</v>
      </c>
      <c r="K41" s="12">
        <f t="shared" si="18"/>
        <v>7</v>
      </c>
      <c r="L41" s="12"/>
      <c r="M41" s="12">
        <f aca="true" t="shared" si="19" ref="M41:T41">SUM(M42:M50)</f>
        <v>1074183</v>
      </c>
      <c r="N41" s="12">
        <f t="shared" si="19"/>
        <v>3595423</v>
      </c>
      <c r="O41" s="12">
        <f t="shared" si="19"/>
        <v>5668462</v>
      </c>
      <c r="P41" s="12">
        <f t="shared" si="19"/>
        <v>5176841</v>
      </c>
      <c r="Q41" s="12">
        <f t="shared" si="19"/>
        <v>488204</v>
      </c>
      <c r="R41" s="12">
        <f t="shared" si="19"/>
        <v>3417</v>
      </c>
      <c r="S41" s="12">
        <f t="shared" si="19"/>
        <v>5664740</v>
      </c>
      <c r="T41" s="12">
        <f t="shared" si="19"/>
        <v>1870680</v>
      </c>
      <c r="U41" s="23" t="s">
        <v>60</v>
      </c>
    </row>
    <row r="42" spans="1:21" ht="16.5" customHeight="1">
      <c r="A42" s="11" t="s">
        <v>61</v>
      </c>
      <c r="B42" s="17">
        <v>13</v>
      </c>
      <c r="C42" s="16">
        <f aca="true" t="shared" si="20" ref="C42:C50">F42+I42</f>
        <v>214</v>
      </c>
      <c r="D42" s="16">
        <f aca="true" t="shared" si="21" ref="D42:D50">G42+J42</f>
        <v>103</v>
      </c>
      <c r="E42" s="16">
        <f aca="true" t="shared" si="22" ref="E42:E49">H42+K42</f>
        <v>111</v>
      </c>
      <c r="F42" s="16">
        <f aca="true" t="shared" si="23" ref="F42:F50">G42+H42</f>
        <v>211</v>
      </c>
      <c r="G42" s="16">
        <v>101</v>
      </c>
      <c r="H42" s="16">
        <v>110</v>
      </c>
      <c r="I42" s="16">
        <f aca="true" t="shared" si="24" ref="I42:I49">J42+K42</f>
        <v>3</v>
      </c>
      <c r="J42" s="16">
        <v>2</v>
      </c>
      <c r="K42" s="19">
        <v>1</v>
      </c>
      <c r="L42" s="16"/>
      <c r="M42" s="16">
        <v>69506</v>
      </c>
      <c r="N42" s="16">
        <v>158965</v>
      </c>
      <c r="O42" s="19">
        <f aca="true" t="shared" si="25" ref="O42:O50">SUM(P42:R42)</f>
        <v>294054</v>
      </c>
      <c r="P42" s="19">
        <v>207721</v>
      </c>
      <c r="Q42" s="19">
        <v>86333</v>
      </c>
      <c r="R42" s="19" t="s">
        <v>45</v>
      </c>
      <c r="S42" s="16">
        <v>294122</v>
      </c>
      <c r="T42" s="19">
        <v>128100</v>
      </c>
      <c r="U42" s="8" t="s">
        <v>61</v>
      </c>
    </row>
    <row r="43" spans="1:21" ht="16.5" customHeight="1">
      <c r="A43" s="11" t="s">
        <v>62</v>
      </c>
      <c r="B43" s="17">
        <v>5</v>
      </c>
      <c r="C43" s="16">
        <f t="shared" si="20"/>
        <v>60</v>
      </c>
      <c r="D43" s="16">
        <f t="shared" si="21"/>
        <v>48</v>
      </c>
      <c r="E43" s="16">
        <f t="shared" si="22"/>
        <v>12</v>
      </c>
      <c r="F43" s="16">
        <f t="shared" si="23"/>
        <v>58</v>
      </c>
      <c r="G43" s="16">
        <v>47</v>
      </c>
      <c r="H43" s="16">
        <v>11</v>
      </c>
      <c r="I43" s="16">
        <f t="shared" si="24"/>
        <v>2</v>
      </c>
      <c r="J43" s="16">
        <v>1</v>
      </c>
      <c r="K43" s="19">
        <v>1</v>
      </c>
      <c r="L43" s="16"/>
      <c r="M43" s="16">
        <v>15785</v>
      </c>
      <c r="N43" s="16">
        <v>55329</v>
      </c>
      <c r="O43" s="19">
        <f t="shared" si="25"/>
        <v>104348</v>
      </c>
      <c r="P43" s="19">
        <v>103775</v>
      </c>
      <c r="Q43" s="19">
        <v>573</v>
      </c>
      <c r="R43" s="19" t="s">
        <v>45</v>
      </c>
      <c r="S43" s="16">
        <v>104348</v>
      </c>
      <c r="T43" s="19">
        <v>46686</v>
      </c>
      <c r="U43" s="8" t="s">
        <v>62</v>
      </c>
    </row>
    <row r="44" spans="1:21" ht="16.5" customHeight="1">
      <c r="A44" s="11" t="s">
        <v>63</v>
      </c>
      <c r="B44" s="17">
        <v>11</v>
      </c>
      <c r="C44" s="16">
        <f t="shared" si="20"/>
        <v>286</v>
      </c>
      <c r="D44" s="16">
        <f t="shared" si="21"/>
        <v>80</v>
      </c>
      <c r="E44" s="16">
        <v>206</v>
      </c>
      <c r="F44" s="16">
        <f t="shared" si="23"/>
        <v>285</v>
      </c>
      <c r="G44" s="16">
        <v>79</v>
      </c>
      <c r="H44" s="16">
        <v>206</v>
      </c>
      <c r="I44" s="16">
        <v>1</v>
      </c>
      <c r="J44" s="19">
        <v>1</v>
      </c>
      <c r="K44" s="19" t="s">
        <v>45</v>
      </c>
      <c r="L44" s="16"/>
      <c r="M44" s="16">
        <v>68417</v>
      </c>
      <c r="N44" s="16">
        <v>128263</v>
      </c>
      <c r="O44" s="19">
        <f t="shared" si="25"/>
        <v>224323</v>
      </c>
      <c r="P44" s="19">
        <v>21692</v>
      </c>
      <c r="Q44" s="19">
        <v>201886</v>
      </c>
      <c r="R44" s="19">
        <v>745</v>
      </c>
      <c r="S44" s="16">
        <v>224323</v>
      </c>
      <c r="T44" s="19">
        <v>88786</v>
      </c>
      <c r="U44" s="8" t="s">
        <v>63</v>
      </c>
    </row>
    <row r="45" spans="1:21" ht="16.5" customHeight="1">
      <c r="A45" s="11" t="s">
        <v>64</v>
      </c>
      <c r="B45" s="17">
        <v>9</v>
      </c>
      <c r="C45" s="16">
        <f t="shared" si="20"/>
        <v>130</v>
      </c>
      <c r="D45" s="16">
        <f t="shared" si="21"/>
        <v>70</v>
      </c>
      <c r="E45" s="16">
        <v>60</v>
      </c>
      <c r="F45" s="16">
        <f t="shared" si="23"/>
        <v>129</v>
      </c>
      <c r="G45" s="16">
        <v>69</v>
      </c>
      <c r="H45" s="16">
        <v>60</v>
      </c>
      <c r="I45" s="16">
        <v>1</v>
      </c>
      <c r="J45" s="16">
        <v>1</v>
      </c>
      <c r="K45" s="19" t="s">
        <v>45</v>
      </c>
      <c r="L45" s="16"/>
      <c r="M45" s="16">
        <v>34858</v>
      </c>
      <c r="N45" s="16">
        <v>29552</v>
      </c>
      <c r="O45" s="19">
        <f t="shared" si="25"/>
        <v>110788</v>
      </c>
      <c r="P45" s="19">
        <v>51672</v>
      </c>
      <c r="Q45" s="19">
        <v>59116</v>
      </c>
      <c r="R45" s="19" t="s">
        <v>45</v>
      </c>
      <c r="S45" s="16">
        <v>110156</v>
      </c>
      <c r="T45" s="19">
        <v>75888</v>
      </c>
      <c r="U45" s="8" t="s">
        <v>64</v>
      </c>
    </row>
    <row r="46" spans="1:21" ht="16.5" customHeight="1">
      <c r="A46" s="11" t="s">
        <v>65</v>
      </c>
      <c r="B46" s="17">
        <v>7</v>
      </c>
      <c r="C46" s="16">
        <f t="shared" si="20"/>
        <v>125</v>
      </c>
      <c r="D46" s="16">
        <f t="shared" si="21"/>
        <v>55</v>
      </c>
      <c r="E46" s="16">
        <f t="shared" si="22"/>
        <v>70</v>
      </c>
      <c r="F46" s="16">
        <f t="shared" si="23"/>
        <v>123</v>
      </c>
      <c r="G46" s="16">
        <v>54</v>
      </c>
      <c r="H46" s="16">
        <v>69</v>
      </c>
      <c r="I46" s="16">
        <f t="shared" si="24"/>
        <v>2</v>
      </c>
      <c r="J46" s="16">
        <v>1</v>
      </c>
      <c r="K46" s="19">
        <v>1</v>
      </c>
      <c r="L46" s="16"/>
      <c r="M46" s="16">
        <v>27211</v>
      </c>
      <c r="N46" s="16">
        <v>41537</v>
      </c>
      <c r="O46" s="19">
        <f t="shared" si="25"/>
        <v>113383</v>
      </c>
      <c r="P46" s="19">
        <v>109892</v>
      </c>
      <c r="Q46" s="19">
        <v>3491</v>
      </c>
      <c r="R46" s="19" t="s">
        <v>45</v>
      </c>
      <c r="S46" s="16">
        <v>112385</v>
      </c>
      <c r="T46" s="19">
        <v>63955</v>
      </c>
      <c r="U46" s="8" t="s">
        <v>65</v>
      </c>
    </row>
    <row r="47" spans="1:21" ht="16.5" customHeight="1">
      <c r="A47" s="11" t="s">
        <v>66</v>
      </c>
      <c r="B47" s="17">
        <v>20</v>
      </c>
      <c r="C47" s="16">
        <f t="shared" si="20"/>
        <v>401</v>
      </c>
      <c r="D47" s="16">
        <f t="shared" si="21"/>
        <v>205</v>
      </c>
      <c r="E47" s="16">
        <f t="shared" si="22"/>
        <v>196</v>
      </c>
      <c r="F47" s="16">
        <f t="shared" si="23"/>
        <v>397</v>
      </c>
      <c r="G47" s="16">
        <v>202</v>
      </c>
      <c r="H47" s="16">
        <v>195</v>
      </c>
      <c r="I47" s="16">
        <f t="shared" si="24"/>
        <v>4</v>
      </c>
      <c r="J47" s="16">
        <v>3</v>
      </c>
      <c r="K47" s="19">
        <v>1</v>
      </c>
      <c r="L47" s="16"/>
      <c r="M47" s="16">
        <v>112498</v>
      </c>
      <c r="N47" s="16">
        <v>328511</v>
      </c>
      <c r="O47" s="19">
        <f t="shared" si="25"/>
        <v>556894</v>
      </c>
      <c r="P47" s="19">
        <v>519296</v>
      </c>
      <c r="Q47" s="19">
        <v>34945</v>
      </c>
      <c r="R47" s="19">
        <v>2653</v>
      </c>
      <c r="S47" s="16">
        <v>555670</v>
      </c>
      <c r="T47" s="19">
        <v>210084</v>
      </c>
      <c r="U47" s="8" t="s">
        <v>66</v>
      </c>
    </row>
    <row r="48" spans="1:21" ht="16.5" customHeight="1">
      <c r="A48" s="11" t="s">
        <v>67</v>
      </c>
      <c r="B48" s="17">
        <v>25</v>
      </c>
      <c r="C48" s="16">
        <f t="shared" si="20"/>
        <v>550</v>
      </c>
      <c r="D48" s="16">
        <f t="shared" si="21"/>
        <v>360</v>
      </c>
      <c r="E48" s="16">
        <f t="shared" si="22"/>
        <v>190</v>
      </c>
      <c r="F48" s="16">
        <f t="shared" si="23"/>
        <v>545</v>
      </c>
      <c r="G48" s="16">
        <v>356</v>
      </c>
      <c r="H48" s="16">
        <v>189</v>
      </c>
      <c r="I48" s="16">
        <f t="shared" si="24"/>
        <v>5</v>
      </c>
      <c r="J48" s="16">
        <v>4</v>
      </c>
      <c r="K48" s="16">
        <v>1</v>
      </c>
      <c r="L48" s="16"/>
      <c r="M48" s="16">
        <v>141638</v>
      </c>
      <c r="N48" s="16">
        <v>382063</v>
      </c>
      <c r="O48" s="19">
        <f t="shared" si="25"/>
        <v>501921</v>
      </c>
      <c r="P48" s="19">
        <v>471649</v>
      </c>
      <c r="Q48" s="19">
        <v>30272</v>
      </c>
      <c r="R48" s="19" t="s">
        <v>45</v>
      </c>
      <c r="S48" s="16">
        <v>499250</v>
      </c>
      <c r="T48" s="19">
        <v>91243</v>
      </c>
      <c r="U48" s="8" t="s">
        <v>67</v>
      </c>
    </row>
    <row r="49" spans="1:21" ht="16.5" customHeight="1">
      <c r="A49" s="11" t="s">
        <v>68</v>
      </c>
      <c r="B49" s="17">
        <v>37</v>
      </c>
      <c r="C49" s="16">
        <f t="shared" si="20"/>
        <v>1737</v>
      </c>
      <c r="D49" s="16">
        <f t="shared" si="21"/>
        <v>852</v>
      </c>
      <c r="E49" s="16">
        <f t="shared" si="22"/>
        <v>885</v>
      </c>
      <c r="F49" s="16">
        <f t="shared" si="23"/>
        <v>1730</v>
      </c>
      <c r="G49" s="16">
        <v>847</v>
      </c>
      <c r="H49" s="16">
        <v>883</v>
      </c>
      <c r="I49" s="16">
        <f t="shared" si="24"/>
        <v>7</v>
      </c>
      <c r="J49" s="16">
        <v>5</v>
      </c>
      <c r="K49" s="16">
        <v>2</v>
      </c>
      <c r="L49" s="16"/>
      <c r="M49" s="16">
        <v>540183</v>
      </c>
      <c r="N49" s="16">
        <v>2347741</v>
      </c>
      <c r="O49" s="19">
        <f t="shared" si="25"/>
        <v>3491037</v>
      </c>
      <c r="P49" s="19">
        <v>3452744</v>
      </c>
      <c r="Q49" s="19">
        <v>38274</v>
      </c>
      <c r="R49" s="16">
        <v>19</v>
      </c>
      <c r="S49" s="16">
        <v>3495156</v>
      </c>
      <c r="T49" s="19">
        <v>1031205</v>
      </c>
      <c r="U49" s="8" t="s">
        <v>68</v>
      </c>
    </row>
    <row r="50" spans="1:21" ht="16.5" customHeight="1">
      <c r="A50" s="11" t="s">
        <v>69</v>
      </c>
      <c r="B50" s="17">
        <v>19</v>
      </c>
      <c r="C50" s="16">
        <f t="shared" si="20"/>
        <v>289</v>
      </c>
      <c r="D50" s="16">
        <f t="shared" si="21"/>
        <v>92</v>
      </c>
      <c r="E50" s="16">
        <v>197</v>
      </c>
      <c r="F50" s="16">
        <f t="shared" si="23"/>
        <v>285</v>
      </c>
      <c r="G50" s="16">
        <v>88</v>
      </c>
      <c r="H50" s="16">
        <v>197</v>
      </c>
      <c r="I50" s="16">
        <v>4</v>
      </c>
      <c r="J50" s="16">
        <v>4</v>
      </c>
      <c r="K50" s="19" t="s">
        <v>45</v>
      </c>
      <c r="L50" s="16"/>
      <c r="M50" s="16">
        <v>64087</v>
      </c>
      <c r="N50" s="16">
        <v>123462</v>
      </c>
      <c r="O50" s="19">
        <f t="shared" si="25"/>
        <v>271714</v>
      </c>
      <c r="P50" s="19">
        <v>238400</v>
      </c>
      <c r="Q50" s="19">
        <v>33314</v>
      </c>
      <c r="R50" s="19" t="s">
        <v>45</v>
      </c>
      <c r="S50" s="16">
        <v>269330</v>
      </c>
      <c r="T50" s="19">
        <v>134733</v>
      </c>
      <c r="U50" s="8" t="s">
        <v>69</v>
      </c>
    </row>
    <row r="51" spans="1:21" ht="16.5" customHeight="1">
      <c r="A51" s="4"/>
      <c r="B51" s="18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9"/>
      <c r="S51" s="16"/>
      <c r="T51" s="16"/>
      <c r="U51" s="5"/>
    </row>
    <row r="52" spans="1:21" ht="16.5" customHeight="1">
      <c r="A52" s="24" t="s">
        <v>70</v>
      </c>
      <c r="B52" s="14">
        <f aca="true" t="shared" si="26" ref="B52:K52">SUM(B53:B60)</f>
        <v>95</v>
      </c>
      <c r="C52" s="12">
        <f t="shared" si="26"/>
        <v>2967</v>
      </c>
      <c r="D52" s="12">
        <f t="shared" si="26"/>
        <v>1511</v>
      </c>
      <c r="E52" s="12">
        <f t="shared" si="26"/>
        <v>1456</v>
      </c>
      <c r="F52" s="12">
        <f t="shared" si="26"/>
        <v>2953</v>
      </c>
      <c r="G52" s="12">
        <f t="shared" si="26"/>
        <v>1504</v>
      </c>
      <c r="H52" s="12">
        <f t="shared" si="26"/>
        <v>1449</v>
      </c>
      <c r="I52" s="12">
        <f t="shared" si="26"/>
        <v>14</v>
      </c>
      <c r="J52" s="12">
        <f t="shared" si="26"/>
        <v>7</v>
      </c>
      <c r="K52" s="12">
        <f t="shared" si="26"/>
        <v>7</v>
      </c>
      <c r="L52" s="12"/>
      <c r="M52" s="12">
        <f aca="true" t="shared" si="27" ref="M52:T52">SUM(M53:M60)</f>
        <v>850191</v>
      </c>
      <c r="N52" s="12">
        <f t="shared" si="27"/>
        <v>4171929</v>
      </c>
      <c r="O52" s="12">
        <f t="shared" si="27"/>
        <v>6516301</v>
      </c>
      <c r="P52" s="12">
        <f t="shared" si="27"/>
        <v>5974323</v>
      </c>
      <c r="Q52" s="12">
        <v>539779</v>
      </c>
      <c r="R52" s="12">
        <v>2199</v>
      </c>
      <c r="S52" s="12">
        <f t="shared" si="27"/>
        <v>6466534</v>
      </c>
      <c r="T52" s="12">
        <f t="shared" si="27"/>
        <v>2080522</v>
      </c>
      <c r="U52" s="23" t="s">
        <v>70</v>
      </c>
    </row>
    <row r="53" spans="1:21" ht="16.5" customHeight="1">
      <c r="A53" s="11" t="s">
        <v>71</v>
      </c>
      <c r="B53" s="17">
        <v>12</v>
      </c>
      <c r="C53" s="16">
        <v>626</v>
      </c>
      <c r="D53" s="16">
        <v>356</v>
      </c>
      <c r="E53" s="16">
        <v>270</v>
      </c>
      <c r="F53" s="16">
        <f aca="true" t="shared" si="28" ref="F53:F60">G53+H53</f>
        <v>626</v>
      </c>
      <c r="G53" s="16">
        <v>356</v>
      </c>
      <c r="H53" s="16">
        <v>270</v>
      </c>
      <c r="I53" s="19" t="s">
        <v>45</v>
      </c>
      <c r="J53" s="19" t="s">
        <v>45</v>
      </c>
      <c r="K53" s="19" t="s">
        <v>45</v>
      </c>
      <c r="L53" s="16"/>
      <c r="M53" s="16">
        <v>184507</v>
      </c>
      <c r="N53" s="16">
        <v>659821</v>
      </c>
      <c r="O53" s="19">
        <v>1042117</v>
      </c>
      <c r="P53" s="19">
        <v>915191</v>
      </c>
      <c r="Q53" s="19">
        <v>126866</v>
      </c>
      <c r="R53" s="19">
        <v>60</v>
      </c>
      <c r="S53" s="16">
        <v>1061475</v>
      </c>
      <c r="T53" s="19">
        <v>338807</v>
      </c>
      <c r="U53" s="8" t="s">
        <v>71</v>
      </c>
    </row>
    <row r="54" spans="1:21" ht="16.5" customHeight="1">
      <c r="A54" s="11" t="s">
        <v>72</v>
      </c>
      <c r="B54" s="17">
        <v>4</v>
      </c>
      <c r="C54" s="16">
        <f aca="true" t="shared" si="29" ref="C54:E59">F54+I54</f>
        <v>119</v>
      </c>
      <c r="D54" s="16">
        <v>35</v>
      </c>
      <c r="E54" s="16">
        <f t="shared" si="29"/>
        <v>84</v>
      </c>
      <c r="F54" s="16">
        <f t="shared" si="28"/>
        <v>118</v>
      </c>
      <c r="G54" s="16">
        <v>35</v>
      </c>
      <c r="H54" s="16">
        <v>83</v>
      </c>
      <c r="I54" s="16">
        <v>1</v>
      </c>
      <c r="J54" s="19" t="s">
        <v>45</v>
      </c>
      <c r="K54" s="12">
        <v>1</v>
      </c>
      <c r="L54" s="16"/>
      <c r="M54" s="16">
        <v>31616</v>
      </c>
      <c r="N54" s="16">
        <v>12874</v>
      </c>
      <c r="O54" s="19">
        <v>52225</v>
      </c>
      <c r="P54" s="19">
        <v>16895</v>
      </c>
      <c r="Q54" s="19">
        <v>35330</v>
      </c>
      <c r="R54" s="19" t="s">
        <v>45</v>
      </c>
      <c r="S54" s="16">
        <v>52225</v>
      </c>
      <c r="T54" s="19">
        <v>36495</v>
      </c>
      <c r="U54" s="8" t="s">
        <v>72</v>
      </c>
    </row>
    <row r="55" spans="1:21" ht="16.5" customHeight="1">
      <c r="A55" s="11" t="s">
        <v>73</v>
      </c>
      <c r="B55" s="17">
        <v>15</v>
      </c>
      <c r="C55" s="16">
        <f t="shared" si="29"/>
        <v>395</v>
      </c>
      <c r="D55" s="16">
        <f t="shared" si="29"/>
        <v>136</v>
      </c>
      <c r="E55" s="16">
        <f t="shared" si="29"/>
        <v>259</v>
      </c>
      <c r="F55" s="16">
        <f t="shared" si="28"/>
        <v>390</v>
      </c>
      <c r="G55" s="16">
        <v>134</v>
      </c>
      <c r="H55" s="16">
        <v>256</v>
      </c>
      <c r="I55" s="16">
        <f>J55+K55</f>
        <v>5</v>
      </c>
      <c r="J55" s="16">
        <v>2</v>
      </c>
      <c r="K55" s="16">
        <v>3</v>
      </c>
      <c r="L55" s="16"/>
      <c r="M55" s="16">
        <v>94246</v>
      </c>
      <c r="N55" s="16">
        <v>151437</v>
      </c>
      <c r="O55" s="19">
        <v>337764</v>
      </c>
      <c r="P55" s="19">
        <v>226217</v>
      </c>
      <c r="Q55" s="19" t="s">
        <v>87</v>
      </c>
      <c r="R55" s="19" t="s">
        <v>87</v>
      </c>
      <c r="S55" s="16">
        <v>335027</v>
      </c>
      <c r="T55" s="19">
        <v>168681</v>
      </c>
      <c r="U55" s="8" t="s">
        <v>73</v>
      </c>
    </row>
    <row r="56" spans="1:21" ht="16.5" customHeight="1">
      <c r="A56" s="11" t="s">
        <v>74</v>
      </c>
      <c r="B56" s="17">
        <v>7</v>
      </c>
      <c r="C56" s="16">
        <v>150</v>
      </c>
      <c r="D56" s="16">
        <v>98</v>
      </c>
      <c r="E56" s="16">
        <v>52</v>
      </c>
      <c r="F56" s="16">
        <f t="shared" si="28"/>
        <v>150</v>
      </c>
      <c r="G56" s="16">
        <v>98</v>
      </c>
      <c r="H56" s="16">
        <v>52</v>
      </c>
      <c r="I56" s="19" t="s">
        <v>45</v>
      </c>
      <c r="J56" s="19" t="s">
        <v>45</v>
      </c>
      <c r="K56" s="19" t="s">
        <v>45</v>
      </c>
      <c r="L56" s="16"/>
      <c r="M56" s="16">
        <v>52513</v>
      </c>
      <c r="N56" s="16">
        <v>106819</v>
      </c>
      <c r="O56" s="19">
        <v>215470</v>
      </c>
      <c r="P56" s="19">
        <v>193300</v>
      </c>
      <c r="Q56" s="19" t="s">
        <v>87</v>
      </c>
      <c r="R56" s="16" t="s">
        <v>87</v>
      </c>
      <c r="S56" s="16">
        <v>214398</v>
      </c>
      <c r="T56" s="19">
        <v>102135</v>
      </c>
      <c r="U56" s="8" t="s">
        <v>74</v>
      </c>
    </row>
    <row r="57" spans="1:21" ht="16.5" customHeight="1">
      <c r="A57" s="11" t="s">
        <v>75</v>
      </c>
      <c r="B57" s="17">
        <v>26</v>
      </c>
      <c r="C57" s="16">
        <f t="shared" si="29"/>
        <v>616</v>
      </c>
      <c r="D57" s="16">
        <f t="shared" si="29"/>
        <v>266</v>
      </c>
      <c r="E57" s="16">
        <f t="shared" si="29"/>
        <v>350</v>
      </c>
      <c r="F57" s="16">
        <f t="shared" si="28"/>
        <v>613</v>
      </c>
      <c r="G57" s="16">
        <v>264</v>
      </c>
      <c r="H57" s="16">
        <v>349</v>
      </c>
      <c r="I57" s="16">
        <f>J57+K57</f>
        <v>3</v>
      </c>
      <c r="J57" s="16">
        <v>2</v>
      </c>
      <c r="K57" s="16">
        <v>1</v>
      </c>
      <c r="L57" s="16"/>
      <c r="M57" s="16">
        <v>159292</v>
      </c>
      <c r="N57" s="16">
        <v>632241</v>
      </c>
      <c r="O57" s="19">
        <v>880393</v>
      </c>
      <c r="P57" s="19">
        <v>792563</v>
      </c>
      <c r="Q57" s="19" t="s">
        <v>87</v>
      </c>
      <c r="R57" s="19" t="s">
        <v>87</v>
      </c>
      <c r="S57" s="16">
        <v>885585</v>
      </c>
      <c r="T57" s="19">
        <v>224402</v>
      </c>
      <c r="U57" s="8" t="s">
        <v>75</v>
      </c>
    </row>
    <row r="58" spans="1:21" ht="16.5" customHeight="1">
      <c r="A58" s="11" t="s">
        <v>76</v>
      </c>
      <c r="B58" s="17">
        <v>12</v>
      </c>
      <c r="C58" s="16">
        <f t="shared" si="29"/>
        <v>409</v>
      </c>
      <c r="D58" s="16">
        <f t="shared" si="29"/>
        <v>206</v>
      </c>
      <c r="E58" s="16">
        <v>203</v>
      </c>
      <c r="F58" s="16">
        <f t="shared" si="28"/>
        <v>408</v>
      </c>
      <c r="G58" s="16">
        <v>205</v>
      </c>
      <c r="H58" s="16">
        <v>203</v>
      </c>
      <c r="I58" s="16">
        <v>1</v>
      </c>
      <c r="J58" s="16">
        <v>1</v>
      </c>
      <c r="K58" s="19" t="s">
        <v>45</v>
      </c>
      <c r="L58" s="16"/>
      <c r="M58" s="16">
        <v>122987</v>
      </c>
      <c r="N58" s="16">
        <v>1414100</v>
      </c>
      <c r="O58" s="19">
        <v>1697942</v>
      </c>
      <c r="P58" s="19">
        <v>1658553</v>
      </c>
      <c r="Q58" s="19">
        <v>39389</v>
      </c>
      <c r="R58" s="19" t="s">
        <v>45</v>
      </c>
      <c r="S58" s="16">
        <v>1704578</v>
      </c>
      <c r="T58" s="19">
        <v>257087</v>
      </c>
      <c r="U58" s="8" t="s">
        <v>76</v>
      </c>
    </row>
    <row r="59" spans="1:21" ht="16.5" customHeight="1">
      <c r="A59" s="11" t="s">
        <v>77</v>
      </c>
      <c r="B59" s="17">
        <v>13</v>
      </c>
      <c r="C59" s="16">
        <f t="shared" si="29"/>
        <v>439</v>
      </c>
      <c r="D59" s="16">
        <f t="shared" si="29"/>
        <v>307</v>
      </c>
      <c r="E59" s="16">
        <f t="shared" si="29"/>
        <v>132</v>
      </c>
      <c r="F59" s="16">
        <f t="shared" si="28"/>
        <v>435</v>
      </c>
      <c r="G59" s="16">
        <v>305</v>
      </c>
      <c r="H59" s="16">
        <v>130</v>
      </c>
      <c r="I59" s="16">
        <f>J59+K59</f>
        <v>4</v>
      </c>
      <c r="J59" s="12">
        <v>2</v>
      </c>
      <c r="K59" s="19">
        <v>2</v>
      </c>
      <c r="L59" s="16"/>
      <c r="M59" s="16">
        <v>134022</v>
      </c>
      <c r="N59" s="16">
        <v>1142937</v>
      </c>
      <c r="O59" s="19">
        <v>2065063</v>
      </c>
      <c r="P59" s="19">
        <v>2031326</v>
      </c>
      <c r="Q59" s="19">
        <v>33737</v>
      </c>
      <c r="R59" s="19" t="s">
        <v>45</v>
      </c>
      <c r="S59" s="16">
        <v>1988407</v>
      </c>
      <c r="T59" s="19">
        <v>812610</v>
      </c>
      <c r="U59" s="8" t="s">
        <v>77</v>
      </c>
    </row>
    <row r="60" spans="1:21" ht="16.5" customHeight="1">
      <c r="A60" s="11" t="s">
        <v>78</v>
      </c>
      <c r="B60" s="17">
        <v>6</v>
      </c>
      <c r="C60" s="16">
        <v>213</v>
      </c>
      <c r="D60" s="16">
        <v>107</v>
      </c>
      <c r="E60" s="16">
        <v>106</v>
      </c>
      <c r="F60" s="16">
        <f t="shared" si="28"/>
        <v>213</v>
      </c>
      <c r="G60" s="16">
        <v>107</v>
      </c>
      <c r="H60" s="16">
        <v>106</v>
      </c>
      <c r="I60" s="19" t="s">
        <v>45</v>
      </c>
      <c r="J60" s="19" t="s">
        <v>45</v>
      </c>
      <c r="K60" s="19" t="s">
        <v>45</v>
      </c>
      <c r="L60" s="16"/>
      <c r="M60" s="16">
        <v>71008</v>
      </c>
      <c r="N60" s="16">
        <v>51700</v>
      </c>
      <c r="O60" s="19">
        <v>225327</v>
      </c>
      <c r="P60" s="19">
        <v>140278</v>
      </c>
      <c r="Q60" s="19">
        <v>85041</v>
      </c>
      <c r="R60" s="19">
        <v>8</v>
      </c>
      <c r="S60" s="16">
        <v>224839</v>
      </c>
      <c r="T60" s="19">
        <v>140305</v>
      </c>
      <c r="U60" s="8" t="s">
        <v>78</v>
      </c>
    </row>
    <row r="61" spans="1:21" ht="16.5" customHeight="1">
      <c r="A61" s="4"/>
      <c r="B61" s="18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9"/>
      <c r="S61" s="16"/>
      <c r="T61" s="16"/>
      <c r="U61" s="5"/>
    </row>
    <row r="62" spans="1:21" ht="16.5" customHeight="1">
      <c r="A62" s="24" t="s">
        <v>79</v>
      </c>
      <c r="B62" s="14">
        <f aca="true" t="shared" si="30" ref="B62:K62">SUM(B63:B66)</f>
        <v>40</v>
      </c>
      <c r="C62" s="12">
        <f t="shared" si="30"/>
        <v>879</v>
      </c>
      <c r="D62" s="12">
        <f t="shared" si="30"/>
        <v>415</v>
      </c>
      <c r="E62" s="12">
        <f t="shared" si="30"/>
        <v>464</v>
      </c>
      <c r="F62" s="12">
        <f t="shared" si="30"/>
        <v>872</v>
      </c>
      <c r="G62" s="12">
        <f t="shared" si="30"/>
        <v>411</v>
      </c>
      <c r="H62" s="12">
        <f t="shared" si="30"/>
        <v>461</v>
      </c>
      <c r="I62" s="12">
        <f t="shared" si="30"/>
        <v>7</v>
      </c>
      <c r="J62" s="12">
        <f t="shared" si="30"/>
        <v>4</v>
      </c>
      <c r="K62" s="12">
        <f t="shared" si="30"/>
        <v>3</v>
      </c>
      <c r="L62" s="12"/>
      <c r="M62" s="12">
        <f aca="true" t="shared" si="31" ref="M62:T62">SUM(M63:M66)</f>
        <v>254381</v>
      </c>
      <c r="N62" s="12">
        <f t="shared" si="31"/>
        <v>559565</v>
      </c>
      <c r="O62" s="12">
        <f t="shared" si="31"/>
        <v>995894</v>
      </c>
      <c r="P62" s="12">
        <f t="shared" si="31"/>
        <v>933116</v>
      </c>
      <c r="Q62" s="12">
        <f t="shared" si="31"/>
        <v>62650</v>
      </c>
      <c r="R62" s="12">
        <f t="shared" si="31"/>
        <v>128</v>
      </c>
      <c r="S62" s="12">
        <f t="shared" si="31"/>
        <v>995320</v>
      </c>
      <c r="T62" s="12">
        <f t="shared" si="31"/>
        <v>403390</v>
      </c>
      <c r="U62" s="23" t="s">
        <v>79</v>
      </c>
    </row>
    <row r="63" spans="1:21" ht="16.5" customHeight="1">
      <c r="A63" s="11" t="s">
        <v>80</v>
      </c>
      <c r="B63" s="17">
        <v>10</v>
      </c>
      <c r="C63" s="16">
        <f aca="true" t="shared" si="32" ref="C63:E66">F63+I63</f>
        <v>93</v>
      </c>
      <c r="D63" s="16">
        <f t="shared" si="32"/>
        <v>47</v>
      </c>
      <c r="E63" s="16">
        <f t="shared" si="32"/>
        <v>46</v>
      </c>
      <c r="F63" s="16">
        <f>G63+H63</f>
        <v>91</v>
      </c>
      <c r="G63" s="16">
        <v>46</v>
      </c>
      <c r="H63" s="16">
        <v>45</v>
      </c>
      <c r="I63" s="16">
        <f>J63+K63</f>
        <v>2</v>
      </c>
      <c r="J63" s="16">
        <v>1</v>
      </c>
      <c r="K63" s="19">
        <v>1</v>
      </c>
      <c r="L63" s="16"/>
      <c r="M63" s="16">
        <v>25685</v>
      </c>
      <c r="N63" s="16">
        <v>27155</v>
      </c>
      <c r="O63" s="19">
        <f>SUM(P63:R63)</f>
        <v>95123</v>
      </c>
      <c r="P63" s="19">
        <v>67699</v>
      </c>
      <c r="Q63" s="19">
        <v>27371</v>
      </c>
      <c r="R63" s="19">
        <v>53</v>
      </c>
      <c r="S63" s="16">
        <v>95123</v>
      </c>
      <c r="T63" s="19">
        <v>64730</v>
      </c>
      <c r="U63" s="8" t="s">
        <v>80</v>
      </c>
    </row>
    <row r="64" spans="1:21" ht="16.5" customHeight="1">
      <c r="A64" s="11" t="s">
        <v>81</v>
      </c>
      <c r="B64" s="17">
        <v>12</v>
      </c>
      <c r="C64" s="16">
        <f t="shared" si="32"/>
        <v>193</v>
      </c>
      <c r="D64" s="16">
        <f t="shared" si="32"/>
        <v>69</v>
      </c>
      <c r="E64" s="16">
        <v>124</v>
      </c>
      <c r="F64" s="16">
        <f>G64+H64</f>
        <v>192</v>
      </c>
      <c r="G64" s="16">
        <v>68</v>
      </c>
      <c r="H64" s="16">
        <v>124</v>
      </c>
      <c r="I64" s="16">
        <v>1</v>
      </c>
      <c r="J64" s="16">
        <v>1</v>
      </c>
      <c r="K64" s="19" t="s">
        <v>45</v>
      </c>
      <c r="L64" s="16"/>
      <c r="M64" s="16">
        <v>51200</v>
      </c>
      <c r="N64" s="16">
        <v>125692</v>
      </c>
      <c r="O64" s="19">
        <f>SUM(P64:R64)</f>
        <v>248183</v>
      </c>
      <c r="P64" s="19">
        <v>240112</v>
      </c>
      <c r="Q64" s="19">
        <v>7996</v>
      </c>
      <c r="R64" s="19">
        <v>75</v>
      </c>
      <c r="S64" s="16">
        <v>248336</v>
      </c>
      <c r="T64" s="19">
        <v>116527</v>
      </c>
      <c r="U64" s="8" t="s">
        <v>81</v>
      </c>
    </row>
    <row r="65" spans="1:21" ht="16.5" customHeight="1">
      <c r="A65" s="11" t="s">
        <v>82</v>
      </c>
      <c r="B65" s="17">
        <v>9</v>
      </c>
      <c r="C65" s="16">
        <v>132</v>
      </c>
      <c r="D65" s="16">
        <v>77</v>
      </c>
      <c r="E65" s="16">
        <v>55</v>
      </c>
      <c r="F65" s="16">
        <f>G65+H65</f>
        <v>132</v>
      </c>
      <c r="G65" s="16">
        <v>77</v>
      </c>
      <c r="H65" s="16">
        <v>55</v>
      </c>
      <c r="I65" s="19" t="s">
        <v>45</v>
      </c>
      <c r="J65" s="19" t="s">
        <v>45</v>
      </c>
      <c r="K65" s="19" t="s">
        <v>45</v>
      </c>
      <c r="L65" s="16"/>
      <c r="M65" s="16">
        <v>42423</v>
      </c>
      <c r="N65" s="16">
        <v>73960</v>
      </c>
      <c r="O65" s="19">
        <f>SUM(P65:R65)</f>
        <v>182093</v>
      </c>
      <c r="P65" s="19">
        <v>163418</v>
      </c>
      <c r="Q65" s="19">
        <v>18675</v>
      </c>
      <c r="R65" s="19" t="s">
        <v>45</v>
      </c>
      <c r="S65" s="16">
        <v>182093</v>
      </c>
      <c r="T65" s="19">
        <v>102636</v>
      </c>
      <c r="U65" s="8" t="s">
        <v>82</v>
      </c>
    </row>
    <row r="66" spans="1:21" ht="16.5" customHeight="1">
      <c r="A66" s="11" t="s">
        <v>83</v>
      </c>
      <c r="B66" s="17">
        <v>9</v>
      </c>
      <c r="C66" s="16">
        <f t="shared" si="32"/>
        <v>461</v>
      </c>
      <c r="D66" s="16">
        <f t="shared" si="32"/>
        <v>222</v>
      </c>
      <c r="E66" s="16">
        <f t="shared" si="32"/>
        <v>239</v>
      </c>
      <c r="F66" s="16">
        <f>G66+H66</f>
        <v>457</v>
      </c>
      <c r="G66" s="16">
        <v>220</v>
      </c>
      <c r="H66" s="16">
        <v>237</v>
      </c>
      <c r="I66" s="16">
        <f>J66+K66</f>
        <v>4</v>
      </c>
      <c r="J66" s="16">
        <v>2</v>
      </c>
      <c r="K66" s="16">
        <v>2</v>
      </c>
      <c r="L66" s="16"/>
      <c r="M66" s="16">
        <v>135073</v>
      </c>
      <c r="N66" s="16">
        <v>332758</v>
      </c>
      <c r="O66" s="19">
        <f>SUM(P66:R66)</f>
        <v>470495</v>
      </c>
      <c r="P66" s="19">
        <v>461887</v>
      </c>
      <c r="Q66" s="19">
        <v>8608</v>
      </c>
      <c r="R66" s="19" t="s">
        <v>45</v>
      </c>
      <c r="S66" s="16">
        <v>469768</v>
      </c>
      <c r="T66" s="19">
        <v>119497</v>
      </c>
      <c r="U66" s="8" t="s">
        <v>83</v>
      </c>
    </row>
    <row r="67" spans="1:21" ht="16.5" customHeight="1">
      <c r="A67" s="4"/>
      <c r="B67" s="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5"/>
    </row>
    <row r="68" spans="1:21" ht="16.5" customHeight="1">
      <c r="A68" s="2" t="s">
        <v>84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4"/>
      <c r="M68" s="2"/>
      <c r="N68" s="2"/>
      <c r="O68" s="2"/>
      <c r="P68" s="2"/>
      <c r="Q68" s="2"/>
      <c r="R68" s="2"/>
      <c r="S68" s="2"/>
      <c r="T68" s="2"/>
      <c r="U68" s="2"/>
    </row>
    <row r="69" spans="1:21" ht="16.5" customHeight="1">
      <c r="A69" s="4" t="s">
        <v>85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</sheetData>
  <printOptions horizontalCentered="1" verticalCentered="1"/>
  <pageMargins left="0.7868055555555555" right="0.7868055555555555" top="0.5909722222222222" bottom="0.5909722222222222" header="0.512" footer="0.51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tottorikencho</cp:lastModifiedBy>
  <cp:lastPrinted>2004-01-15T05:02:54Z</cp:lastPrinted>
  <dcterms:modified xsi:type="dcterms:W3CDTF">2007-03-06T00:22:20Z</dcterms:modified>
  <cp:category/>
  <cp:version/>
  <cp:contentType/>
  <cp:contentStatus/>
</cp:coreProperties>
</file>