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<sst xmlns="http://schemas.openxmlformats.org/spreadsheetml/2006/main" count="469" uniqueCount="115">
  <si>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</si>
  <si>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</si>
  <si>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</si>
  <si>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</si>
  <si>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</si>
  <si>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</si>
  <si>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</si>
  <si>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</si>
  <si>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</si>
  <si>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</si>
  <si>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</si>
  <si>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</si>
  <si>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</si>
  <si>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</si>
  <si>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</si>
  <si>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</si>
  <si>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</si>
  <si>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</si>
  <si>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</si>
  <si>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</si>
  <si>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</si>
  <si>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</si>
  <si>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</si>
  <si>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</si>
  <si>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</si>
  <si>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</si>
  <si>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</si>
  <si>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</si>
  <si>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</si>
  <si>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</si>
  <si>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</si>
  <si>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</si>
  <si>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</si>
  <si>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</si>
  <si>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</si>
  <si>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</si>
  <si>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</si>
  <si>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</si>
  <si>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</si>
  <si>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</si>
  <si>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</si>
  <si>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</si>
  <si>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</si>
  <si>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</si>
  <si>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</si>
  <si>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</si>
  <si>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</si>
  <si>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</si>
  <si>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</si>
  <si>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</si>
  <si>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</si>
  <si>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</si>
  <si>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</si>
  <si>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</si>
  <si>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</si>
  <si>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</si>
  <si>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</si>
  <si>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</si>
  <si>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</si>
  <si>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</si>
  <si>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</si>
  <si>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</si>
  <si>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</si>
  <si>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</si>
  <si>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</si>
  <si>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</si>
  <si>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</si>
  <si>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</si>
  <si>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</si>
  <si>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</si>
  <si>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</si>
  <si>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</si>
  <si>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</si>
  <si>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</si>
  <si>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</si>
  <si>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</si>
  <si>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</si>
  <si>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</si>
  <si>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</si>
  <si>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</si>
  <si>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</si>
  <si>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</si>
  <si>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</si>
  <si>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</si>
  <si>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</si>
  <si>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</si>
  <si>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</si>
  <si>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</si>
  <si>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</si>
  <si>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</si>
  <si>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</si>
  <si>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</si>
  <si>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</si>
  <si>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</si>
  <si>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</si>
  <si>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</si>
  <si>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</si>
  <si>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</si>
  <si>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</si>
  <si>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</si>
  <si>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</si>
  <si>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</si>
  <si>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</si>
  <si>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鳥取県営境港水産物地方卸売市場水産物取扱高報告書(平成２７年１月分）</t>
  </si>
  <si>
    <t>鳥取県営境港水産物地方卸売市場水産物取扱高報告書(平成２７年２月分）</t>
  </si>
  <si>
    <t>鳥取県営境港水産物地方卸売市場水産物取扱高報告書(平成２７年３月分）</t>
  </si>
  <si>
    <t>鳥取県営境港水産物地方卸売市場水産物取扱高報告書(平成２７年４月分）</t>
  </si>
  <si>
    <t>鳥取県営境港水産物地方卸売市場水産物取扱高報告書(平成２７年５月分）</t>
  </si>
  <si>
    <t>鳥取県営境港水産物地方卸売市場水産物取扱高報告書(平成２７年６月分）</t>
  </si>
  <si>
    <t>鳥取県営境港水産物地方卸売市場水産物取扱高報告書(平成２７年７月分）</t>
  </si>
  <si>
    <t>鳥取県営境港水産物地方卸売市場水産物取扱高報告書(平成２７年８月分）</t>
  </si>
  <si>
    <t>鳥取県営境港水産物地方卸売市場水産物取扱高報告書(平成２７年９月分）</t>
  </si>
  <si>
    <t>鳥取県営境港水産物地方卸売市場水産物取扱高報告書(平成２７年１０月分）</t>
  </si>
  <si>
    <t>鳥取県営境港水産物地方卸売市場水産物取扱高報告書(平成２７年１１月分）</t>
  </si>
  <si>
    <t>鳥取県営境港水産物地方卸売市場水産物取扱高報告書(平成２７年１２月分）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</si>
</sst>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6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 wrapText="1"/>
    </xf>
    <xf numFmtId="176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9" fontId="10" fillId="0" borderId="25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8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24" sqref="H24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4" t="s">
        <v>103</v>
      </c>
      <c r="B1" s="114"/>
      <c r="C1" s="114"/>
      <c r="D1" s="114"/>
      <c r="E1" s="114"/>
      <c r="F1" s="114"/>
      <c r="G1" s="114"/>
      <c r="H1" s="114"/>
    </row>
    <row r="2" ht="13.5">
      <c r="J2" s="27"/>
    </row>
    <row r="3" spans="1:7" ht="14.25">
      <c r="A3" s="115" t="s">
        <v>18</v>
      </c>
      <c r="B3" s="115"/>
      <c r="E3" s="122" t="s">
        <v>17</v>
      </c>
      <c r="F3" s="122"/>
      <c r="G3" s="122"/>
    </row>
    <row r="4" spans="1:10" ht="13.5">
      <c r="A4" s="1" t="s">
        <v>0</v>
      </c>
      <c r="B4" s="6" t="s">
        <v>5</v>
      </c>
      <c r="C4" s="1" t="s">
        <v>6</v>
      </c>
      <c r="E4" s="41"/>
      <c r="F4" s="38"/>
      <c r="G4" s="116" t="s">
        <v>21</v>
      </c>
      <c r="H4" s="117"/>
      <c r="I4" s="31"/>
      <c r="J4" s="31"/>
    </row>
    <row r="5" spans="1:10" ht="13.5">
      <c r="A5" s="30">
        <v>1</v>
      </c>
      <c r="B5" s="46">
        <v>0</v>
      </c>
      <c r="C5" s="47">
        <v>0</v>
      </c>
      <c r="E5" s="42"/>
      <c r="F5" s="39"/>
      <c r="G5" s="1" t="s">
        <v>13</v>
      </c>
      <c r="H5" s="1" t="s">
        <v>14</v>
      </c>
      <c r="I5" s="32"/>
      <c r="J5" s="32"/>
    </row>
    <row r="6" spans="1:9" ht="13.5">
      <c r="A6" s="30">
        <v>2</v>
      </c>
      <c r="B6" s="46">
        <v>0</v>
      </c>
      <c r="C6" s="47">
        <v>0</v>
      </c>
      <c r="E6" s="118" t="s">
        <v>29</v>
      </c>
      <c r="F6" s="119"/>
      <c r="G6" s="10">
        <v>6494252</v>
      </c>
      <c r="H6" s="3">
        <v>1050519720</v>
      </c>
      <c r="I6" s="33"/>
    </row>
    <row r="7" spans="1:9" ht="13.5">
      <c r="A7" s="30">
        <v>3</v>
      </c>
      <c r="B7" s="46">
        <v>0</v>
      </c>
      <c r="C7" s="47">
        <v>0</v>
      </c>
      <c r="E7" s="37"/>
      <c r="F7" s="40" t="s">
        <v>15</v>
      </c>
      <c r="G7" s="72">
        <v>9763409</v>
      </c>
      <c r="H7" s="73">
        <v>965806508</v>
      </c>
      <c r="I7" s="33"/>
    </row>
    <row r="8" spans="1:9" ht="13.5">
      <c r="A8" s="30">
        <v>4</v>
      </c>
      <c r="B8" s="46">
        <v>0</v>
      </c>
      <c r="C8" s="47">
        <v>0</v>
      </c>
      <c r="E8" s="118" t="s">
        <v>8</v>
      </c>
      <c r="F8" s="119"/>
      <c r="G8" s="78">
        <v>166472</v>
      </c>
      <c r="H8" s="78">
        <v>66079089</v>
      </c>
      <c r="I8" s="33"/>
    </row>
    <row r="9" spans="1:9" ht="13.5">
      <c r="A9" s="30">
        <v>5</v>
      </c>
      <c r="B9" s="46">
        <v>112029</v>
      </c>
      <c r="C9" s="47">
        <v>31995020</v>
      </c>
      <c r="E9" s="37"/>
      <c r="F9" s="40" t="s">
        <v>15</v>
      </c>
      <c r="G9" s="71">
        <v>119899</v>
      </c>
      <c r="H9" s="71">
        <v>45336183</v>
      </c>
      <c r="I9" s="33"/>
    </row>
    <row r="10" spans="1:9" ht="13.5">
      <c r="A10" s="30">
        <v>6</v>
      </c>
      <c r="B10" s="46">
        <v>264111</v>
      </c>
      <c r="C10" s="47">
        <v>88646102</v>
      </c>
      <c r="E10" s="118" t="s">
        <v>9</v>
      </c>
      <c r="F10" s="119"/>
      <c r="G10" s="11">
        <v>755210</v>
      </c>
      <c r="H10" s="11">
        <v>237868466</v>
      </c>
      <c r="I10" s="34"/>
    </row>
    <row r="11" spans="1:9" ht="13.5">
      <c r="A11" s="30">
        <v>7</v>
      </c>
      <c r="B11" s="46">
        <v>719550</v>
      </c>
      <c r="C11" s="47">
        <v>73526294</v>
      </c>
      <c r="E11" s="37"/>
      <c r="F11" s="40" t="s">
        <v>15</v>
      </c>
      <c r="G11" s="69">
        <v>965590</v>
      </c>
      <c r="H11" s="69">
        <v>229686892</v>
      </c>
      <c r="I11" s="33"/>
    </row>
    <row r="12" spans="1:9" ht="13.5">
      <c r="A12" s="30">
        <v>8</v>
      </c>
      <c r="B12" s="46">
        <v>89019</v>
      </c>
      <c r="C12" s="47">
        <v>33733486</v>
      </c>
      <c r="E12" s="118" t="s">
        <v>30</v>
      </c>
      <c r="F12" s="119"/>
      <c r="G12" s="78">
        <v>4340</v>
      </c>
      <c r="H12" s="78">
        <v>4933695</v>
      </c>
      <c r="I12" s="33"/>
    </row>
    <row r="13" spans="1:9" ht="13.5">
      <c r="A13" s="30">
        <v>9</v>
      </c>
      <c r="B13" s="46">
        <v>296698</v>
      </c>
      <c r="C13" s="47">
        <v>69071477</v>
      </c>
      <c r="E13" s="37"/>
      <c r="F13" s="40" t="s">
        <v>15</v>
      </c>
      <c r="G13" s="71">
        <v>6408</v>
      </c>
      <c r="H13" s="71">
        <v>5902670</v>
      </c>
      <c r="I13" s="33"/>
    </row>
    <row r="14" spans="1:9" ht="13.5">
      <c r="A14" s="30">
        <v>10</v>
      </c>
      <c r="B14" s="46">
        <v>253263</v>
      </c>
      <c r="C14" s="47">
        <v>33735377</v>
      </c>
      <c r="E14" s="118" t="s">
        <v>96</v>
      </c>
      <c r="F14" s="119"/>
      <c r="G14" s="53"/>
      <c r="H14" s="65"/>
      <c r="I14" s="33"/>
    </row>
    <row r="15" spans="1:9" ht="13.5">
      <c r="A15" s="30">
        <v>11</v>
      </c>
      <c r="B15" s="46">
        <v>0</v>
      </c>
      <c r="C15" s="47">
        <v>0</v>
      </c>
      <c r="E15" s="37"/>
      <c r="F15" s="40" t="s">
        <v>15</v>
      </c>
      <c r="G15" s="69"/>
      <c r="H15" s="74"/>
      <c r="I15" s="33"/>
    </row>
    <row r="16" spans="1:9" ht="13.5">
      <c r="A16" s="30">
        <v>12</v>
      </c>
      <c r="B16" s="46">
        <v>507195</v>
      </c>
      <c r="C16" s="47">
        <v>156855844</v>
      </c>
      <c r="E16" s="118" t="s">
        <v>11</v>
      </c>
      <c r="F16" s="119"/>
      <c r="G16" s="53"/>
      <c r="H16" s="53"/>
      <c r="I16" s="33"/>
    </row>
    <row r="17" spans="1:9" ht="13.5">
      <c r="A17" s="30">
        <v>13</v>
      </c>
      <c r="B17" s="46">
        <v>95819</v>
      </c>
      <c r="C17" s="47">
        <v>41368589</v>
      </c>
      <c r="E17" s="37"/>
      <c r="F17" s="40" t="s">
        <v>15</v>
      </c>
      <c r="G17" s="55"/>
      <c r="H17" s="55"/>
      <c r="I17" s="33"/>
    </row>
    <row r="18" spans="1:9" ht="13.5">
      <c r="A18" s="30">
        <v>14</v>
      </c>
      <c r="B18" s="46">
        <v>551182</v>
      </c>
      <c r="C18" s="47">
        <v>135303959</v>
      </c>
      <c r="E18" s="120" t="s">
        <v>27</v>
      </c>
      <c r="F18" s="121"/>
      <c r="G18" s="67">
        <v>472706</v>
      </c>
      <c r="H18" s="67">
        <v>321553430</v>
      </c>
      <c r="I18" s="33"/>
    </row>
    <row r="19" spans="1:9" ht="13.5">
      <c r="A19" s="30">
        <v>15</v>
      </c>
      <c r="B19" s="46">
        <v>1223620</v>
      </c>
      <c r="C19" s="47">
        <v>169644053</v>
      </c>
      <c r="E19" s="37"/>
      <c r="F19" s="40" t="s">
        <v>23</v>
      </c>
      <c r="G19" s="71">
        <v>489732</v>
      </c>
      <c r="H19" s="71">
        <v>295775076</v>
      </c>
      <c r="I19" s="33"/>
    </row>
    <row r="20" spans="1:9" ht="13.5">
      <c r="A20" s="30">
        <v>16</v>
      </c>
      <c r="B20" s="46">
        <v>195863</v>
      </c>
      <c r="C20" s="47">
        <v>64333382</v>
      </c>
      <c r="E20" s="118" t="s">
        <v>31</v>
      </c>
      <c r="F20" s="119"/>
      <c r="G20" s="50">
        <v>12081</v>
      </c>
      <c r="H20" s="50">
        <v>5093755</v>
      </c>
      <c r="I20" s="33"/>
    </row>
    <row r="21" spans="1:9" ht="13.5">
      <c r="A21" s="30">
        <v>17</v>
      </c>
      <c r="B21" s="46">
        <v>89061</v>
      </c>
      <c r="C21" s="47">
        <v>34997420</v>
      </c>
      <c r="E21" s="37"/>
      <c r="F21" s="40" t="s">
        <v>23</v>
      </c>
      <c r="G21" s="69">
        <v>10967</v>
      </c>
      <c r="H21" s="69">
        <v>3858287</v>
      </c>
      <c r="I21" s="33"/>
    </row>
    <row r="22" spans="1:9" ht="13.5">
      <c r="A22" s="30">
        <v>18</v>
      </c>
      <c r="B22" s="46">
        <v>0</v>
      </c>
      <c r="C22" s="47">
        <v>0</v>
      </c>
      <c r="E22" s="118" t="s">
        <v>32</v>
      </c>
      <c r="F22" s="119"/>
      <c r="G22" s="67">
        <v>580561</v>
      </c>
      <c r="H22" s="81">
        <v>302817654</v>
      </c>
      <c r="I22" s="35"/>
    </row>
    <row r="23" spans="1:9" ht="13.5">
      <c r="A23" s="30">
        <v>19</v>
      </c>
      <c r="B23" s="46">
        <v>234873</v>
      </c>
      <c r="C23" s="47">
        <v>60162077</v>
      </c>
      <c r="E23" s="37"/>
      <c r="F23" s="40" t="s">
        <v>15</v>
      </c>
      <c r="G23" s="71">
        <v>371325</v>
      </c>
      <c r="H23" s="75">
        <v>200508486</v>
      </c>
      <c r="I23" s="31"/>
    </row>
    <row r="24" spans="1:9" ht="13.5">
      <c r="A24" s="30">
        <v>20</v>
      </c>
      <c r="B24" s="46">
        <v>198409</v>
      </c>
      <c r="C24" s="47">
        <v>66568674</v>
      </c>
      <c r="E24" s="118" t="s">
        <v>24</v>
      </c>
      <c r="F24" s="119"/>
      <c r="G24" s="53">
        <f>G6+G8+G10+G12+G14+G16+G18+G20+G22</f>
        <v>8485622</v>
      </c>
      <c r="H24" s="53">
        <f>H6+H8+H10+H12+H14+H16+H18+H20+H22</f>
        <v>1988865809</v>
      </c>
      <c r="I24" s="31"/>
    </row>
    <row r="25" spans="1:9" ht="13.5">
      <c r="A25" s="30">
        <v>21</v>
      </c>
      <c r="B25" s="46">
        <v>359264</v>
      </c>
      <c r="C25" s="47">
        <v>90685066</v>
      </c>
      <c r="E25" s="37"/>
      <c r="F25" s="40" t="s">
        <v>25</v>
      </c>
      <c r="G25" s="62">
        <f>G7+G9+G11+G13+G15+G17+G19+G21+G23</f>
        <v>11727330</v>
      </c>
      <c r="H25" s="62">
        <f>H7+H9+H11+H13+H15+H17+H19+H21+H23</f>
        <v>1746874102</v>
      </c>
      <c r="I25" s="31"/>
    </row>
    <row r="26" spans="1:9" ht="13.5">
      <c r="A26" s="30">
        <v>22</v>
      </c>
      <c r="B26" s="46">
        <v>545609</v>
      </c>
      <c r="C26" s="47">
        <v>146865722</v>
      </c>
      <c r="E26" s="116" t="s">
        <v>19</v>
      </c>
      <c r="F26" s="117"/>
      <c r="G26" s="63">
        <f>G24/G25</f>
        <v>0.7235766367962699</v>
      </c>
      <c r="H26" s="63">
        <f>H24/H25</f>
        <v>1.1385284186896716</v>
      </c>
      <c r="I26" s="31"/>
    </row>
    <row r="27" spans="1:8" ht="13.5" customHeight="1">
      <c r="A27" s="30">
        <v>23</v>
      </c>
      <c r="B27" s="46">
        <v>173130</v>
      </c>
      <c r="C27" s="47">
        <v>73470182</v>
      </c>
      <c r="E27" s="43"/>
      <c r="F27" s="59"/>
      <c r="G27" s="59"/>
      <c r="H27" s="59"/>
    </row>
    <row r="28" spans="1:8" ht="13.5">
      <c r="A28" s="30">
        <v>24</v>
      </c>
      <c r="B28" s="46">
        <v>113383</v>
      </c>
      <c r="C28" s="47">
        <v>42559741</v>
      </c>
      <c r="F28" s="45"/>
      <c r="G28" s="45"/>
      <c r="H28" s="45"/>
    </row>
    <row r="29" spans="1:8" ht="13.5">
      <c r="A29" s="30">
        <v>25</v>
      </c>
      <c r="B29" s="46">
        <v>0</v>
      </c>
      <c r="C29" s="47">
        <v>0</v>
      </c>
      <c r="F29" s="45"/>
      <c r="G29" s="45"/>
      <c r="H29" s="45"/>
    </row>
    <row r="30" spans="1:8" ht="13.5">
      <c r="A30" s="30">
        <v>26</v>
      </c>
      <c r="B30" s="46">
        <v>540134</v>
      </c>
      <c r="C30" s="47">
        <v>89487000</v>
      </c>
      <c r="F30" s="45"/>
      <c r="G30" s="45"/>
      <c r="H30" s="45"/>
    </row>
    <row r="31" spans="1:8" ht="13.5">
      <c r="A31" s="30">
        <v>27</v>
      </c>
      <c r="B31" s="46">
        <v>959471</v>
      </c>
      <c r="C31" s="47">
        <v>193955001</v>
      </c>
      <c r="F31" s="45"/>
      <c r="G31" s="45"/>
      <c r="H31" s="45"/>
    </row>
    <row r="32" spans="1:3" ht="13.5">
      <c r="A32" s="30">
        <v>28</v>
      </c>
      <c r="B32" s="46">
        <v>153106</v>
      </c>
      <c r="C32" s="47">
        <v>55874631</v>
      </c>
    </row>
    <row r="33" spans="1:6" ht="13.5">
      <c r="A33" s="30">
        <v>29</v>
      </c>
      <c r="B33" s="46">
        <v>224673</v>
      </c>
      <c r="C33" s="47">
        <v>59044840</v>
      </c>
      <c r="F33" s="45"/>
    </row>
    <row r="34" spans="1:3" ht="13.5">
      <c r="A34" s="30">
        <v>30</v>
      </c>
      <c r="B34" s="46">
        <v>282522</v>
      </c>
      <c r="C34" s="47">
        <v>72649325</v>
      </c>
    </row>
    <row r="35" spans="1:3" ht="14.25" thickBot="1">
      <c r="A35" s="30">
        <v>31</v>
      </c>
      <c r="B35" s="46">
        <v>303638</v>
      </c>
      <c r="C35" s="47">
        <v>104332547</v>
      </c>
    </row>
    <row r="36" spans="1:6" ht="14.25" thickBot="1">
      <c r="A36" s="113" t="s">
        <v>1</v>
      </c>
      <c r="B36" s="5">
        <f>SUM(B5:B35)</f>
        <v>8485622</v>
      </c>
      <c r="C36" s="5">
        <f>SUM(C5:C35)</f>
        <v>1988865809</v>
      </c>
      <c r="F36" s="21"/>
    </row>
    <row r="37" spans="1:7" ht="13.5">
      <c r="A37" s="14" t="s">
        <v>20</v>
      </c>
      <c r="B37" s="4">
        <v>11727330</v>
      </c>
      <c r="C37" s="4">
        <v>1746874102</v>
      </c>
      <c r="G37" s="28"/>
    </row>
    <row r="38" spans="1:5" ht="13.5">
      <c r="A38" s="36" t="s">
        <v>3</v>
      </c>
      <c r="B38" s="2">
        <f>B36/B37</f>
        <v>0.7235766367962699</v>
      </c>
      <c r="C38" s="2">
        <f>C36/C37</f>
        <v>1.1385284186896716</v>
      </c>
      <c r="D38" s="26"/>
      <c r="E38" s="26"/>
    </row>
  </sheetData>
  <sheetProtection/>
  <mergeCells count="15">
    <mergeCell ref="E10:F10"/>
    <mergeCell ref="E12:F12"/>
    <mergeCell ref="E24:F24"/>
    <mergeCell ref="E26:F26"/>
    <mergeCell ref="E22:F22"/>
    <mergeCell ref="A1:H1"/>
    <mergeCell ref="A3:B3"/>
    <mergeCell ref="G4:H4"/>
    <mergeCell ref="E16:F16"/>
    <mergeCell ref="E18:F18"/>
    <mergeCell ref="E20:F20"/>
    <mergeCell ref="E3:G3"/>
    <mergeCell ref="E14:F14"/>
    <mergeCell ref="E6:F6"/>
    <mergeCell ref="E8:F8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7">
      <selection activeCell="C40" sqref="C40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17" t="s">
        <v>112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85</v>
      </c>
      <c r="I4" s="8" t="s">
        <v>86</v>
      </c>
      <c r="J4" s="9"/>
      <c r="K4" s="31"/>
    </row>
    <row r="5" spans="1:11" ht="13.5">
      <c r="A5" s="30">
        <v>1</v>
      </c>
      <c r="B5" s="46">
        <v>276226</v>
      </c>
      <c r="C5" s="47">
        <v>75726612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266856</v>
      </c>
      <c r="C6" s="47">
        <v>38775305</v>
      </c>
      <c r="E6" s="118" t="s">
        <v>40</v>
      </c>
      <c r="F6" s="119"/>
      <c r="G6" s="53">
        <v>10675535</v>
      </c>
      <c r="H6" s="64">
        <v>849501228</v>
      </c>
      <c r="I6" s="53">
        <f>'９月'!I6+'10月'!G6</f>
        <v>84298156</v>
      </c>
      <c r="J6" s="53">
        <f>'９月'!J6+'10月'!H6</f>
        <v>8750248646</v>
      </c>
      <c r="K6" s="31"/>
    </row>
    <row r="7" spans="1:12" ht="13.5">
      <c r="A7" s="30">
        <v>3</v>
      </c>
      <c r="B7" s="46">
        <v>7449</v>
      </c>
      <c r="C7" s="47">
        <v>4201026</v>
      </c>
      <c r="E7" s="37"/>
      <c r="F7" s="40" t="s">
        <v>23</v>
      </c>
      <c r="G7" s="69">
        <v>9443194</v>
      </c>
      <c r="H7" s="73">
        <v>733872243</v>
      </c>
      <c r="I7" s="69">
        <f>'９月'!I7+'10月'!G7</f>
        <v>77345423</v>
      </c>
      <c r="J7" s="69">
        <f>'９月'!J7+'10月'!H7</f>
        <v>8887793447</v>
      </c>
      <c r="K7" s="31"/>
      <c r="L7" s="28"/>
    </row>
    <row r="8" spans="1:11" ht="13.5">
      <c r="A8" s="30">
        <v>4</v>
      </c>
      <c r="B8" s="46">
        <v>0</v>
      </c>
      <c r="C8" s="47">
        <v>0</v>
      </c>
      <c r="E8" s="118" t="s">
        <v>83</v>
      </c>
      <c r="F8" s="119"/>
      <c r="G8" s="70">
        <v>7929</v>
      </c>
      <c r="H8" s="100">
        <v>8157121</v>
      </c>
      <c r="I8" s="53">
        <f>'９月'!I8+'10月'!G8</f>
        <v>522064</v>
      </c>
      <c r="J8" s="53">
        <f>'９月'!J8+'10月'!H8</f>
        <v>236453045</v>
      </c>
      <c r="K8" s="31"/>
    </row>
    <row r="9" spans="1:11" ht="13.5">
      <c r="A9" s="30">
        <v>5</v>
      </c>
      <c r="B9" s="46">
        <v>242929</v>
      </c>
      <c r="C9" s="47">
        <v>71961530</v>
      </c>
      <c r="E9" s="37"/>
      <c r="F9" s="40" t="s">
        <v>23</v>
      </c>
      <c r="G9" s="84">
        <v>13102</v>
      </c>
      <c r="H9" s="84">
        <v>16027811</v>
      </c>
      <c r="I9" s="69">
        <f>'９月'!I9+'10月'!G9</f>
        <v>321098</v>
      </c>
      <c r="J9" s="69">
        <f>'９月'!J9+'10月'!H9</f>
        <v>162334200</v>
      </c>
      <c r="K9" s="31"/>
    </row>
    <row r="10" spans="1:11" ht="13.5">
      <c r="A10" s="30">
        <v>6</v>
      </c>
      <c r="B10" s="46">
        <v>490834</v>
      </c>
      <c r="C10" s="47">
        <v>42675448</v>
      </c>
      <c r="E10" s="118" t="s">
        <v>84</v>
      </c>
      <c r="F10" s="119"/>
      <c r="G10" s="53">
        <v>957124</v>
      </c>
      <c r="H10" s="64">
        <v>330359710</v>
      </c>
      <c r="I10" s="53">
        <f>'９月'!I10+'10月'!G10</f>
        <v>6750284</v>
      </c>
      <c r="J10" s="53">
        <f>'９月'!J10+'10月'!H10</f>
        <v>1848727032</v>
      </c>
      <c r="K10" s="31"/>
    </row>
    <row r="11" spans="1:11" ht="13.5">
      <c r="A11" s="30">
        <v>7</v>
      </c>
      <c r="B11" s="46">
        <v>1358891</v>
      </c>
      <c r="C11" s="47">
        <v>107136513</v>
      </c>
      <c r="E11" s="37"/>
      <c r="F11" s="40" t="s">
        <v>23</v>
      </c>
      <c r="G11" s="69">
        <v>929710</v>
      </c>
      <c r="H11" s="69">
        <v>246478205</v>
      </c>
      <c r="I11" s="69">
        <f>'９月'!I11+'10月'!G11</f>
        <v>7496566</v>
      </c>
      <c r="J11" s="69">
        <f>'９月'!J11+'10月'!H11</f>
        <v>1699451798</v>
      </c>
      <c r="K11" s="31"/>
    </row>
    <row r="12" spans="1:11" ht="13.5">
      <c r="A12" s="30">
        <v>8</v>
      </c>
      <c r="B12" s="46">
        <v>637678</v>
      </c>
      <c r="C12" s="47">
        <v>68842564</v>
      </c>
      <c r="E12" s="118" t="s">
        <v>43</v>
      </c>
      <c r="F12" s="119"/>
      <c r="G12" s="101">
        <v>4940</v>
      </c>
      <c r="H12" s="102">
        <v>5464973</v>
      </c>
      <c r="I12" s="53">
        <f>'９月'!I12+'10月'!G12</f>
        <v>59422</v>
      </c>
      <c r="J12" s="53">
        <f>'９月'!J12+'10月'!H12</f>
        <v>60784745</v>
      </c>
      <c r="K12" s="28"/>
    </row>
    <row r="13" spans="1:11" ht="13.5">
      <c r="A13" s="30">
        <v>9</v>
      </c>
      <c r="B13" s="46">
        <v>706685</v>
      </c>
      <c r="C13" s="47">
        <v>82991125</v>
      </c>
      <c r="E13" s="37"/>
      <c r="F13" s="40" t="s">
        <v>23</v>
      </c>
      <c r="G13" s="84">
        <v>7087</v>
      </c>
      <c r="H13" s="84">
        <v>6917617</v>
      </c>
      <c r="I13" s="69">
        <f>'９月'!I13+'10月'!G13</f>
        <v>72508</v>
      </c>
      <c r="J13" s="69">
        <f>'９月'!J13+'10月'!H13</f>
        <v>72351787</v>
      </c>
      <c r="K13" s="31"/>
    </row>
    <row r="14" spans="1:11" ht="13.5">
      <c r="A14" s="30">
        <v>10</v>
      </c>
      <c r="B14" s="46">
        <v>466950</v>
      </c>
      <c r="C14" s="47">
        <v>55002476</v>
      </c>
      <c r="E14" s="123" t="s">
        <v>96</v>
      </c>
      <c r="F14" s="124"/>
      <c r="G14" s="53"/>
      <c r="H14" s="56"/>
      <c r="I14" s="53">
        <f>'９月'!I14+'10月'!G14</f>
        <v>0</v>
      </c>
      <c r="J14" s="53">
        <f>'９月'!J14+'10月'!H14</f>
        <v>0</v>
      </c>
      <c r="K14" s="31"/>
    </row>
    <row r="15" spans="1:11" ht="13.5">
      <c r="A15" s="30">
        <v>11</v>
      </c>
      <c r="B15" s="46">
        <v>0</v>
      </c>
      <c r="C15" s="47">
        <v>0</v>
      </c>
      <c r="E15" s="37"/>
      <c r="F15" s="40" t="s">
        <v>23</v>
      </c>
      <c r="G15" s="69"/>
      <c r="H15" s="74"/>
      <c r="I15" s="69">
        <f>'９月'!I15+'10月'!G15</f>
        <v>0</v>
      </c>
      <c r="J15" s="69">
        <f>'９月'!J15+'10月'!H15</f>
        <v>0</v>
      </c>
      <c r="K15" s="31"/>
    </row>
    <row r="16" spans="1:11" ht="13.5">
      <c r="A16" s="30">
        <v>12</v>
      </c>
      <c r="B16" s="46">
        <v>85456</v>
      </c>
      <c r="C16" s="47">
        <v>23872707</v>
      </c>
      <c r="E16" s="118" t="s">
        <v>44</v>
      </c>
      <c r="F16" s="119"/>
      <c r="G16" s="53"/>
      <c r="H16" s="53"/>
      <c r="I16" s="53">
        <f>'９月'!I16+'10月'!G16</f>
        <v>0</v>
      </c>
      <c r="J16" s="53">
        <f>'９月'!J16+'10月'!H16</f>
        <v>0</v>
      </c>
      <c r="K16" s="31"/>
    </row>
    <row r="17" spans="1:11" ht="13.5">
      <c r="A17" s="30">
        <v>13</v>
      </c>
      <c r="B17" s="46">
        <v>64035</v>
      </c>
      <c r="C17" s="47">
        <v>37467837</v>
      </c>
      <c r="E17" s="37"/>
      <c r="F17" s="40" t="s">
        <v>23</v>
      </c>
      <c r="G17" s="55"/>
      <c r="H17" s="55"/>
      <c r="I17" s="69">
        <f>'９月'!I17+'10月'!G17</f>
        <v>0</v>
      </c>
      <c r="J17" s="69">
        <f>'９月'!J17+'10月'!H17</f>
        <v>0</v>
      </c>
      <c r="K17" s="31"/>
    </row>
    <row r="18" spans="1:11" ht="13.5">
      <c r="A18" s="30">
        <v>14</v>
      </c>
      <c r="B18" s="46">
        <v>147261</v>
      </c>
      <c r="C18" s="47">
        <v>39800532</v>
      </c>
      <c r="E18" s="120" t="s">
        <v>27</v>
      </c>
      <c r="F18" s="121"/>
      <c r="G18" s="70">
        <v>317622</v>
      </c>
      <c r="H18" s="100">
        <v>275296390</v>
      </c>
      <c r="I18" s="53">
        <f>'９月'!I18+'10月'!G18</f>
        <v>3112156</v>
      </c>
      <c r="J18" s="53">
        <f>'９月'!J18+'10月'!H18</f>
        <v>1842611778</v>
      </c>
      <c r="K18" s="31"/>
    </row>
    <row r="19" spans="1:11" ht="13.5">
      <c r="A19" s="30">
        <v>15</v>
      </c>
      <c r="B19" s="46">
        <v>604718</v>
      </c>
      <c r="C19" s="47">
        <v>83680328</v>
      </c>
      <c r="E19" s="37"/>
      <c r="F19" s="40" t="s">
        <v>23</v>
      </c>
      <c r="G19" s="84">
        <v>293020</v>
      </c>
      <c r="H19" s="84">
        <v>208641985</v>
      </c>
      <c r="I19" s="69">
        <f>'９月'!I19+'10月'!G19</f>
        <v>2928694</v>
      </c>
      <c r="J19" s="69">
        <f>'９月'!J19+'10月'!H19</f>
        <v>1617408479</v>
      </c>
      <c r="K19" s="31"/>
    </row>
    <row r="20" spans="1:11" ht="13.5">
      <c r="A20" s="30">
        <v>16</v>
      </c>
      <c r="B20" s="46">
        <v>693108</v>
      </c>
      <c r="C20" s="47">
        <v>91957291</v>
      </c>
      <c r="E20" s="118" t="s">
        <v>26</v>
      </c>
      <c r="F20" s="119"/>
      <c r="G20" s="53">
        <v>15760</v>
      </c>
      <c r="H20" s="64">
        <v>9264821</v>
      </c>
      <c r="I20" s="53">
        <f>'９月'!I20+'10月'!G20</f>
        <v>133747</v>
      </c>
      <c r="J20" s="53">
        <f>'９月'!J20+'10月'!H20</f>
        <v>57667891</v>
      </c>
      <c r="K20" s="31"/>
    </row>
    <row r="21" spans="1:11" ht="13.5">
      <c r="A21" s="30">
        <v>17</v>
      </c>
      <c r="B21" s="46">
        <v>797244</v>
      </c>
      <c r="C21" s="47">
        <v>61939806</v>
      </c>
      <c r="E21" s="37"/>
      <c r="F21" s="40" t="s">
        <v>23</v>
      </c>
      <c r="G21" s="69">
        <v>9447</v>
      </c>
      <c r="H21" s="69">
        <v>6298740</v>
      </c>
      <c r="I21" s="69">
        <f>'９月'!I21+'10月'!G21</f>
        <v>117494</v>
      </c>
      <c r="J21" s="69">
        <f>'９月'!J21+'10月'!H21</f>
        <v>56320588</v>
      </c>
      <c r="K21" s="31"/>
    </row>
    <row r="22" spans="1:11" ht="13.5">
      <c r="A22" s="30">
        <v>18</v>
      </c>
      <c r="B22" s="46">
        <v>0</v>
      </c>
      <c r="C22" s="47">
        <v>0</v>
      </c>
      <c r="E22" s="118" t="s">
        <v>45</v>
      </c>
      <c r="F22" s="119"/>
      <c r="G22" s="70">
        <v>380585</v>
      </c>
      <c r="H22" s="100">
        <v>164774960</v>
      </c>
      <c r="I22" s="53">
        <f>'９月'!I22+'10月'!G22</f>
        <v>6028738</v>
      </c>
      <c r="J22" s="53">
        <f>'９月'!J22+'10月'!H22</f>
        <v>2882087877</v>
      </c>
      <c r="K22" s="31"/>
    </row>
    <row r="23" spans="1:11" ht="13.5">
      <c r="A23" s="30">
        <v>19</v>
      </c>
      <c r="B23" s="46">
        <v>728487</v>
      </c>
      <c r="C23" s="47">
        <v>90197087</v>
      </c>
      <c r="E23" s="37"/>
      <c r="F23" s="40" t="s">
        <v>23</v>
      </c>
      <c r="G23" s="84">
        <v>543641</v>
      </c>
      <c r="H23" s="91">
        <v>204244208</v>
      </c>
      <c r="I23" s="69">
        <f>'９月'!I23+'10月'!G23</f>
        <v>5383327</v>
      </c>
      <c r="J23" s="69">
        <f>'９月'!J23+'10月'!H23</f>
        <v>2582109917</v>
      </c>
      <c r="K23" s="31"/>
    </row>
    <row r="24" spans="1:11" ht="13.5">
      <c r="A24" s="30">
        <v>20</v>
      </c>
      <c r="B24" s="46">
        <v>1562995</v>
      </c>
      <c r="C24" s="47">
        <v>114103774</v>
      </c>
      <c r="E24" s="118" t="s">
        <v>24</v>
      </c>
      <c r="F24" s="119"/>
      <c r="G24" s="53">
        <f aca="true" t="shared" si="0" ref="G24:J25">G6+G8+G10+G12+G14+G16+G18+G20+G22</f>
        <v>12359495</v>
      </c>
      <c r="H24" s="53">
        <f t="shared" si="0"/>
        <v>1642819203</v>
      </c>
      <c r="I24" s="53">
        <f t="shared" si="0"/>
        <v>100904567</v>
      </c>
      <c r="J24" s="53">
        <f t="shared" si="0"/>
        <v>15678581014</v>
      </c>
      <c r="K24" s="31"/>
    </row>
    <row r="25" spans="1:11" ht="13.5">
      <c r="A25" s="30">
        <v>21</v>
      </c>
      <c r="B25" s="46">
        <v>735316</v>
      </c>
      <c r="C25" s="47">
        <v>65215339</v>
      </c>
      <c r="E25" s="37"/>
      <c r="F25" s="40" t="s">
        <v>25</v>
      </c>
      <c r="G25" s="55">
        <f t="shared" si="0"/>
        <v>11239201</v>
      </c>
      <c r="H25" s="55">
        <f t="shared" si="0"/>
        <v>1422480809</v>
      </c>
      <c r="I25" s="55">
        <f t="shared" si="0"/>
        <v>93665110</v>
      </c>
      <c r="J25" s="55">
        <f t="shared" si="0"/>
        <v>15077770216</v>
      </c>
      <c r="K25" s="31"/>
    </row>
    <row r="26" spans="1:11" ht="13.5">
      <c r="A26" s="30">
        <v>22</v>
      </c>
      <c r="B26" s="46">
        <v>364461</v>
      </c>
      <c r="C26" s="47">
        <v>53183257</v>
      </c>
      <c r="E26" s="116" t="s">
        <v>46</v>
      </c>
      <c r="F26" s="117"/>
      <c r="G26" s="2">
        <f>G24/G25</f>
        <v>1.0996773703041702</v>
      </c>
      <c r="H26" s="2">
        <f>H24/H25</f>
        <v>1.1548972700411313</v>
      </c>
      <c r="I26" s="2">
        <f>I24/I25</f>
        <v>1.0772908610260534</v>
      </c>
      <c r="J26" s="2">
        <f>J24/J25</f>
        <v>1.0398474568449412</v>
      </c>
      <c r="K26" s="31"/>
    </row>
    <row r="27" spans="1:10" ht="13.5" customHeight="1">
      <c r="A27" s="30">
        <v>23</v>
      </c>
      <c r="B27" s="46">
        <v>169849</v>
      </c>
      <c r="C27" s="47">
        <v>42612984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389265</v>
      </c>
      <c r="C28" s="47">
        <v>63257107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0</v>
      </c>
      <c r="C29" s="47">
        <v>0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770055</v>
      </c>
      <c r="C30" s="47">
        <v>96198049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217745</v>
      </c>
      <c r="C31" s="47">
        <v>58786139</v>
      </c>
    </row>
    <row r="32" spans="1:3" ht="13.5">
      <c r="A32" s="30">
        <v>28</v>
      </c>
      <c r="B32" s="46">
        <v>168009</v>
      </c>
      <c r="C32" s="47">
        <v>42500687</v>
      </c>
    </row>
    <row r="33" spans="1:3" ht="13.5">
      <c r="A33" s="30">
        <v>29</v>
      </c>
      <c r="B33" s="46">
        <v>56838</v>
      </c>
      <c r="C33" s="47">
        <v>22570154</v>
      </c>
    </row>
    <row r="34" spans="1:3" ht="13.5">
      <c r="A34" s="30">
        <v>30</v>
      </c>
      <c r="B34" s="46">
        <v>166662</v>
      </c>
      <c r="C34" s="47">
        <v>59072563</v>
      </c>
    </row>
    <row r="35" spans="1:3" ht="14.25" thickBot="1">
      <c r="A35" s="30">
        <v>31</v>
      </c>
      <c r="B35" s="46">
        <v>183493</v>
      </c>
      <c r="C35" s="47">
        <v>49090963</v>
      </c>
    </row>
    <row r="36" spans="1:3" ht="14.25" thickBot="1">
      <c r="A36" s="113" t="s">
        <v>24</v>
      </c>
      <c r="B36" s="5">
        <f>SUM(B5:B35)</f>
        <v>12359495</v>
      </c>
      <c r="C36" s="5">
        <f>SUM(C5:C35)</f>
        <v>1642819203</v>
      </c>
    </row>
    <row r="37" spans="1:3" ht="13.5">
      <c r="A37" s="14" t="s">
        <v>25</v>
      </c>
      <c r="B37" s="4">
        <v>11239201</v>
      </c>
      <c r="C37" s="4">
        <v>1422480809</v>
      </c>
    </row>
    <row r="38" spans="1:5" ht="14.25" thickBot="1">
      <c r="A38" s="15" t="s">
        <v>47</v>
      </c>
      <c r="B38" s="2">
        <f>B36/B37</f>
        <v>1.0996773703041702</v>
      </c>
      <c r="C38" s="2">
        <f>C36/C37</f>
        <v>1.1548972700411313</v>
      </c>
      <c r="E38" s="26"/>
    </row>
    <row r="39" spans="1:3" ht="24.75" thickBot="1">
      <c r="A39" s="19" t="s">
        <v>87</v>
      </c>
      <c r="B39" s="112">
        <f>'９月'!B39+'10月'!B36</f>
        <v>100904567</v>
      </c>
      <c r="C39" s="5">
        <f>'９月'!C39+'10月'!C36</f>
        <v>15678581014</v>
      </c>
    </row>
    <row r="40" spans="1:7" ht="13.5">
      <c r="A40" s="22" t="s">
        <v>48</v>
      </c>
      <c r="B40" s="24">
        <f>'９月'!B40+'10月'!B37</f>
        <v>93665110</v>
      </c>
      <c r="C40" s="24">
        <f>'９月'!C40+'10月'!C37</f>
        <v>15077770216</v>
      </c>
      <c r="G40" s="28"/>
    </row>
    <row r="41" spans="1:3" ht="13.5">
      <c r="A41" s="16" t="s">
        <v>49</v>
      </c>
      <c r="B41" s="23">
        <f>B39/B40</f>
        <v>1.0772908610260534</v>
      </c>
      <c r="C41" s="23">
        <f>C39/C40</f>
        <v>1.0398474568449412</v>
      </c>
    </row>
    <row r="42" ht="13.5">
      <c r="F42" s="28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50390625" style="0" customWidth="1"/>
    <col min="4" max="4" width="0.3710937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113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90</v>
      </c>
      <c r="I4" s="8" t="s">
        <v>91</v>
      </c>
      <c r="J4" s="9"/>
      <c r="K4" s="31"/>
    </row>
    <row r="5" spans="1:11" ht="13.5">
      <c r="A5" s="30">
        <v>1</v>
      </c>
      <c r="B5" s="46">
        <v>0</v>
      </c>
      <c r="C5" s="47">
        <v>0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107162</v>
      </c>
      <c r="C6" s="47">
        <v>63571331</v>
      </c>
      <c r="E6" s="118" t="s">
        <v>40</v>
      </c>
      <c r="F6" s="119"/>
      <c r="G6" s="53">
        <v>7712629</v>
      </c>
      <c r="H6" s="64">
        <v>1187715921</v>
      </c>
      <c r="I6" s="53">
        <f>'10月'!I6+'11月'!G6</f>
        <v>92010785</v>
      </c>
      <c r="J6" s="53">
        <f>'10月'!J6+'11月'!H6</f>
        <v>9937964567</v>
      </c>
      <c r="K6" s="31"/>
    </row>
    <row r="7" spans="1:12" ht="13.5">
      <c r="A7" s="30">
        <v>3</v>
      </c>
      <c r="B7" s="46">
        <v>759863</v>
      </c>
      <c r="C7" s="47">
        <v>103259971</v>
      </c>
      <c r="E7" s="37"/>
      <c r="F7" s="40" t="s">
        <v>23</v>
      </c>
      <c r="G7" s="69">
        <v>10283950</v>
      </c>
      <c r="H7" s="73">
        <v>976146230</v>
      </c>
      <c r="I7" s="69">
        <f>'10月'!I7+'11月'!G7</f>
        <v>87629373</v>
      </c>
      <c r="J7" s="69">
        <f>'10月'!J7+'11月'!H7</f>
        <v>9863939677</v>
      </c>
      <c r="K7" s="31"/>
      <c r="L7" s="28"/>
    </row>
    <row r="8" spans="1:11" ht="13.5">
      <c r="A8" s="30">
        <v>4</v>
      </c>
      <c r="B8" s="46">
        <v>338604</v>
      </c>
      <c r="C8" s="47">
        <v>82791237</v>
      </c>
      <c r="E8" s="118" t="s">
        <v>88</v>
      </c>
      <c r="F8" s="119"/>
      <c r="G8" s="70">
        <v>9147</v>
      </c>
      <c r="H8" s="100">
        <v>8484814</v>
      </c>
      <c r="I8" s="53">
        <f>'10月'!I8+'11月'!G8</f>
        <v>531211</v>
      </c>
      <c r="J8" s="53">
        <f>'10月'!J8+'11月'!H8</f>
        <v>244937859</v>
      </c>
      <c r="K8" s="31"/>
    </row>
    <row r="9" spans="1:11" ht="13.5">
      <c r="A9" s="30">
        <v>5</v>
      </c>
      <c r="B9" s="46">
        <v>675538</v>
      </c>
      <c r="C9" s="47">
        <v>88992277</v>
      </c>
      <c r="E9" s="37"/>
      <c r="F9" s="40" t="s">
        <v>23</v>
      </c>
      <c r="G9" s="84">
        <v>2514</v>
      </c>
      <c r="H9" s="84">
        <v>3186539</v>
      </c>
      <c r="I9" s="69">
        <f>'10月'!I9+'11月'!G9</f>
        <v>323612</v>
      </c>
      <c r="J9" s="69">
        <f>'10月'!J9+'11月'!H9</f>
        <v>165520739</v>
      </c>
      <c r="K9" s="31"/>
    </row>
    <row r="10" spans="1:11" ht="13.5">
      <c r="A10" s="30">
        <v>6</v>
      </c>
      <c r="B10" s="46">
        <v>959177</v>
      </c>
      <c r="C10" s="47">
        <v>134387762</v>
      </c>
      <c r="E10" s="118" t="s">
        <v>89</v>
      </c>
      <c r="F10" s="119"/>
      <c r="G10" s="53">
        <v>882600</v>
      </c>
      <c r="H10" s="64">
        <v>293070312</v>
      </c>
      <c r="I10" s="53">
        <f>'10月'!I10+'11月'!G10</f>
        <v>7632884</v>
      </c>
      <c r="J10" s="53">
        <f>'10月'!J10+'11月'!H10</f>
        <v>2141797344</v>
      </c>
      <c r="K10" s="31"/>
    </row>
    <row r="11" spans="1:11" ht="13.5">
      <c r="A11" s="30">
        <v>7</v>
      </c>
      <c r="B11" s="46">
        <v>733058</v>
      </c>
      <c r="C11" s="47">
        <v>143398300</v>
      </c>
      <c r="E11" s="37"/>
      <c r="F11" s="40" t="s">
        <v>23</v>
      </c>
      <c r="G11" s="69">
        <v>901260</v>
      </c>
      <c r="H11" s="69">
        <v>244684563</v>
      </c>
      <c r="I11" s="69">
        <f>'10月'!I11+'11月'!G11</f>
        <v>8397826</v>
      </c>
      <c r="J11" s="69">
        <f>'10月'!J11+'11月'!H11</f>
        <v>1944136361</v>
      </c>
      <c r="K11" s="31"/>
    </row>
    <row r="12" spans="1:11" ht="13.5">
      <c r="A12" s="30">
        <v>8</v>
      </c>
      <c r="B12" s="46">
        <v>0</v>
      </c>
      <c r="C12" s="47">
        <v>0</v>
      </c>
      <c r="E12" s="118" t="s">
        <v>43</v>
      </c>
      <c r="F12" s="119"/>
      <c r="G12" s="70">
        <v>5722</v>
      </c>
      <c r="H12" s="100">
        <v>6168504</v>
      </c>
      <c r="I12" s="53">
        <f>'10月'!I12+'11月'!G12</f>
        <v>65144</v>
      </c>
      <c r="J12" s="53">
        <f>'10月'!J12+'11月'!H12</f>
        <v>66953249</v>
      </c>
      <c r="K12" s="28"/>
    </row>
    <row r="13" spans="1:11" ht="13.5">
      <c r="A13" s="30">
        <v>9</v>
      </c>
      <c r="B13" s="46">
        <v>212247</v>
      </c>
      <c r="C13" s="47">
        <v>116980733</v>
      </c>
      <c r="E13" s="37"/>
      <c r="F13" s="40" t="s">
        <v>23</v>
      </c>
      <c r="G13" s="84">
        <v>8482</v>
      </c>
      <c r="H13" s="84">
        <v>7343117</v>
      </c>
      <c r="I13" s="69">
        <f>'10月'!I13+'11月'!G13</f>
        <v>80990</v>
      </c>
      <c r="J13" s="69">
        <f>'10月'!J13+'11月'!H13</f>
        <v>79694904</v>
      </c>
      <c r="K13" s="31"/>
    </row>
    <row r="14" spans="1:11" ht="13.5">
      <c r="A14" s="30">
        <v>10</v>
      </c>
      <c r="B14" s="46">
        <v>670130</v>
      </c>
      <c r="C14" s="47">
        <v>79619474</v>
      </c>
      <c r="E14" s="123" t="s">
        <v>96</v>
      </c>
      <c r="F14" s="124"/>
      <c r="G14" s="53"/>
      <c r="H14" s="56"/>
      <c r="I14" s="53">
        <f>'10月'!I14+'11月'!G14</f>
        <v>0</v>
      </c>
      <c r="J14" s="53">
        <f>'10月'!J14+'11月'!H14</f>
        <v>0</v>
      </c>
      <c r="K14" s="31"/>
    </row>
    <row r="15" spans="1:11" ht="13.5">
      <c r="A15" s="30">
        <v>11</v>
      </c>
      <c r="B15" s="46">
        <v>130482</v>
      </c>
      <c r="C15" s="47">
        <v>51023287</v>
      </c>
      <c r="E15" s="37"/>
      <c r="F15" s="40" t="s">
        <v>23</v>
      </c>
      <c r="G15" s="69"/>
      <c r="H15" s="74"/>
      <c r="I15" s="69">
        <f>'10月'!I15+'11月'!G15</f>
        <v>0</v>
      </c>
      <c r="J15" s="69">
        <f>'10月'!J15+'11月'!H15</f>
        <v>0</v>
      </c>
      <c r="K15" s="31"/>
    </row>
    <row r="16" spans="1:11" ht="13.5">
      <c r="A16" s="30">
        <v>12</v>
      </c>
      <c r="B16" s="46">
        <v>216609</v>
      </c>
      <c r="C16" s="47">
        <v>109451690</v>
      </c>
      <c r="E16" s="118" t="s">
        <v>44</v>
      </c>
      <c r="F16" s="119"/>
      <c r="G16" s="53"/>
      <c r="H16" s="53"/>
      <c r="I16" s="53">
        <f>'10月'!I16+'11月'!G16</f>
        <v>0</v>
      </c>
      <c r="J16" s="53">
        <f>'10月'!J16+'11月'!H16</f>
        <v>0</v>
      </c>
      <c r="K16" s="31"/>
    </row>
    <row r="17" spans="1:11" ht="13.5">
      <c r="A17" s="30">
        <v>13</v>
      </c>
      <c r="B17" s="46">
        <v>540243</v>
      </c>
      <c r="C17" s="47">
        <v>107159565</v>
      </c>
      <c r="E17" s="37"/>
      <c r="F17" s="40" t="s">
        <v>23</v>
      </c>
      <c r="G17" s="55"/>
      <c r="H17" s="55"/>
      <c r="I17" s="69">
        <f>'10月'!I17+'11月'!G17</f>
        <v>0</v>
      </c>
      <c r="J17" s="69">
        <f>'10月'!J17+'11月'!H17</f>
        <v>0</v>
      </c>
      <c r="K17" s="31"/>
    </row>
    <row r="18" spans="1:11" ht="13.5">
      <c r="A18" s="30">
        <v>14</v>
      </c>
      <c r="B18" s="46">
        <v>704156</v>
      </c>
      <c r="C18" s="47">
        <v>153700635</v>
      </c>
      <c r="E18" s="120" t="s">
        <v>27</v>
      </c>
      <c r="F18" s="121"/>
      <c r="G18" s="101">
        <v>384618</v>
      </c>
      <c r="H18" s="102">
        <v>667279587</v>
      </c>
      <c r="I18" s="53">
        <f>'10月'!I18+'11月'!G18</f>
        <v>3496774</v>
      </c>
      <c r="J18" s="53">
        <f>'10月'!J18+'11月'!H18</f>
        <v>2509891365</v>
      </c>
      <c r="K18" s="31"/>
    </row>
    <row r="19" spans="1:11" ht="13.5">
      <c r="A19" s="30">
        <v>15</v>
      </c>
      <c r="B19" s="46">
        <v>0</v>
      </c>
      <c r="C19" s="47">
        <v>0</v>
      </c>
      <c r="E19" s="37"/>
      <c r="F19" s="40" t="s">
        <v>23</v>
      </c>
      <c r="G19" s="84">
        <v>387794</v>
      </c>
      <c r="H19" s="84">
        <v>604362874</v>
      </c>
      <c r="I19" s="69">
        <f>'10月'!I19+'11月'!G19</f>
        <v>3316488</v>
      </c>
      <c r="J19" s="69">
        <f>'10月'!J19+'11月'!H19</f>
        <v>2221771353</v>
      </c>
      <c r="K19" s="31"/>
    </row>
    <row r="20" spans="1:11" ht="13.5">
      <c r="A20" s="30">
        <v>16</v>
      </c>
      <c r="B20" s="46">
        <v>155392</v>
      </c>
      <c r="C20" s="47">
        <v>81136642</v>
      </c>
      <c r="E20" s="118" t="s">
        <v>26</v>
      </c>
      <c r="F20" s="119"/>
      <c r="G20" s="53">
        <v>31684</v>
      </c>
      <c r="H20" s="64">
        <v>17189176</v>
      </c>
      <c r="I20" s="53">
        <f>'10月'!I20+'11月'!G20</f>
        <v>165431</v>
      </c>
      <c r="J20" s="53">
        <f>'10月'!J20+'11月'!H20</f>
        <v>74857067</v>
      </c>
      <c r="K20" s="31"/>
    </row>
    <row r="21" spans="1:11" ht="13.5">
      <c r="A21" s="30">
        <v>17</v>
      </c>
      <c r="B21" s="46">
        <v>719326</v>
      </c>
      <c r="C21" s="47">
        <v>139046375</v>
      </c>
      <c r="E21" s="37"/>
      <c r="F21" s="40" t="s">
        <v>23</v>
      </c>
      <c r="G21" s="69">
        <v>29105</v>
      </c>
      <c r="H21" s="69">
        <v>13926740</v>
      </c>
      <c r="I21" s="69">
        <f>'10月'!I21+'11月'!G21</f>
        <v>146599</v>
      </c>
      <c r="J21" s="69">
        <f>'10月'!J21+'11月'!H21</f>
        <v>70247328</v>
      </c>
      <c r="K21" s="31"/>
    </row>
    <row r="22" spans="1:11" ht="13.5">
      <c r="A22" s="30">
        <v>18</v>
      </c>
      <c r="B22" s="46">
        <v>499215</v>
      </c>
      <c r="C22" s="47">
        <v>130614577</v>
      </c>
      <c r="E22" s="118" t="s">
        <v>45</v>
      </c>
      <c r="F22" s="119"/>
      <c r="G22" s="70">
        <v>524049</v>
      </c>
      <c r="H22" s="100">
        <v>212333726</v>
      </c>
      <c r="I22" s="53">
        <f>'10月'!I22+'11月'!G22</f>
        <v>6552787</v>
      </c>
      <c r="J22" s="53">
        <f>'10月'!J22+'11月'!H22</f>
        <v>3094421603</v>
      </c>
      <c r="K22" s="31"/>
    </row>
    <row r="23" spans="1:12" ht="13.5">
      <c r="A23" s="30">
        <v>19</v>
      </c>
      <c r="B23" s="46">
        <v>91177</v>
      </c>
      <c r="C23" s="47">
        <v>56464553</v>
      </c>
      <c r="E23" s="37"/>
      <c r="F23" s="40" t="s">
        <v>23</v>
      </c>
      <c r="G23" s="84">
        <v>503174</v>
      </c>
      <c r="H23" s="91">
        <v>208996894</v>
      </c>
      <c r="I23" s="69">
        <f>'10月'!I23+'11月'!G23</f>
        <v>5886501</v>
      </c>
      <c r="J23" s="69">
        <f>'10月'!J23+'11月'!H23</f>
        <v>2791106811</v>
      </c>
      <c r="K23" s="31"/>
      <c r="L23" s="31"/>
    </row>
    <row r="24" spans="1:12" ht="13.5">
      <c r="A24" s="30">
        <v>20</v>
      </c>
      <c r="B24" s="46">
        <v>170120</v>
      </c>
      <c r="C24" s="47">
        <v>67031681</v>
      </c>
      <c r="E24" s="118" t="s">
        <v>24</v>
      </c>
      <c r="F24" s="119"/>
      <c r="G24" s="53">
        <f aca="true" t="shared" si="0" ref="G24:J25">G6+G8+G10+G12+G14+G16+G18+G20+G22</f>
        <v>9550449</v>
      </c>
      <c r="H24" s="53">
        <f t="shared" si="0"/>
        <v>2392242040</v>
      </c>
      <c r="I24" s="53">
        <f t="shared" si="0"/>
        <v>110455016</v>
      </c>
      <c r="J24" s="53">
        <f t="shared" si="0"/>
        <v>18070823054</v>
      </c>
      <c r="K24" s="31"/>
      <c r="L24" s="31"/>
    </row>
    <row r="25" spans="1:12" ht="13.5">
      <c r="A25" s="30">
        <v>21</v>
      </c>
      <c r="B25" s="46">
        <v>252374</v>
      </c>
      <c r="C25" s="47">
        <v>76645018</v>
      </c>
      <c r="E25" s="37"/>
      <c r="F25" s="40" t="s">
        <v>25</v>
      </c>
      <c r="G25" s="55">
        <f t="shared" si="0"/>
        <v>12116279</v>
      </c>
      <c r="H25" s="55">
        <f t="shared" si="0"/>
        <v>2058646957</v>
      </c>
      <c r="I25" s="55">
        <f t="shared" si="0"/>
        <v>105781389</v>
      </c>
      <c r="J25" s="55">
        <f t="shared" si="0"/>
        <v>17136417173</v>
      </c>
      <c r="K25" s="31"/>
      <c r="L25" s="31"/>
    </row>
    <row r="26" spans="1:12" ht="13.5">
      <c r="A26" s="30">
        <v>22</v>
      </c>
      <c r="B26" s="46">
        <v>0</v>
      </c>
      <c r="C26" s="47">
        <v>0</v>
      </c>
      <c r="E26" s="116" t="s">
        <v>46</v>
      </c>
      <c r="F26" s="117"/>
      <c r="G26" s="2">
        <f>G24/G25</f>
        <v>0.7882328394715903</v>
      </c>
      <c r="H26" s="2">
        <f>H24/H25</f>
        <v>1.1620457951110459</v>
      </c>
      <c r="I26" s="2">
        <f>I24/I25</f>
        <v>1.044181940170969</v>
      </c>
      <c r="J26" s="2">
        <f>J24/J25</f>
        <v>1.0545274937909566</v>
      </c>
      <c r="K26" s="31"/>
      <c r="L26" s="31"/>
    </row>
    <row r="27" spans="1:10" ht="13.5" customHeight="1">
      <c r="A27" s="30">
        <v>23</v>
      </c>
      <c r="B27" s="46">
        <v>517367</v>
      </c>
      <c r="C27" s="47">
        <v>135339916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402144</v>
      </c>
      <c r="C28" s="47">
        <v>128145408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284442</v>
      </c>
      <c r="C29" s="47">
        <v>98240476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114445</v>
      </c>
      <c r="C30" s="47">
        <v>68237273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57394</v>
      </c>
      <c r="C31" s="47">
        <v>51863988</v>
      </c>
    </row>
    <row r="32" spans="1:3" ht="13.5">
      <c r="A32" s="30">
        <v>28</v>
      </c>
      <c r="B32" s="46">
        <v>5999</v>
      </c>
      <c r="C32" s="47">
        <v>4814154</v>
      </c>
    </row>
    <row r="33" spans="1:3" ht="13.5">
      <c r="A33" s="30">
        <v>29</v>
      </c>
      <c r="B33" s="46">
        <v>0</v>
      </c>
      <c r="C33" s="47">
        <v>0</v>
      </c>
    </row>
    <row r="34" spans="1:3" ht="13.5">
      <c r="A34" s="30">
        <v>30</v>
      </c>
      <c r="B34" s="46">
        <v>233785</v>
      </c>
      <c r="C34" s="47">
        <v>120325717</v>
      </c>
    </row>
    <row r="35" spans="1:3" ht="14.25" thickBot="1">
      <c r="A35" s="30">
        <v>31</v>
      </c>
      <c r="B35" s="46"/>
      <c r="C35" s="47"/>
    </row>
    <row r="36" spans="1:3" ht="14.25" thickBot="1">
      <c r="A36" s="113" t="s">
        <v>24</v>
      </c>
      <c r="B36" s="5">
        <f>SUM(B5:B35)</f>
        <v>9550449</v>
      </c>
      <c r="C36" s="5">
        <f>SUM(C5:C35)</f>
        <v>2392242040</v>
      </c>
    </row>
    <row r="37" spans="1:7" ht="13.5">
      <c r="A37" s="14" t="s">
        <v>25</v>
      </c>
      <c r="B37" s="4">
        <v>12116279</v>
      </c>
      <c r="C37" s="4">
        <v>2058646957</v>
      </c>
      <c r="G37" s="28"/>
    </row>
    <row r="38" spans="1:5" ht="14.25" thickBot="1">
      <c r="A38" s="15" t="s">
        <v>47</v>
      </c>
      <c r="B38" s="2">
        <f>B36/B37</f>
        <v>0.7882328394715903</v>
      </c>
      <c r="C38" s="2">
        <f>C36/C37</f>
        <v>1.1620457951110459</v>
      </c>
      <c r="E38" s="26"/>
    </row>
    <row r="39" spans="1:7" ht="24.75" thickBot="1">
      <c r="A39" s="19" t="s">
        <v>92</v>
      </c>
      <c r="B39" s="5">
        <f>'10月'!B39+'11月'!B36</f>
        <v>110455016</v>
      </c>
      <c r="C39" s="5">
        <f>'10月'!C39+'11月'!C36</f>
        <v>18070823054</v>
      </c>
      <c r="G39" s="28"/>
    </row>
    <row r="40" spans="1:7" ht="13.5">
      <c r="A40" s="22" t="s">
        <v>48</v>
      </c>
      <c r="B40" s="24">
        <f>'10月'!B40+'11月'!B37</f>
        <v>105781389</v>
      </c>
      <c r="C40" s="24">
        <f>'10月'!C40+'11月'!C37</f>
        <v>17136417173</v>
      </c>
      <c r="G40" s="28"/>
    </row>
    <row r="41" spans="1:3" ht="13.5">
      <c r="A41" s="16" t="s">
        <v>49</v>
      </c>
      <c r="B41" s="23">
        <f>B39/B40</f>
        <v>1.044181940170969</v>
      </c>
      <c r="C41" s="23">
        <f>C39/C40</f>
        <v>1.0545274937909566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9">
      <selection activeCell="I26" sqref="I26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114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93</v>
      </c>
      <c r="I4" s="8" t="s">
        <v>94</v>
      </c>
      <c r="J4" s="9"/>
      <c r="K4" s="31"/>
    </row>
    <row r="5" spans="1:11" ht="13.5">
      <c r="A5" s="30">
        <v>1</v>
      </c>
      <c r="B5" s="46">
        <v>332825</v>
      </c>
      <c r="C5" s="47">
        <v>89541917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132902</v>
      </c>
      <c r="C6" s="47">
        <v>38058094</v>
      </c>
      <c r="E6" s="118" t="s">
        <v>40</v>
      </c>
      <c r="F6" s="119"/>
      <c r="G6" s="53">
        <v>13970130</v>
      </c>
      <c r="H6" s="64">
        <v>1113186379</v>
      </c>
      <c r="I6" s="53">
        <f>'11月'!I6+'12月'!G6</f>
        <v>105980915</v>
      </c>
      <c r="J6" s="53">
        <f>'11月'!J6+'12月'!H6</f>
        <v>11051150946</v>
      </c>
      <c r="K6" s="31"/>
    </row>
    <row r="7" spans="1:12" ht="13.5">
      <c r="A7" s="30">
        <v>3</v>
      </c>
      <c r="B7" s="46">
        <v>373092</v>
      </c>
      <c r="C7" s="47">
        <v>154779701</v>
      </c>
      <c r="E7" s="37"/>
      <c r="F7" s="40" t="s">
        <v>23</v>
      </c>
      <c r="G7" s="69">
        <v>8335591</v>
      </c>
      <c r="H7" s="73">
        <v>936176648</v>
      </c>
      <c r="I7" s="69">
        <f>'11月'!I7+'12月'!G7</f>
        <v>95964964</v>
      </c>
      <c r="J7" s="69">
        <f>'11月'!J7+'12月'!H7</f>
        <v>10800116325</v>
      </c>
      <c r="K7" s="31"/>
      <c r="L7" s="28"/>
    </row>
    <row r="8" spans="1:11" ht="13.5">
      <c r="A8" s="30">
        <v>4</v>
      </c>
      <c r="B8" s="46">
        <v>94644</v>
      </c>
      <c r="C8" s="47">
        <v>87311748</v>
      </c>
      <c r="E8" s="118" t="s">
        <v>41</v>
      </c>
      <c r="F8" s="119"/>
      <c r="G8" s="70">
        <v>74837</v>
      </c>
      <c r="H8" s="100">
        <v>39134398</v>
      </c>
      <c r="I8" s="53">
        <f>'11月'!I8+'12月'!G8</f>
        <v>606048</v>
      </c>
      <c r="J8" s="53">
        <f>'11月'!J8+'12月'!H8</f>
        <v>284072257</v>
      </c>
      <c r="K8" s="31"/>
    </row>
    <row r="9" spans="1:11" ht="13.5">
      <c r="A9" s="30">
        <v>5</v>
      </c>
      <c r="B9" s="46">
        <v>5967</v>
      </c>
      <c r="C9" s="47">
        <v>3516999</v>
      </c>
      <c r="E9" s="37"/>
      <c r="F9" s="40" t="s">
        <v>23</v>
      </c>
      <c r="G9" s="84">
        <v>37996</v>
      </c>
      <c r="H9" s="84">
        <v>14373940</v>
      </c>
      <c r="I9" s="69">
        <f>'11月'!I9+'12月'!G9</f>
        <v>361608</v>
      </c>
      <c r="J9" s="69">
        <f>'11月'!J9+'12月'!H9</f>
        <v>179894679</v>
      </c>
      <c r="K9" s="31"/>
    </row>
    <row r="10" spans="1:11" ht="13.5">
      <c r="A10" s="30">
        <v>6</v>
      </c>
      <c r="B10" s="46">
        <v>0</v>
      </c>
      <c r="C10" s="47">
        <v>0</v>
      </c>
      <c r="E10" s="118" t="s">
        <v>42</v>
      </c>
      <c r="F10" s="119"/>
      <c r="G10" s="53">
        <v>840748</v>
      </c>
      <c r="H10" s="64">
        <v>386989466</v>
      </c>
      <c r="I10" s="53">
        <f>'11月'!I10+'12月'!G10</f>
        <v>8473632</v>
      </c>
      <c r="J10" s="53">
        <f>'11月'!J10+'12月'!H10</f>
        <v>2528786810</v>
      </c>
      <c r="K10" s="31"/>
    </row>
    <row r="11" spans="1:11" ht="13.5">
      <c r="A11" s="30">
        <v>7</v>
      </c>
      <c r="B11" s="46">
        <v>42476</v>
      </c>
      <c r="C11" s="47">
        <v>33765823</v>
      </c>
      <c r="E11" s="37"/>
      <c r="F11" s="40" t="s">
        <v>23</v>
      </c>
      <c r="G11" s="69">
        <v>786990</v>
      </c>
      <c r="H11" s="69">
        <v>331522448</v>
      </c>
      <c r="I11" s="69">
        <f>'11月'!I11+'12月'!G11</f>
        <v>9184816</v>
      </c>
      <c r="J11" s="69">
        <f>'11月'!J11+'12月'!H11</f>
        <v>2275658809</v>
      </c>
      <c r="K11" s="31"/>
    </row>
    <row r="12" spans="1:11" ht="13.5">
      <c r="A12" s="30">
        <v>8</v>
      </c>
      <c r="B12" s="46">
        <v>580772</v>
      </c>
      <c r="C12" s="47">
        <v>118095477</v>
      </c>
      <c r="E12" s="118" t="s">
        <v>43</v>
      </c>
      <c r="F12" s="119"/>
      <c r="G12" s="70">
        <v>7902</v>
      </c>
      <c r="H12" s="100">
        <v>9676839</v>
      </c>
      <c r="I12" s="53">
        <f>'11月'!I12+'12月'!G12</f>
        <v>73046</v>
      </c>
      <c r="J12" s="53">
        <f>'11月'!J12+'12月'!H12</f>
        <v>76630088</v>
      </c>
      <c r="K12" s="28"/>
    </row>
    <row r="13" spans="1:11" ht="13.5">
      <c r="A13" s="30">
        <v>9</v>
      </c>
      <c r="B13" s="46">
        <v>468654</v>
      </c>
      <c r="C13" s="47">
        <v>89018780</v>
      </c>
      <c r="E13" s="37"/>
      <c r="F13" s="40" t="s">
        <v>23</v>
      </c>
      <c r="G13" s="84">
        <v>10414</v>
      </c>
      <c r="H13" s="84">
        <v>12839205</v>
      </c>
      <c r="I13" s="69">
        <f>'11月'!I13+'12月'!G13</f>
        <v>91404</v>
      </c>
      <c r="J13" s="69">
        <f>'11月'!J13+'12月'!H13</f>
        <v>92534109</v>
      </c>
      <c r="K13" s="31"/>
    </row>
    <row r="14" spans="1:11" ht="13.5">
      <c r="A14" s="30">
        <v>10</v>
      </c>
      <c r="B14" s="46">
        <v>913189</v>
      </c>
      <c r="C14" s="47">
        <v>154912843</v>
      </c>
      <c r="E14" s="123" t="s">
        <v>96</v>
      </c>
      <c r="F14" s="124"/>
      <c r="G14" s="53"/>
      <c r="H14" s="58"/>
      <c r="I14" s="53">
        <f>'11月'!I14+'12月'!G14</f>
        <v>0</v>
      </c>
      <c r="J14" s="53">
        <f>'11月'!J14+'12月'!H14</f>
        <v>0</v>
      </c>
      <c r="K14" s="31"/>
    </row>
    <row r="15" spans="1:11" ht="13.5">
      <c r="A15" s="30">
        <v>11</v>
      </c>
      <c r="B15" s="46">
        <v>1123124</v>
      </c>
      <c r="C15" s="47">
        <v>153764902</v>
      </c>
      <c r="E15" s="37"/>
      <c r="F15" s="40" t="s">
        <v>23</v>
      </c>
      <c r="G15" s="69"/>
      <c r="H15" s="86"/>
      <c r="I15" s="69">
        <f>'11月'!I15+'12月'!G15</f>
        <v>0</v>
      </c>
      <c r="J15" s="69">
        <f>'11月'!J15+'12月'!H15</f>
        <v>0</v>
      </c>
      <c r="K15" s="31"/>
    </row>
    <row r="16" spans="1:11" ht="13.5">
      <c r="A16" s="30">
        <v>12</v>
      </c>
      <c r="B16" s="46">
        <v>757347</v>
      </c>
      <c r="C16" s="47">
        <v>64753914</v>
      </c>
      <c r="E16" s="118" t="s">
        <v>44</v>
      </c>
      <c r="F16" s="119"/>
      <c r="G16" s="53"/>
      <c r="H16" s="53"/>
      <c r="I16" s="53">
        <f>'11月'!I16+'12月'!G16</f>
        <v>0</v>
      </c>
      <c r="J16" s="53">
        <f>'11月'!J16+'12月'!H16</f>
        <v>0</v>
      </c>
      <c r="K16" s="31"/>
    </row>
    <row r="17" spans="1:11" ht="13.5">
      <c r="A17" s="30">
        <v>13</v>
      </c>
      <c r="B17" s="46">
        <v>0</v>
      </c>
      <c r="C17" s="47">
        <v>0</v>
      </c>
      <c r="E17" s="37"/>
      <c r="F17" s="40" t="s">
        <v>23</v>
      </c>
      <c r="G17" s="55"/>
      <c r="H17" s="55"/>
      <c r="I17" s="69">
        <f>'11月'!I17+'12月'!G17</f>
        <v>0</v>
      </c>
      <c r="J17" s="69">
        <f>'11月'!J17+'12月'!H17</f>
        <v>0</v>
      </c>
      <c r="K17" s="31"/>
    </row>
    <row r="18" spans="1:11" ht="13.5">
      <c r="A18" s="30">
        <v>14</v>
      </c>
      <c r="B18" s="46">
        <v>51853</v>
      </c>
      <c r="C18" s="47">
        <v>37461237</v>
      </c>
      <c r="E18" s="125" t="s">
        <v>27</v>
      </c>
      <c r="F18" s="126"/>
      <c r="G18" s="70">
        <v>315936</v>
      </c>
      <c r="H18" s="70">
        <v>579982574</v>
      </c>
      <c r="I18" s="53">
        <f>'11月'!I18+'12月'!G18</f>
        <v>3812710</v>
      </c>
      <c r="J18" s="53">
        <f>'11月'!J18+'12月'!H18</f>
        <v>3089873939</v>
      </c>
      <c r="K18" s="31"/>
    </row>
    <row r="19" spans="1:11" ht="13.5">
      <c r="A19" s="30">
        <v>15</v>
      </c>
      <c r="B19" s="46">
        <v>1553979</v>
      </c>
      <c r="C19" s="47">
        <v>104511935</v>
      </c>
      <c r="E19" s="37"/>
      <c r="F19" s="40" t="s">
        <v>23</v>
      </c>
      <c r="G19" s="84">
        <v>300839</v>
      </c>
      <c r="H19" s="84">
        <v>541833244</v>
      </c>
      <c r="I19" s="69">
        <f>'11月'!I19+'12月'!G19</f>
        <v>3617327</v>
      </c>
      <c r="J19" s="69">
        <f>'11月'!J19+'12月'!H19</f>
        <v>2763604597</v>
      </c>
      <c r="K19" s="31"/>
    </row>
    <row r="20" spans="1:11" ht="13.5">
      <c r="A20" s="30">
        <v>16</v>
      </c>
      <c r="B20" s="46">
        <v>2143116</v>
      </c>
      <c r="C20" s="47">
        <v>222562418</v>
      </c>
      <c r="E20" s="118" t="s">
        <v>26</v>
      </c>
      <c r="F20" s="119"/>
      <c r="G20" s="53">
        <v>31579</v>
      </c>
      <c r="H20" s="64">
        <v>16733244</v>
      </c>
      <c r="I20" s="53">
        <f>'11月'!I20+'12月'!G20</f>
        <v>197010</v>
      </c>
      <c r="J20" s="53">
        <f>'11月'!J20+'12月'!H20</f>
        <v>91590311</v>
      </c>
      <c r="K20" s="31"/>
    </row>
    <row r="21" spans="1:11" ht="13.5">
      <c r="A21" s="30">
        <v>17</v>
      </c>
      <c r="B21" s="46">
        <v>107807</v>
      </c>
      <c r="C21" s="47">
        <v>74259132</v>
      </c>
      <c r="E21" s="37"/>
      <c r="F21" s="40" t="s">
        <v>23</v>
      </c>
      <c r="G21" s="69">
        <v>11416</v>
      </c>
      <c r="H21" s="69">
        <v>8143312</v>
      </c>
      <c r="I21" s="69">
        <f>'11月'!I21+'12月'!G21</f>
        <v>158015</v>
      </c>
      <c r="J21" s="69">
        <f>'11月'!J21+'12月'!H21</f>
        <v>78390640</v>
      </c>
      <c r="K21" s="31"/>
    </row>
    <row r="22" spans="1:11" ht="13.5">
      <c r="A22" s="30">
        <v>18</v>
      </c>
      <c r="B22" s="46">
        <v>106206</v>
      </c>
      <c r="C22" s="47">
        <v>49952937</v>
      </c>
      <c r="E22" s="118" t="s">
        <v>45</v>
      </c>
      <c r="F22" s="119"/>
      <c r="G22" s="70">
        <v>520715</v>
      </c>
      <c r="H22" s="100">
        <v>354384378</v>
      </c>
      <c r="I22" s="53">
        <f>'11月'!I22+'12月'!G22</f>
        <v>7073502</v>
      </c>
      <c r="J22" s="53">
        <f>'11月'!J22+'12月'!H22</f>
        <v>3448805981</v>
      </c>
      <c r="K22" s="31"/>
    </row>
    <row r="23" spans="1:11" ht="13.5">
      <c r="A23" s="30">
        <v>19</v>
      </c>
      <c r="B23" s="46">
        <v>69041</v>
      </c>
      <c r="C23" s="47">
        <v>36932576</v>
      </c>
      <c r="E23" s="37"/>
      <c r="F23" s="40" t="s">
        <v>23</v>
      </c>
      <c r="G23" s="84">
        <v>458990</v>
      </c>
      <c r="H23" s="94">
        <v>292803854</v>
      </c>
      <c r="I23" s="69">
        <f>'11月'!I23+'12月'!G23</f>
        <v>6345491</v>
      </c>
      <c r="J23" s="69">
        <f>'11月'!J23+'12月'!H23</f>
        <v>3083910665</v>
      </c>
      <c r="K23" s="31"/>
    </row>
    <row r="24" spans="1:11" ht="13.5">
      <c r="A24" s="30">
        <v>20</v>
      </c>
      <c r="B24" s="46">
        <v>0</v>
      </c>
      <c r="C24" s="47">
        <v>0</v>
      </c>
      <c r="E24" s="118" t="s">
        <v>24</v>
      </c>
      <c r="F24" s="119"/>
      <c r="G24" s="53">
        <f aca="true" t="shared" si="0" ref="G24:J25">G6+G8+G10+G12+G14+G16+G18+G20+G22</f>
        <v>15761847</v>
      </c>
      <c r="H24" s="53">
        <f t="shared" si="0"/>
        <v>2500087278</v>
      </c>
      <c r="I24" s="53">
        <f t="shared" si="0"/>
        <v>126216863</v>
      </c>
      <c r="J24" s="53">
        <f t="shared" si="0"/>
        <v>20570910332</v>
      </c>
      <c r="K24" s="31"/>
    </row>
    <row r="25" spans="1:11" ht="13.5">
      <c r="A25" s="30">
        <v>21</v>
      </c>
      <c r="B25" s="46">
        <v>1968783</v>
      </c>
      <c r="C25" s="47">
        <v>247033850</v>
      </c>
      <c r="E25" s="37"/>
      <c r="F25" s="40" t="s">
        <v>25</v>
      </c>
      <c r="G25" s="55">
        <f t="shared" si="0"/>
        <v>9942236</v>
      </c>
      <c r="H25" s="55">
        <f t="shared" si="0"/>
        <v>2137692651</v>
      </c>
      <c r="I25" s="55">
        <f t="shared" si="0"/>
        <v>115723625</v>
      </c>
      <c r="J25" s="55">
        <f t="shared" si="0"/>
        <v>19274109824</v>
      </c>
      <c r="K25" s="31"/>
    </row>
    <row r="26" spans="1:11" ht="13.5">
      <c r="A26" s="30">
        <v>22</v>
      </c>
      <c r="B26" s="46">
        <v>1171614</v>
      </c>
      <c r="C26" s="47">
        <v>127588972</v>
      </c>
      <c r="E26" s="116" t="s">
        <v>46</v>
      </c>
      <c r="F26" s="117"/>
      <c r="G26" s="23">
        <f>G24/G25</f>
        <v>1.5853422710947518</v>
      </c>
      <c r="H26" s="23">
        <f>H24/H25</f>
        <v>1.169526066729225</v>
      </c>
      <c r="I26" s="2">
        <f>I24/I25</f>
        <v>1.0906749853368316</v>
      </c>
      <c r="J26" s="2">
        <f>J24/J25</f>
        <v>1.0672819922601682</v>
      </c>
      <c r="K26" s="31"/>
    </row>
    <row r="27" spans="1:10" ht="13.5" customHeight="1">
      <c r="A27" s="30">
        <v>23</v>
      </c>
      <c r="B27" s="46">
        <v>0</v>
      </c>
      <c r="C27" s="47">
        <v>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2169396</v>
      </c>
      <c r="C28" s="47">
        <v>186785011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947898</v>
      </c>
      <c r="C29" s="47">
        <v>145003677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488690</v>
      </c>
      <c r="C30" s="47">
        <v>116618484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33180</v>
      </c>
      <c r="C31" s="47">
        <v>46543804</v>
      </c>
      <c r="F31" s="45"/>
      <c r="G31" s="45"/>
      <c r="H31" s="45"/>
      <c r="I31" s="57"/>
      <c r="J31" s="45"/>
    </row>
    <row r="32" spans="1:3" ht="13.5">
      <c r="A32" s="30">
        <v>28</v>
      </c>
      <c r="B32" s="46">
        <v>58146</v>
      </c>
      <c r="C32" s="47">
        <v>42390706</v>
      </c>
    </row>
    <row r="33" spans="1:8" ht="13.5">
      <c r="A33" s="30">
        <v>29</v>
      </c>
      <c r="B33" s="46">
        <v>43113</v>
      </c>
      <c r="C33" s="47">
        <v>53284721</v>
      </c>
      <c r="F33" s="44"/>
      <c r="G33" s="44"/>
      <c r="H33" s="44"/>
    </row>
    <row r="34" spans="1:8" ht="13.5">
      <c r="A34" s="30">
        <v>30</v>
      </c>
      <c r="B34" s="46">
        <v>24033</v>
      </c>
      <c r="C34" s="47">
        <v>21637620</v>
      </c>
      <c r="F34" s="44"/>
      <c r="G34" s="44"/>
      <c r="H34" s="44"/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15761847</v>
      </c>
      <c r="C36" s="5">
        <f>SUM(C5:C35)</f>
        <v>2500087278</v>
      </c>
      <c r="F36" s="21"/>
    </row>
    <row r="37" spans="1:7" ht="13.5">
      <c r="A37" s="14" t="s">
        <v>25</v>
      </c>
      <c r="B37" s="4">
        <v>9942236</v>
      </c>
      <c r="C37" s="4">
        <v>2137692651</v>
      </c>
      <c r="G37" s="28"/>
    </row>
    <row r="38" spans="1:5" ht="14.25" thickBot="1">
      <c r="A38" s="15" t="s">
        <v>47</v>
      </c>
      <c r="B38" s="2">
        <f>B36/B37</f>
        <v>1.5853422710947518</v>
      </c>
      <c r="C38" s="2">
        <f>C36/C37</f>
        <v>1.169526066729225</v>
      </c>
      <c r="E38" s="26"/>
    </row>
    <row r="39" spans="1:7" ht="24.75" thickBot="1">
      <c r="A39" s="19" t="s">
        <v>95</v>
      </c>
      <c r="B39" s="5">
        <f>'11月'!B39+'12月'!B36</f>
        <v>126216863</v>
      </c>
      <c r="C39" s="5">
        <f>'11月'!C39+'12月'!C36</f>
        <v>20570910332</v>
      </c>
      <c r="G39" s="28"/>
    </row>
    <row r="40" spans="1:7" ht="13.5">
      <c r="A40" s="22" t="s">
        <v>48</v>
      </c>
      <c r="B40" s="24">
        <f>'11月'!B40+'12月'!B37</f>
        <v>115723625</v>
      </c>
      <c r="C40" s="24">
        <f>'11月'!C40+'12月'!C37</f>
        <v>19274109824</v>
      </c>
      <c r="G40" s="28"/>
    </row>
    <row r="41" spans="1:3" ht="13.5">
      <c r="A41" s="16" t="s">
        <v>49</v>
      </c>
      <c r="B41" s="23">
        <f>B39/B40</f>
        <v>1.0906749853368316</v>
      </c>
      <c r="C41" s="23">
        <f>C39/C40</f>
        <v>1.0672819922601682</v>
      </c>
    </row>
    <row r="42" ht="13.5">
      <c r="F42" s="28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H24" sqref="H24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104</v>
      </c>
    </row>
    <row r="3" spans="1:7" ht="14.25">
      <c r="A3" s="18" t="s">
        <v>18</v>
      </c>
      <c r="E3" s="122" t="s">
        <v>17</v>
      </c>
      <c r="F3" s="122"/>
      <c r="G3" s="122"/>
    </row>
    <row r="4" spans="1:10" ht="13.5">
      <c r="A4" s="1" t="s">
        <v>0</v>
      </c>
      <c r="B4" s="1" t="s">
        <v>5</v>
      </c>
      <c r="C4" s="1" t="s">
        <v>6</v>
      </c>
      <c r="E4" s="41"/>
      <c r="F4" s="38"/>
      <c r="G4" s="8"/>
      <c r="H4" s="29" t="s">
        <v>33</v>
      </c>
      <c r="I4" s="8" t="s">
        <v>28</v>
      </c>
      <c r="J4" s="9"/>
    </row>
    <row r="5" spans="1:10" ht="13.5">
      <c r="A5" s="1">
        <v>1</v>
      </c>
      <c r="B5" s="46">
        <v>0</v>
      </c>
      <c r="C5" s="47">
        <v>0</v>
      </c>
      <c r="E5" s="42"/>
      <c r="F5" s="39"/>
      <c r="G5" s="1" t="s">
        <v>13</v>
      </c>
      <c r="H5" s="30" t="s">
        <v>14</v>
      </c>
      <c r="I5" s="1" t="s">
        <v>13</v>
      </c>
      <c r="J5" s="1" t="s">
        <v>14</v>
      </c>
    </row>
    <row r="6" spans="1:10" ht="13.5">
      <c r="A6" s="30">
        <v>2</v>
      </c>
      <c r="B6" s="95">
        <v>171910</v>
      </c>
      <c r="C6" s="97">
        <v>52942856</v>
      </c>
      <c r="E6" s="118" t="s">
        <v>7</v>
      </c>
      <c r="F6" s="119"/>
      <c r="G6" s="10">
        <v>6278522</v>
      </c>
      <c r="H6" s="3">
        <v>834116173</v>
      </c>
      <c r="I6" s="10">
        <f>'１月'!G6+'２月'!G6</f>
        <v>12772774</v>
      </c>
      <c r="J6" s="3">
        <f>'１月'!H6+'２月'!H6</f>
        <v>1884635893</v>
      </c>
    </row>
    <row r="7" spans="1:10" ht="13.5">
      <c r="A7" s="1">
        <v>3</v>
      </c>
      <c r="B7" s="95">
        <v>192656</v>
      </c>
      <c r="C7" s="97">
        <v>54133179</v>
      </c>
      <c r="E7" s="37"/>
      <c r="F7" s="40" t="s">
        <v>15</v>
      </c>
      <c r="G7" s="72">
        <v>7939238</v>
      </c>
      <c r="H7" s="77">
        <v>831682468</v>
      </c>
      <c r="I7" s="12">
        <f>'１月'!G7+'２月'!G7</f>
        <v>17702647</v>
      </c>
      <c r="J7" s="13">
        <f>'１月'!H7+'２月'!H7</f>
        <v>1797488976</v>
      </c>
    </row>
    <row r="8" spans="1:10" ht="13.5">
      <c r="A8" s="30">
        <v>4</v>
      </c>
      <c r="B8" s="95">
        <v>479847</v>
      </c>
      <c r="C8" s="97">
        <v>148576324</v>
      </c>
      <c r="E8" s="118" t="s">
        <v>8</v>
      </c>
      <c r="F8" s="119"/>
      <c r="G8" s="78">
        <v>233742</v>
      </c>
      <c r="H8" s="78">
        <v>102211377</v>
      </c>
      <c r="I8" s="11">
        <f>'１月'!G8+'２月'!G8</f>
        <v>400214</v>
      </c>
      <c r="J8" s="11">
        <f>'１月'!H8+'２月'!H8</f>
        <v>168290466</v>
      </c>
    </row>
    <row r="9" spans="1:10" ht="13.5">
      <c r="A9" s="1">
        <v>5</v>
      </c>
      <c r="B9" s="95">
        <v>407036</v>
      </c>
      <c r="C9" s="97">
        <v>130470717</v>
      </c>
      <c r="E9" s="37"/>
      <c r="F9" s="40" t="s">
        <v>15</v>
      </c>
      <c r="G9" s="87">
        <v>46925</v>
      </c>
      <c r="H9" s="87">
        <v>20403928</v>
      </c>
      <c r="I9" s="13">
        <f>'１月'!G9+'２月'!G9</f>
        <v>166824</v>
      </c>
      <c r="J9" s="13">
        <f>'１月'!H9+'２月'!H9</f>
        <v>65740111</v>
      </c>
    </row>
    <row r="10" spans="1:10" ht="13.5">
      <c r="A10" s="30">
        <v>6</v>
      </c>
      <c r="B10" s="95">
        <v>193010</v>
      </c>
      <c r="C10" s="97">
        <v>53320858</v>
      </c>
      <c r="E10" s="118" t="s">
        <v>9</v>
      </c>
      <c r="F10" s="119"/>
      <c r="G10" s="11">
        <v>875110</v>
      </c>
      <c r="H10" s="11">
        <v>249442373</v>
      </c>
      <c r="I10" s="11">
        <f>'１月'!G10+'２月'!G10</f>
        <v>1630320</v>
      </c>
      <c r="J10" s="11">
        <f>'１月'!H10+'２月'!H10</f>
        <v>487310839</v>
      </c>
    </row>
    <row r="11" spans="1:10" ht="13.5">
      <c r="A11" s="1">
        <v>7</v>
      </c>
      <c r="B11" s="95">
        <v>258757</v>
      </c>
      <c r="C11" s="97">
        <v>64642043</v>
      </c>
      <c r="E11" s="37"/>
      <c r="F11" s="40" t="s">
        <v>15</v>
      </c>
      <c r="G11" s="79">
        <v>1044366</v>
      </c>
      <c r="H11" s="79">
        <v>233562168</v>
      </c>
      <c r="I11" s="13">
        <f>'１月'!G11+'２月'!G11</f>
        <v>2009956</v>
      </c>
      <c r="J11" s="13">
        <f>'１月'!H11+'２月'!H11</f>
        <v>463249060</v>
      </c>
    </row>
    <row r="12" spans="1:10" ht="13.5">
      <c r="A12" s="30">
        <v>8</v>
      </c>
      <c r="B12" s="95">
        <v>0</v>
      </c>
      <c r="C12" s="97">
        <v>0</v>
      </c>
      <c r="E12" s="118" t="s">
        <v>10</v>
      </c>
      <c r="F12" s="119"/>
      <c r="G12" s="78">
        <v>6197</v>
      </c>
      <c r="H12" s="78">
        <v>6102211</v>
      </c>
      <c r="I12" s="11">
        <f>'１月'!G12+'２月'!G12</f>
        <v>10537</v>
      </c>
      <c r="J12" s="11">
        <f>'１月'!H12+'２月'!H12</f>
        <v>11035906</v>
      </c>
    </row>
    <row r="13" spans="1:10" ht="13.5">
      <c r="A13" s="1">
        <v>9</v>
      </c>
      <c r="B13" s="95">
        <v>211365</v>
      </c>
      <c r="C13" s="97">
        <v>81377682</v>
      </c>
      <c r="E13" s="37"/>
      <c r="F13" s="40" t="s">
        <v>15</v>
      </c>
      <c r="G13" s="87">
        <v>6435</v>
      </c>
      <c r="H13" s="87">
        <v>7364962</v>
      </c>
      <c r="I13" s="13">
        <f>'１月'!G13+'２月'!G13</f>
        <v>12843</v>
      </c>
      <c r="J13" s="13">
        <f>'１月'!H13+'２月'!H13</f>
        <v>13267632</v>
      </c>
    </row>
    <row r="14" spans="1:10" ht="13.5">
      <c r="A14" s="30">
        <v>10</v>
      </c>
      <c r="B14" s="95">
        <v>96905</v>
      </c>
      <c r="C14" s="97">
        <v>31620782</v>
      </c>
      <c r="E14" s="123" t="s">
        <v>96</v>
      </c>
      <c r="F14" s="124"/>
      <c r="G14" s="11"/>
      <c r="H14" s="20"/>
      <c r="I14" s="11">
        <f>'１月'!G14+'２月'!G14</f>
        <v>0</v>
      </c>
      <c r="J14" s="20">
        <f>'１月'!H14+'２月'!H14</f>
        <v>0</v>
      </c>
    </row>
    <row r="15" spans="1:10" ht="13.5">
      <c r="A15" s="1">
        <v>11</v>
      </c>
      <c r="B15" s="95">
        <v>18216</v>
      </c>
      <c r="C15" s="97">
        <v>10182477</v>
      </c>
      <c r="E15" s="37"/>
      <c r="F15" s="40" t="s">
        <v>15</v>
      </c>
      <c r="G15" s="79"/>
      <c r="H15" s="80"/>
      <c r="I15" s="13">
        <f>'１月'!G15+'２月'!G15</f>
        <v>0</v>
      </c>
      <c r="J15" s="13">
        <f>'１月'!H15+'２月'!H15</f>
        <v>0</v>
      </c>
    </row>
    <row r="16" spans="1:10" ht="13.5">
      <c r="A16" s="30">
        <v>12</v>
      </c>
      <c r="B16" s="95">
        <v>63827</v>
      </c>
      <c r="C16" s="97">
        <v>25776158</v>
      </c>
      <c r="E16" s="118" t="s">
        <v>97</v>
      </c>
      <c r="F16" s="119"/>
      <c r="G16" s="11"/>
      <c r="H16" s="11"/>
      <c r="I16" s="11">
        <f>'１月'!G16+'２月'!G16</f>
        <v>0</v>
      </c>
      <c r="J16" s="11">
        <f>'１月'!H16+'２月'!H16</f>
        <v>0</v>
      </c>
    </row>
    <row r="17" spans="1:10" ht="13.5">
      <c r="A17" s="1">
        <v>13</v>
      </c>
      <c r="B17" s="95">
        <v>297860</v>
      </c>
      <c r="C17" s="97">
        <v>62967668</v>
      </c>
      <c r="E17" s="37"/>
      <c r="F17" s="40" t="s">
        <v>15</v>
      </c>
      <c r="G17" s="13"/>
      <c r="H17" s="13"/>
      <c r="I17" s="13">
        <f>'１月'!G17+'２月'!G17</f>
        <v>0</v>
      </c>
      <c r="J17" s="13">
        <f>'１月'!H17+'２月'!H17</f>
        <v>0</v>
      </c>
    </row>
    <row r="18" spans="1:10" ht="13.5">
      <c r="A18" s="30">
        <v>14</v>
      </c>
      <c r="B18" s="95">
        <v>28014</v>
      </c>
      <c r="C18" s="97">
        <v>20184247</v>
      </c>
      <c r="E18" s="120" t="s">
        <v>27</v>
      </c>
      <c r="F18" s="121"/>
      <c r="G18" s="67">
        <v>527868</v>
      </c>
      <c r="H18" s="67">
        <v>329306714</v>
      </c>
      <c r="I18" s="11">
        <f>'１月'!G18+'２月'!G18</f>
        <v>1000574</v>
      </c>
      <c r="J18" s="11">
        <f>'１月'!H18+'２月'!H18</f>
        <v>650860144</v>
      </c>
    </row>
    <row r="19" spans="1:10" ht="13.5">
      <c r="A19" s="1">
        <v>15</v>
      </c>
      <c r="B19" s="95">
        <v>0</v>
      </c>
      <c r="C19" s="97">
        <v>0</v>
      </c>
      <c r="E19" s="37"/>
      <c r="F19" s="40" t="s">
        <v>23</v>
      </c>
      <c r="G19" s="88">
        <v>512260</v>
      </c>
      <c r="H19" s="88">
        <v>300528421</v>
      </c>
      <c r="I19" s="13">
        <f>'１月'!G19+'２月'!G19</f>
        <v>1001992</v>
      </c>
      <c r="J19" s="13">
        <f>'１月'!H19+'２月'!H19</f>
        <v>596303497</v>
      </c>
    </row>
    <row r="20" spans="1:10" ht="13.5">
      <c r="A20" s="30">
        <v>16</v>
      </c>
      <c r="B20" s="95">
        <v>548865</v>
      </c>
      <c r="C20" s="97">
        <v>166152866</v>
      </c>
      <c r="E20" s="118" t="s">
        <v>26</v>
      </c>
      <c r="F20" s="119"/>
      <c r="G20" s="50">
        <v>15941</v>
      </c>
      <c r="H20" s="50">
        <v>7274061</v>
      </c>
      <c r="I20" s="61">
        <f>'１月'!G20+'２月'!G20</f>
        <v>28022</v>
      </c>
      <c r="J20" s="61">
        <f>'１月'!H20+'２月'!H20</f>
        <v>12367816</v>
      </c>
    </row>
    <row r="21" spans="1:10" ht="13.5">
      <c r="A21" s="1">
        <v>17</v>
      </c>
      <c r="B21" s="95">
        <v>213680</v>
      </c>
      <c r="C21" s="97">
        <v>74662426</v>
      </c>
      <c r="E21" s="37"/>
      <c r="F21" s="40" t="s">
        <v>23</v>
      </c>
      <c r="G21" s="66">
        <v>13317</v>
      </c>
      <c r="H21" s="66">
        <v>4659679</v>
      </c>
      <c r="I21" s="60">
        <f>'１月'!G21+'２月'!G21</f>
        <v>24284</v>
      </c>
      <c r="J21" s="60">
        <f>'１月'!H21+'２月'!H21</f>
        <v>8517966</v>
      </c>
    </row>
    <row r="22" spans="1:10" ht="13.5">
      <c r="A22" s="30">
        <v>18</v>
      </c>
      <c r="B22" s="95">
        <v>372350</v>
      </c>
      <c r="C22" s="97">
        <v>112410327</v>
      </c>
      <c r="E22" s="118" t="s">
        <v>12</v>
      </c>
      <c r="F22" s="119"/>
      <c r="G22" s="67">
        <v>545343</v>
      </c>
      <c r="H22" s="81">
        <v>287489540</v>
      </c>
      <c r="I22" s="11">
        <f>'１月'!G22+'２月'!G22</f>
        <v>1125904</v>
      </c>
      <c r="J22" s="20">
        <f>'１月'!H22+'２月'!H22</f>
        <v>590307194</v>
      </c>
    </row>
    <row r="23" spans="1:10" ht="13.5">
      <c r="A23" s="1">
        <v>19</v>
      </c>
      <c r="B23" s="95">
        <v>109528</v>
      </c>
      <c r="C23" s="97">
        <v>57948554</v>
      </c>
      <c r="E23" s="37"/>
      <c r="F23" s="40" t="s">
        <v>15</v>
      </c>
      <c r="G23" s="88">
        <v>404300</v>
      </c>
      <c r="H23" s="89">
        <v>235162801</v>
      </c>
      <c r="I23" s="13">
        <f>'１月'!G23+'２月'!G23</f>
        <v>775625</v>
      </c>
      <c r="J23" s="13">
        <f>'１月'!H23+'２月'!H23</f>
        <v>435671287</v>
      </c>
    </row>
    <row r="24" spans="1:10" ht="13.5">
      <c r="A24" s="30">
        <v>20</v>
      </c>
      <c r="B24" s="95">
        <v>105096</v>
      </c>
      <c r="C24" s="97">
        <v>34877081</v>
      </c>
      <c r="E24" s="118" t="s">
        <v>24</v>
      </c>
      <c r="F24" s="119"/>
      <c r="G24" s="11">
        <f aca="true" t="shared" si="0" ref="G24:J25">G6+G8+G10+G12+G14+G16+G18+G20+G22</f>
        <v>8482723</v>
      </c>
      <c r="H24" s="11">
        <f t="shared" si="0"/>
        <v>1815942449</v>
      </c>
      <c r="I24" s="11">
        <f t="shared" si="0"/>
        <v>16968345</v>
      </c>
      <c r="J24" s="11">
        <f t="shared" si="0"/>
        <v>3804808258</v>
      </c>
    </row>
    <row r="25" spans="1:10" ht="13.5">
      <c r="A25" s="1">
        <v>21</v>
      </c>
      <c r="B25" s="95">
        <v>608276</v>
      </c>
      <c r="C25" s="97">
        <v>143375424</v>
      </c>
      <c r="E25" s="37"/>
      <c r="F25" s="40" t="s">
        <v>25</v>
      </c>
      <c r="G25" s="13">
        <f t="shared" si="0"/>
        <v>9966841</v>
      </c>
      <c r="H25" s="13">
        <f t="shared" si="0"/>
        <v>1633364427</v>
      </c>
      <c r="I25" s="13">
        <f t="shared" si="0"/>
        <v>21694171</v>
      </c>
      <c r="J25" s="13">
        <f t="shared" si="0"/>
        <v>3380238529</v>
      </c>
    </row>
    <row r="26" spans="1:10" ht="13.5">
      <c r="A26" s="30">
        <v>22</v>
      </c>
      <c r="B26" s="95">
        <v>0</v>
      </c>
      <c r="C26" s="97">
        <v>0</v>
      </c>
      <c r="E26" s="116" t="s">
        <v>19</v>
      </c>
      <c r="F26" s="117"/>
      <c r="G26" s="2">
        <f>G24/G25</f>
        <v>0.851094444067082</v>
      </c>
      <c r="H26" s="2">
        <f>H24/H25</f>
        <v>1.1117803344935955</v>
      </c>
      <c r="I26" s="2">
        <f>I24/I25</f>
        <v>0.7821614847601229</v>
      </c>
      <c r="J26" s="2">
        <f>J24/J25</f>
        <v>1.1256034819310823</v>
      </c>
    </row>
    <row r="27" spans="1:10" ht="13.5" customHeight="1">
      <c r="A27" s="1">
        <v>23</v>
      </c>
      <c r="B27" s="95">
        <v>1042095</v>
      </c>
      <c r="C27" s="97">
        <v>139490608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95">
        <v>190728</v>
      </c>
      <c r="C28" s="97">
        <v>56365999</v>
      </c>
      <c r="F28" s="45"/>
      <c r="G28" s="45"/>
      <c r="H28" s="45"/>
      <c r="I28" s="45"/>
      <c r="J28" s="45"/>
    </row>
    <row r="29" spans="1:10" ht="13.5">
      <c r="A29" s="1">
        <v>25</v>
      </c>
      <c r="B29" s="95">
        <v>950552</v>
      </c>
      <c r="C29" s="97">
        <v>107495923</v>
      </c>
      <c r="F29" s="45"/>
      <c r="G29" s="45"/>
      <c r="H29" s="45"/>
      <c r="I29" s="45"/>
      <c r="J29" s="45"/>
    </row>
    <row r="30" spans="1:10" ht="13.5">
      <c r="A30" s="30">
        <v>26</v>
      </c>
      <c r="B30" s="95">
        <v>789378</v>
      </c>
      <c r="C30" s="97">
        <v>78330501</v>
      </c>
      <c r="F30" s="45"/>
      <c r="G30" s="45"/>
      <c r="H30" s="45"/>
      <c r="I30" s="45"/>
      <c r="J30" s="45"/>
    </row>
    <row r="31" spans="1:10" ht="13.5">
      <c r="A31" s="1">
        <v>27</v>
      </c>
      <c r="B31" s="95">
        <v>1074586</v>
      </c>
      <c r="C31" s="97">
        <v>90876815</v>
      </c>
      <c r="F31" s="45"/>
      <c r="G31" s="45"/>
      <c r="H31" s="45"/>
      <c r="I31" s="45"/>
      <c r="J31" s="45"/>
    </row>
    <row r="32" spans="1:3" ht="13.5">
      <c r="A32" s="30">
        <v>28</v>
      </c>
      <c r="B32" s="96">
        <v>58186</v>
      </c>
      <c r="C32" s="98">
        <v>17760934</v>
      </c>
    </row>
    <row r="33" spans="1:3" ht="13.5">
      <c r="A33" s="1">
        <v>29</v>
      </c>
      <c r="B33" s="46"/>
      <c r="C33" s="47"/>
    </row>
    <row r="34" spans="1:8" ht="13.5">
      <c r="A34" s="30">
        <v>30</v>
      </c>
      <c r="B34" s="46"/>
      <c r="C34" s="47"/>
      <c r="F34" s="44"/>
      <c r="G34" s="44"/>
      <c r="H34" s="44"/>
    </row>
    <row r="35" spans="1:3" ht="14.25" thickBot="1">
      <c r="A35" s="1">
        <v>31</v>
      </c>
      <c r="B35" s="46"/>
      <c r="C35" s="47"/>
    </row>
    <row r="36" spans="1:6" ht="14.25" thickBot="1">
      <c r="A36" s="113" t="s">
        <v>1</v>
      </c>
      <c r="B36" s="5">
        <f>SUM(B5:B35)</f>
        <v>8482723</v>
      </c>
      <c r="C36" s="5">
        <f>SUM(C5:C35)</f>
        <v>1815942449</v>
      </c>
      <c r="F36" s="21"/>
    </row>
    <row r="37" spans="1:7" ht="13.5">
      <c r="A37" s="14" t="s">
        <v>2</v>
      </c>
      <c r="B37" s="4">
        <v>9966841</v>
      </c>
      <c r="C37" s="4">
        <v>1633364427</v>
      </c>
      <c r="G37" s="28"/>
    </row>
    <row r="38" spans="1:5" ht="14.25" thickBot="1">
      <c r="A38" s="15" t="s">
        <v>3</v>
      </c>
      <c r="B38" s="7">
        <f>B36/B37</f>
        <v>0.851094444067082</v>
      </c>
      <c r="C38" s="7">
        <f>C36/C37</f>
        <v>1.1117803344935955</v>
      </c>
      <c r="E38" s="26"/>
    </row>
    <row r="39" spans="1:3" ht="24.75" thickBot="1">
      <c r="A39" s="19" t="s">
        <v>22</v>
      </c>
      <c r="B39" s="5">
        <f>'１月'!B36+'２月'!B36</f>
        <v>16968345</v>
      </c>
      <c r="C39" s="25">
        <f>'１月'!C36+'２月'!C36</f>
        <v>3804808258</v>
      </c>
    </row>
    <row r="40" spans="1:3" ht="13.5">
      <c r="A40" s="22" t="s">
        <v>4</v>
      </c>
      <c r="B40" s="24">
        <f>'１月'!B37+'２月'!B37</f>
        <v>21694171</v>
      </c>
      <c r="C40" s="24">
        <f>'１月'!C37+'２月'!C37</f>
        <v>3380238529</v>
      </c>
    </row>
    <row r="41" spans="1:3" ht="13.5">
      <c r="A41" s="16" t="s">
        <v>16</v>
      </c>
      <c r="B41" s="23">
        <f>B39/B40</f>
        <v>0.7821614847601229</v>
      </c>
      <c r="C41" s="23">
        <f>C39/C40</f>
        <v>1.1256034819310823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105</v>
      </c>
    </row>
    <row r="3" spans="1:7" ht="14.25">
      <c r="A3" s="18" t="s">
        <v>34</v>
      </c>
      <c r="E3" s="122" t="s">
        <v>35</v>
      </c>
      <c r="F3" s="122"/>
      <c r="G3" s="122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51</v>
      </c>
      <c r="I4" s="8" t="s">
        <v>52</v>
      </c>
      <c r="J4" s="9"/>
    </row>
    <row r="5" spans="1:10" ht="13.5">
      <c r="A5" s="30">
        <v>1</v>
      </c>
      <c r="B5" s="46">
        <v>0</v>
      </c>
      <c r="C5" s="47">
        <v>0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281317</v>
      </c>
      <c r="C6" s="47">
        <v>73769468</v>
      </c>
      <c r="E6" s="118" t="s">
        <v>40</v>
      </c>
      <c r="F6" s="119"/>
      <c r="G6" s="50">
        <v>9184924</v>
      </c>
      <c r="H6" s="48">
        <v>672530439</v>
      </c>
      <c r="I6" s="50">
        <f>'２月'!I6+'３月'!G6</f>
        <v>21957698</v>
      </c>
      <c r="J6" s="50">
        <f>'２月'!J6+'３月'!H6</f>
        <v>2557166332</v>
      </c>
    </row>
    <row r="7" spans="1:10" ht="13.5">
      <c r="A7" s="30">
        <v>3</v>
      </c>
      <c r="B7" s="46">
        <v>296633</v>
      </c>
      <c r="C7" s="47">
        <v>68799490</v>
      </c>
      <c r="E7" s="37"/>
      <c r="F7" s="40" t="s">
        <v>23</v>
      </c>
      <c r="G7" s="66">
        <v>11146917</v>
      </c>
      <c r="H7" s="82">
        <v>873960879</v>
      </c>
      <c r="I7" s="66">
        <f>'２月'!I7+'３月'!G7</f>
        <v>28849564</v>
      </c>
      <c r="J7" s="66">
        <f>'２月'!J7+'３月'!H7</f>
        <v>2671449855</v>
      </c>
    </row>
    <row r="8" spans="1:10" ht="13.5">
      <c r="A8" s="30">
        <v>4</v>
      </c>
      <c r="B8" s="46">
        <v>671687</v>
      </c>
      <c r="C8" s="47">
        <v>99425141</v>
      </c>
      <c r="E8" s="118" t="s">
        <v>41</v>
      </c>
      <c r="F8" s="119"/>
      <c r="G8" s="103">
        <v>45170</v>
      </c>
      <c r="H8" s="104">
        <v>20023679</v>
      </c>
      <c r="I8" s="67">
        <f>'２月'!I8+'３月'!G8</f>
        <v>445384</v>
      </c>
      <c r="J8" s="67">
        <f>'２月'!J8+'３月'!H8</f>
        <v>188314145</v>
      </c>
    </row>
    <row r="9" spans="1:10" ht="13.5">
      <c r="A9" s="30">
        <v>5</v>
      </c>
      <c r="B9" s="46">
        <v>131034</v>
      </c>
      <c r="C9" s="47">
        <v>33077429</v>
      </c>
      <c r="E9" s="37"/>
      <c r="F9" s="40" t="s">
        <v>23</v>
      </c>
      <c r="G9" s="88">
        <v>9214</v>
      </c>
      <c r="H9" s="88">
        <v>4173220</v>
      </c>
      <c r="I9" s="68">
        <f>'２月'!I9+'３月'!G9</f>
        <v>176038</v>
      </c>
      <c r="J9" s="68">
        <f>'２月'!J9+'３月'!H9</f>
        <v>69913331</v>
      </c>
    </row>
    <row r="10" spans="1:10" ht="13.5">
      <c r="A10" s="30">
        <v>6</v>
      </c>
      <c r="B10" s="46">
        <v>287451</v>
      </c>
      <c r="C10" s="47">
        <v>57453784</v>
      </c>
      <c r="E10" s="118" t="s">
        <v>42</v>
      </c>
      <c r="F10" s="119"/>
      <c r="G10" s="50">
        <v>924790</v>
      </c>
      <c r="H10" s="48">
        <v>258014797</v>
      </c>
      <c r="I10" s="50">
        <f>'２月'!I10+'３月'!G10</f>
        <v>2555110</v>
      </c>
      <c r="J10" s="50">
        <f>'２月'!J10+'３月'!H10</f>
        <v>745325636</v>
      </c>
    </row>
    <row r="11" spans="1:10" ht="13.5">
      <c r="A11" s="30">
        <v>7</v>
      </c>
      <c r="B11" s="46">
        <v>385724</v>
      </c>
      <c r="C11" s="47">
        <v>60838685</v>
      </c>
      <c r="E11" s="37"/>
      <c r="F11" s="40" t="s">
        <v>23</v>
      </c>
      <c r="G11" s="66">
        <v>1039780</v>
      </c>
      <c r="H11" s="66">
        <v>220877307</v>
      </c>
      <c r="I11" s="66">
        <f>'２月'!I11+'３月'!G11</f>
        <v>3049736</v>
      </c>
      <c r="J11" s="66">
        <f>'２月'!J11+'３月'!H11</f>
        <v>684126367</v>
      </c>
    </row>
    <row r="12" spans="1:10" ht="13.5">
      <c r="A12" s="30">
        <v>8</v>
      </c>
      <c r="B12" s="46">
        <v>0</v>
      </c>
      <c r="C12" s="47">
        <v>0</v>
      </c>
      <c r="E12" s="118" t="s">
        <v>43</v>
      </c>
      <c r="F12" s="119"/>
      <c r="G12" s="103">
        <v>6529</v>
      </c>
      <c r="H12" s="104">
        <v>6489574</v>
      </c>
      <c r="I12" s="67">
        <f>'２月'!I12+'３月'!G12</f>
        <v>17066</v>
      </c>
      <c r="J12" s="67">
        <f>'２月'!J12+'３月'!H12</f>
        <v>17525480</v>
      </c>
    </row>
    <row r="13" spans="1:10" ht="13.5">
      <c r="A13" s="30">
        <v>9</v>
      </c>
      <c r="B13" s="46">
        <v>583011</v>
      </c>
      <c r="C13" s="47">
        <v>115587856</v>
      </c>
      <c r="E13" s="37"/>
      <c r="F13" s="40" t="s">
        <v>23</v>
      </c>
      <c r="G13" s="88">
        <v>6926</v>
      </c>
      <c r="H13" s="88">
        <v>7556463</v>
      </c>
      <c r="I13" s="68">
        <f>'２月'!I13+'３月'!G13</f>
        <v>19769</v>
      </c>
      <c r="J13" s="68">
        <f>'２月'!J13+'３月'!H13</f>
        <v>20824095</v>
      </c>
    </row>
    <row r="14" spans="1:10" ht="13.5">
      <c r="A14" s="30">
        <v>10</v>
      </c>
      <c r="B14" s="46">
        <v>304287</v>
      </c>
      <c r="C14" s="47">
        <v>76780522</v>
      </c>
      <c r="E14" s="123" t="s">
        <v>96</v>
      </c>
      <c r="F14" s="124"/>
      <c r="G14" s="50"/>
      <c r="H14" s="51"/>
      <c r="I14" s="50">
        <f>'２月'!I14+'３月'!G14</f>
        <v>0</v>
      </c>
      <c r="J14" s="50">
        <f>'２月'!J14+'３月'!H14</f>
        <v>0</v>
      </c>
    </row>
    <row r="15" spans="1:10" ht="13.5">
      <c r="A15" s="30">
        <v>11</v>
      </c>
      <c r="B15" s="46">
        <v>85718</v>
      </c>
      <c r="C15" s="47">
        <v>35424252</v>
      </c>
      <c r="E15" s="37"/>
      <c r="F15" s="40" t="s">
        <v>23</v>
      </c>
      <c r="G15" s="66"/>
      <c r="H15" s="83"/>
      <c r="I15" s="66">
        <f>'２月'!I15+'３月'!G15</f>
        <v>0</v>
      </c>
      <c r="J15" s="66">
        <f>'２月'!J15+'３月'!H15</f>
        <v>0</v>
      </c>
    </row>
    <row r="16" spans="1:10" ht="13.5">
      <c r="A16" s="30">
        <v>12</v>
      </c>
      <c r="B16" s="46">
        <v>31780</v>
      </c>
      <c r="C16" s="47">
        <v>21224397</v>
      </c>
      <c r="E16" s="118" t="s">
        <v>44</v>
      </c>
      <c r="F16" s="119"/>
      <c r="G16" s="50"/>
      <c r="H16" s="50"/>
      <c r="I16" s="67">
        <f>'２月'!I16+'３月'!G16</f>
        <v>0</v>
      </c>
      <c r="J16" s="67">
        <f>'２月'!J16+'３月'!H16</f>
        <v>0</v>
      </c>
    </row>
    <row r="17" spans="1:10" ht="13.5">
      <c r="A17" s="30">
        <v>13</v>
      </c>
      <c r="B17" s="46">
        <v>18182</v>
      </c>
      <c r="C17" s="47">
        <v>10946812</v>
      </c>
      <c r="E17" s="37"/>
      <c r="F17" s="40" t="s">
        <v>23</v>
      </c>
      <c r="G17" s="49"/>
      <c r="H17" s="49"/>
      <c r="I17" s="68">
        <f>'２月'!I17+'３月'!G17</f>
        <v>0</v>
      </c>
      <c r="J17" s="68">
        <f>'２月'!J17+'３月'!H17</f>
        <v>0</v>
      </c>
    </row>
    <row r="18" spans="1:10" ht="13.5">
      <c r="A18" s="30">
        <v>14</v>
      </c>
      <c r="B18" s="46">
        <v>147628</v>
      </c>
      <c r="C18" s="47">
        <v>54408909</v>
      </c>
      <c r="E18" s="125" t="s">
        <v>27</v>
      </c>
      <c r="F18" s="126"/>
      <c r="G18" s="103">
        <v>415804</v>
      </c>
      <c r="H18" s="104">
        <v>273273223</v>
      </c>
      <c r="I18" s="67">
        <f>'２月'!I18+'３月'!G18</f>
        <v>1416378</v>
      </c>
      <c r="J18" s="67">
        <f>'２月'!J18+'３月'!H18</f>
        <v>924133367</v>
      </c>
    </row>
    <row r="19" spans="1:10" ht="13.5">
      <c r="A19" s="30">
        <v>15</v>
      </c>
      <c r="B19" s="46">
        <v>0</v>
      </c>
      <c r="C19" s="47">
        <v>0</v>
      </c>
      <c r="E19" s="37"/>
      <c r="F19" s="40" t="s">
        <v>23</v>
      </c>
      <c r="G19" s="88">
        <v>429793</v>
      </c>
      <c r="H19" s="88">
        <v>261606596</v>
      </c>
      <c r="I19" s="68">
        <f>'２月'!I19+'３月'!G19</f>
        <v>1431785</v>
      </c>
      <c r="J19" s="68">
        <f>'２月'!J19+'３月'!H19</f>
        <v>857910093</v>
      </c>
    </row>
    <row r="20" spans="1:10" ht="13.5">
      <c r="A20" s="30">
        <v>16</v>
      </c>
      <c r="B20" s="46">
        <v>415014</v>
      </c>
      <c r="C20" s="47">
        <v>75024360</v>
      </c>
      <c r="E20" s="118" t="s">
        <v>26</v>
      </c>
      <c r="F20" s="119"/>
      <c r="G20" s="50">
        <v>21256</v>
      </c>
      <c r="H20" s="48">
        <v>7949082</v>
      </c>
      <c r="I20" s="67">
        <f>'２月'!I20+'３月'!G20</f>
        <v>49278</v>
      </c>
      <c r="J20" s="67">
        <f>'２月'!J20+'３月'!H20</f>
        <v>20316898</v>
      </c>
    </row>
    <row r="21" spans="1:10" ht="13.5">
      <c r="A21" s="30">
        <v>17</v>
      </c>
      <c r="B21" s="46">
        <v>770255</v>
      </c>
      <c r="C21" s="47">
        <v>96527278</v>
      </c>
      <c r="E21" s="37"/>
      <c r="F21" s="40" t="s">
        <v>23</v>
      </c>
      <c r="G21" s="66">
        <v>11930</v>
      </c>
      <c r="H21" s="66">
        <v>4853520</v>
      </c>
      <c r="I21" s="68">
        <f>'２月'!I21+'３月'!G21</f>
        <v>36214</v>
      </c>
      <c r="J21" s="68">
        <f>'２月'!J21+'３月'!H21</f>
        <v>13371486</v>
      </c>
    </row>
    <row r="22" spans="1:10" ht="13.5">
      <c r="A22" s="30">
        <v>18</v>
      </c>
      <c r="B22" s="46">
        <v>668385</v>
      </c>
      <c r="C22" s="47">
        <v>70036486</v>
      </c>
      <c r="E22" s="118" t="s">
        <v>45</v>
      </c>
      <c r="F22" s="119"/>
      <c r="G22" s="103">
        <v>675907</v>
      </c>
      <c r="H22" s="104">
        <v>325962546</v>
      </c>
      <c r="I22" s="50">
        <f>'２月'!I22+'３月'!G22</f>
        <v>1801811</v>
      </c>
      <c r="J22" s="50">
        <f>'２月'!J22+'３月'!H22</f>
        <v>916269740</v>
      </c>
    </row>
    <row r="23" spans="1:10" ht="13.5">
      <c r="A23" s="30">
        <v>19</v>
      </c>
      <c r="B23" s="46">
        <v>728696</v>
      </c>
      <c r="C23" s="47">
        <v>85363528</v>
      </c>
      <c r="E23" s="37"/>
      <c r="F23" s="40" t="s">
        <v>23</v>
      </c>
      <c r="G23" s="88">
        <v>394169</v>
      </c>
      <c r="H23" s="90">
        <v>235262814</v>
      </c>
      <c r="I23" s="66">
        <f>'２月'!I23+'３月'!G23</f>
        <v>1169794</v>
      </c>
      <c r="J23" s="66">
        <f>'２月'!J23+'３月'!H23</f>
        <v>670934101</v>
      </c>
    </row>
    <row r="24" spans="1:10" ht="13.5">
      <c r="A24" s="30">
        <v>20</v>
      </c>
      <c r="B24" s="46">
        <v>766879</v>
      </c>
      <c r="C24" s="47">
        <v>87283565</v>
      </c>
      <c r="E24" s="118" t="s">
        <v>24</v>
      </c>
      <c r="F24" s="119"/>
      <c r="G24" s="50">
        <f aca="true" t="shared" si="0" ref="G24:J25">G6+G8+G10+G12+G14+G16+G18+G20+G22</f>
        <v>11274380</v>
      </c>
      <c r="H24" s="50">
        <f t="shared" si="0"/>
        <v>1564243340</v>
      </c>
      <c r="I24" s="53">
        <f t="shared" si="0"/>
        <v>28242725</v>
      </c>
      <c r="J24" s="53">
        <f t="shared" si="0"/>
        <v>5369051598</v>
      </c>
    </row>
    <row r="25" spans="1:10" ht="13.5">
      <c r="A25" s="30">
        <v>21</v>
      </c>
      <c r="B25" s="46">
        <v>0</v>
      </c>
      <c r="C25" s="47">
        <v>0</v>
      </c>
      <c r="E25" s="37"/>
      <c r="F25" s="40" t="s">
        <v>25</v>
      </c>
      <c r="G25" s="49">
        <f t="shared" si="0"/>
        <v>13038729</v>
      </c>
      <c r="H25" s="49">
        <f t="shared" si="0"/>
        <v>1608290799</v>
      </c>
      <c r="I25" s="55">
        <f t="shared" si="0"/>
        <v>34732900</v>
      </c>
      <c r="J25" s="55">
        <f>J7+J9+J11+J13+J15+J17+J19+J21+J23</f>
        <v>4988529328</v>
      </c>
    </row>
    <row r="26" spans="1:10" ht="13.5">
      <c r="A26" s="30">
        <v>22</v>
      </c>
      <c r="B26" s="46">
        <v>0</v>
      </c>
      <c r="C26" s="47">
        <v>0</v>
      </c>
      <c r="E26" s="116" t="s">
        <v>46</v>
      </c>
      <c r="F26" s="117"/>
      <c r="G26" s="2">
        <f>G24/G25</f>
        <v>0.8646839734148934</v>
      </c>
      <c r="H26" s="2">
        <f>H24/H25</f>
        <v>0.9726122545578276</v>
      </c>
      <c r="I26" s="2">
        <f>I24/I25</f>
        <v>0.8131404230571014</v>
      </c>
      <c r="J26" s="2">
        <f>J24/J25</f>
        <v>1.076279449308672</v>
      </c>
    </row>
    <row r="27" spans="1:10" ht="13.5" customHeight="1">
      <c r="A27" s="30">
        <v>23</v>
      </c>
      <c r="B27" s="46">
        <v>788558</v>
      </c>
      <c r="C27" s="47">
        <v>86533012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335969</v>
      </c>
      <c r="C28" s="47">
        <v>34322940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77339</v>
      </c>
      <c r="C29" s="47">
        <v>26304917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623446</v>
      </c>
      <c r="C30" s="47">
        <v>53901164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792568</v>
      </c>
      <c r="C31" s="47">
        <v>66398391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1222069</v>
      </c>
      <c r="C32" s="47">
        <v>54683254</v>
      </c>
    </row>
    <row r="33" spans="1:3" ht="13.5">
      <c r="A33" s="30">
        <v>29</v>
      </c>
      <c r="B33" s="46">
        <v>0</v>
      </c>
      <c r="C33" s="47">
        <v>0</v>
      </c>
    </row>
    <row r="34" spans="1:3" ht="13.5">
      <c r="A34" s="30">
        <v>30</v>
      </c>
      <c r="B34" s="46">
        <v>294128</v>
      </c>
      <c r="C34" s="47">
        <v>50406993</v>
      </c>
    </row>
    <row r="35" spans="1:3" ht="14.25" thickBot="1">
      <c r="A35" s="30">
        <v>31</v>
      </c>
      <c r="B35" s="46">
        <v>566622</v>
      </c>
      <c r="C35" s="47">
        <v>69720707</v>
      </c>
    </row>
    <row r="36" spans="1:6" ht="14.25" thickBot="1">
      <c r="A36" s="113" t="s">
        <v>24</v>
      </c>
      <c r="B36" s="5">
        <f>SUM(B5:B35)</f>
        <v>11274380</v>
      </c>
      <c r="C36" s="5">
        <f>SUM(C5:C35)</f>
        <v>1564243340</v>
      </c>
      <c r="F36" s="21"/>
    </row>
    <row r="37" spans="1:7" ht="13.5">
      <c r="A37" s="14" t="s">
        <v>25</v>
      </c>
      <c r="B37" s="4">
        <v>13038729</v>
      </c>
      <c r="C37" s="4">
        <v>1608290799</v>
      </c>
      <c r="G37" s="28"/>
    </row>
    <row r="38" spans="1:5" ht="14.25" thickBot="1">
      <c r="A38" s="15" t="s">
        <v>47</v>
      </c>
      <c r="B38" s="7">
        <f>B36/B37</f>
        <v>0.8646839734148934</v>
      </c>
      <c r="C38" s="7">
        <f>C36/C37</f>
        <v>0.9726122545578276</v>
      </c>
      <c r="E38" s="26"/>
    </row>
    <row r="39" spans="1:3" ht="24.75" thickBot="1">
      <c r="A39" s="19" t="s">
        <v>50</v>
      </c>
      <c r="B39" s="5">
        <f>'２月'!B39+'３月'!B36</f>
        <v>28242725</v>
      </c>
      <c r="C39" s="5">
        <f>'２月'!C39+'３月'!C36</f>
        <v>5369051598</v>
      </c>
    </row>
    <row r="40" spans="1:3" ht="13.5">
      <c r="A40" s="22" t="s">
        <v>48</v>
      </c>
      <c r="B40" s="24">
        <f>'２月'!B40+'３月'!B37</f>
        <v>34732900</v>
      </c>
      <c r="C40" s="24">
        <f>'２月'!C40+'３月'!C37</f>
        <v>4988529328</v>
      </c>
    </row>
    <row r="41" spans="1:3" ht="13.5">
      <c r="A41" s="16" t="s">
        <v>49</v>
      </c>
      <c r="B41" s="23">
        <f>B39/B40</f>
        <v>0.8131404230571014</v>
      </c>
      <c r="C41" s="23">
        <f>C39/C40</f>
        <v>1.076279449308672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106</v>
      </c>
    </row>
    <row r="3" spans="1:7" ht="14.25">
      <c r="A3" s="18" t="s">
        <v>34</v>
      </c>
      <c r="E3" s="122" t="s">
        <v>35</v>
      </c>
      <c r="F3" s="122"/>
      <c r="G3" s="122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55</v>
      </c>
      <c r="I4" s="8" t="s">
        <v>56</v>
      </c>
      <c r="J4" s="9"/>
    </row>
    <row r="5" spans="1:10" ht="13.5">
      <c r="A5" s="30">
        <v>1</v>
      </c>
      <c r="B5" s="46">
        <v>805023</v>
      </c>
      <c r="C5" s="47">
        <v>66624688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471311</v>
      </c>
      <c r="C6" s="47">
        <v>61651342</v>
      </c>
      <c r="E6" s="118" t="s">
        <v>40</v>
      </c>
      <c r="F6" s="119"/>
      <c r="G6" s="53">
        <v>10289284</v>
      </c>
      <c r="H6" s="64">
        <v>594738498</v>
      </c>
      <c r="I6" s="50">
        <f>'３月'!I6+'４月'!G6</f>
        <v>32246982</v>
      </c>
      <c r="J6" s="50">
        <f>'３月'!J6+'４月'!H6</f>
        <v>3151904830</v>
      </c>
    </row>
    <row r="7" spans="1:10" ht="13.5">
      <c r="A7" s="30">
        <v>3</v>
      </c>
      <c r="B7" s="46">
        <v>349847</v>
      </c>
      <c r="C7" s="47">
        <v>43274573</v>
      </c>
      <c r="E7" s="37"/>
      <c r="F7" s="40" t="s">
        <v>23</v>
      </c>
      <c r="G7" s="69">
        <v>8724082</v>
      </c>
      <c r="H7" s="73">
        <v>924332539</v>
      </c>
      <c r="I7" s="66">
        <f>'３月'!I7+'４月'!G7</f>
        <v>37573646</v>
      </c>
      <c r="J7" s="66">
        <f>'３月'!J7+'４月'!H7</f>
        <v>3595782394</v>
      </c>
    </row>
    <row r="8" spans="1:10" ht="13.5">
      <c r="A8" s="30">
        <v>4</v>
      </c>
      <c r="B8" s="46">
        <v>9351</v>
      </c>
      <c r="C8" s="47">
        <v>6436353</v>
      </c>
      <c r="E8" s="118" t="s">
        <v>53</v>
      </c>
      <c r="F8" s="119"/>
      <c r="G8" s="101">
        <v>35957</v>
      </c>
      <c r="H8" s="102">
        <v>17014825</v>
      </c>
      <c r="I8" s="50">
        <f>'３月'!I8+'４月'!G8</f>
        <v>481341</v>
      </c>
      <c r="J8" s="50">
        <f>'３月'!J8+'４月'!H8</f>
        <v>205328970</v>
      </c>
    </row>
    <row r="9" spans="1:10" ht="13.5">
      <c r="A9" s="30">
        <v>5</v>
      </c>
      <c r="B9" s="46">
        <v>0</v>
      </c>
      <c r="C9" s="47">
        <v>0</v>
      </c>
      <c r="E9" s="37"/>
      <c r="F9" s="40" t="s">
        <v>23</v>
      </c>
      <c r="G9" s="84">
        <v>75349</v>
      </c>
      <c r="H9" s="84">
        <v>32729969</v>
      </c>
      <c r="I9" s="66">
        <f>'３月'!I9+'４月'!G9</f>
        <v>251387</v>
      </c>
      <c r="J9" s="66">
        <f>'３月'!J9+'４月'!H9</f>
        <v>102643300</v>
      </c>
    </row>
    <row r="10" spans="1:10" ht="13.5">
      <c r="A10" s="30">
        <v>6</v>
      </c>
      <c r="B10" s="46">
        <v>231741</v>
      </c>
      <c r="C10" s="47">
        <v>37384531</v>
      </c>
      <c r="E10" s="118" t="s">
        <v>54</v>
      </c>
      <c r="F10" s="119"/>
      <c r="G10" s="53">
        <v>858780</v>
      </c>
      <c r="H10" s="64">
        <v>206113248</v>
      </c>
      <c r="I10" s="50">
        <f>'３月'!I10+'４月'!G10</f>
        <v>3413890</v>
      </c>
      <c r="J10" s="50">
        <f>'３月'!J10+'４月'!H10</f>
        <v>951438884</v>
      </c>
    </row>
    <row r="11" spans="1:10" ht="13.5">
      <c r="A11" s="30">
        <v>7</v>
      </c>
      <c r="B11" s="46">
        <v>438285</v>
      </c>
      <c r="C11" s="47">
        <v>60994191</v>
      </c>
      <c r="E11" s="37"/>
      <c r="F11" s="40" t="s">
        <v>23</v>
      </c>
      <c r="G11" s="69">
        <v>950030</v>
      </c>
      <c r="H11" s="69">
        <v>176765760</v>
      </c>
      <c r="I11" s="66">
        <f>'３月'!I11+'４月'!G11</f>
        <v>3999766</v>
      </c>
      <c r="J11" s="66">
        <f>'３月'!J11+'４月'!H11</f>
        <v>860892127</v>
      </c>
    </row>
    <row r="12" spans="1:10" ht="13.5">
      <c r="A12" s="30">
        <v>8</v>
      </c>
      <c r="B12" s="46">
        <v>55653</v>
      </c>
      <c r="C12" s="47">
        <v>24553664</v>
      </c>
      <c r="E12" s="118" t="s">
        <v>43</v>
      </c>
      <c r="F12" s="119"/>
      <c r="G12" s="101">
        <v>6081</v>
      </c>
      <c r="H12" s="102">
        <v>6092286</v>
      </c>
      <c r="I12" s="50">
        <f>'３月'!I12+'４月'!G12</f>
        <v>23147</v>
      </c>
      <c r="J12" s="50">
        <f>'３月'!J12+'４月'!H12</f>
        <v>23617766</v>
      </c>
    </row>
    <row r="13" spans="1:10" ht="13.5">
      <c r="A13" s="30">
        <v>9</v>
      </c>
      <c r="B13" s="46">
        <v>337574</v>
      </c>
      <c r="C13" s="47">
        <v>39960129</v>
      </c>
      <c r="E13" s="37"/>
      <c r="F13" s="40" t="s">
        <v>23</v>
      </c>
      <c r="G13" s="84">
        <v>7295</v>
      </c>
      <c r="H13" s="84">
        <v>6503186</v>
      </c>
      <c r="I13" s="66">
        <f>'３月'!I13+'４月'!G13</f>
        <v>27064</v>
      </c>
      <c r="J13" s="66">
        <f>'３月'!J13+'４月'!H13</f>
        <v>27327281</v>
      </c>
    </row>
    <row r="14" spans="1:10" ht="13.5">
      <c r="A14" s="30">
        <v>10</v>
      </c>
      <c r="B14" s="46">
        <v>548275</v>
      </c>
      <c r="C14" s="47">
        <v>64603807</v>
      </c>
      <c r="E14" s="123" t="s">
        <v>96</v>
      </c>
      <c r="F14" s="124"/>
      <c r="G14" s="53"/>
      <c r="H14" s="65"/>
      <c r="I14" s="50">
        <f>'３月'!I14+'４月'!G14</f>
        <v>0</v>
      </c>
      <c r="J14" s="50">
        <f>'３月'!J14+'４月'!H14</f>
        <v>0</v>
      </c>
    </row>
    <row r="15" spans="1:10" ht="13.5">
      <c r="A15" s="30">
        <v>11</v>
      </c>
      <c r="B15" s="46">
        <v>600260</v>
      </c>
      <c r="C15" s="47">
        <v>44745284</v>
      </c>
      <c r="E15" s="37"/>
      <c r="F15" s="40" t="s">
        <v>23</v>
      </c>
      <c r="G15" s="69"/>
      <c r="H15" s="74"/>
      <c r="I15" s="66">
        <f>'３月'!I15+'４月'!G15</f>
        <v>0</v>
      </c>
      <c r="J15" s="66">
        <f>'３月'!J15+'４月'!H15</f>
        <v>0</v>
      </c>
    </row>
    <row r="16" spans="1:10" ht="13.5">
      <c r="A16" s="30">
        <v>12</v>
      </c>
      <c r="B16" s="46">
        <v>0</v>
      </c>
      <c r="C16" s="47">
        <v>0</v>
      </c>
      <c r="E16" s="118" t="s">
        <v>44</v>
      </c>
      <c r="F16" s="119"/>
      <c r="G16" s="53"/>
      <c r="H16" s="53"/>
      <c r="I16" s="50">
        <f>'３月'!I16+'４月'!G16</f>
        <v>0</v>
      </c>
      <c r="J16" s="50">
        <f>'３月'!J16+'４月'!H16</f>
        <v>0</v>
      </c>
    </row>
    <row r="17" spans="1:10" ht="13.5">
      <c r="A17" s="30">
        <v>13</v>
      </c>
      <c r="B17" s="46">
        <v>313464</v>
      </c>
      <c r="C17" s="47">
        <v>67165018</v>
      </c>
      <c r="E17" s="37"/>
      <c r="F17" s="40" t="s">
        <v>23</v>
      </c>
      <c r="G17" s="55"/>
      <c r="H17" s="55"/>
      <c r="I17" s="66">
        <f>'３月'!I17+'４月'!G17</f>
        <v>0</v>
      </c>
      <c r="J17" s="66">
        <f>'３月'!J17+'４月'!H17</f>
        <v>0</v>
      </c>
    </row>
    <row r="18" spans="1:10" ht="13.5">
      <c r="A18" s="30">
        <v>14</v>
      </c>
      <c r="B18" s="46">
        <v>44804</v>
      </c>
      <c r="C18" s="47">
        <v>19963935</v>
      </c>
      <c r="E18" s="120" t="s">
        <v>27</v>
      </c>
      <c r="F18" s="121"/>
      <c r="G18" s="101">
        <v>451948</v>
      </c>
      <c r="H18" s="102">
        <v>200622375</v>
      </c>
      <c r="I18" s="50">
        <f>'３月'!I18+'４月'!G18</f>
        <v>1868326</v>
      </c>
      <c r="J18" s="50">
        <f>'３月'!J18+'４月'!H18</f>
        <v>1124755742</v>
      </c>
    </row>
    <row r="19" spans="1:10" ht="13.5">
      <c r="A19" s="30">
        <v>15</v>
      </c>
      <c r="B19" s="46">
        <v>59715</v>
      </c>
      <c r="C19" s="47">
        <v>19291857</v>
      </c>
      <c r="E19" s="37"/>
      <c r="F19" s="40" t="s">
        <v>23</v>
      </c>
      <c r="G19" s="84">
        <v>373973</v>
      </c>
      <c r="H19" s="84">
        <v>165866530</v>
      </c>
      <c r="I19" s="66">
        <f>'３月'!I19+'４月'!G19</f>
        <v>1805758</v>
      </c>
      <c r="J19" s="66">
        <f>'３月'!J19+'４月'!H19</f>
        <v>1023776623</v>
      </c>
    </row>
    <row r="20" spans="1:10" ht="13.5">
      <c r="A20" s="30">
        <v>16</v>
      </c>
      <c r="B20" s="46">
        <v>97889</v>
      </c>
      <c r="C20" s="47">
        <v>36589012</v>
      </c>
      <c r="E20" s="118" t="s">
        <v>26</v>
      </c>
      <c r="F20" s="119"/>
      <c r="G20" s="53">
        <v>21351</v>
      </c>
      <c r="H20" s="64">
        <v>6547938</v>
      </c>
      <c r="I20" s="50">
        <f>'３月'!I20+'４月'!G20</f>
        <v>70629</v>
      </c>
      <c r="J20" s="50">
        <f>'３月'!J20+'４月'!H20</f>
        <v>26864836</v>
      </c>
    </row>
    <row r="21" spans="1:10" ht="13.5">
      <c r="A21" s="30">
        <v>17</v>
      </c>
      <c r="B21" s="46">
        <v>98381</v>
      </c>
      <c r="C21" s="47">
        <v>38756842</v>
      </c>
      <c r="E21" s="37"/>
      <c r="F21" s="40" t="s">
        <v>23</v>
      </c>
      <c r="G21" s="69">
        <v>16134</v>
      </c>
      <c r="H21" s="69">
        <v>5598379</v>
      </c>
      <c r="I21" s="66">
        <f>'３月'!I21+'４月'!G21</f>
        <v>52348</v>
      </c>
      <c r="J21" s="66">
        <f>'３月'!J21+'４月'!H21</f>
        <v>18969865</v>
      </c>
    </row>
    <row r="22" spans="1:10" ht="13.5">
      <c r="A22" s="30">
        <v>18</v>
      </c>
      <c r="B22" s="46">
        <v>142830</v>
      </c>
      <c r="C22" s="47">
        <v>23500171</v>
      </c>
      <c r="E22" s="118" t="s">
        <v>45</v>
      </c>
      <c r="F22" s="119"/>
      <c r="G22" s="101">
        <v>580290</v>
      </c>
      <c r="H22" s="102">
        <v>282661331</v>
      </c>
      <c r="I22" s="50">
        <f>'３月'!I22+'４月'!G22</f>
        <v>2382101</v>
      </c>
      <c r="J22" s="50">
        <f>'３月'!J22+'４月'!H22</f>
        <v>1198931071</v>
      </c>
    </row>
    <row r="23" spans="1:10" ht="13.5">
      <c r="A23" s="30">
        <v>19</v>
      </c>
      <c r="B23" s="46">
        <v>0</v>
      </c>
      <c r="C23" s="47">
        <v>0</v>
      </c>
      <c r="E23" s="37"/>
      <c r="F23" s="40" t="s">
        <v>23</v>
      </c>
      <c r="G23" s="84">
        <v>803809</v>
      </c>
      <c r="H23" s="91">
        <v>323126728</v>
      </c>
      <c r="I23" s="66">
        <f>'３月'!I23+'４月'!G23</f>
        <v>1973603</v>
      </c>
      <c r="J23" s="66">
        <f>'３月'!J23+'４月'!H23</f>
        <v>994060829</v>
      </c>
    </row>
    <row r="24" spans="1:10" ht="13.5">
      <c r="A24" s="30">
        <v>20</v>
      </c>
      <c r="B24" s="46">
        <v>922743</v>
      </c>
      <c r="C24" s="47">
        <v>97493318</v>
      </c>
      <c r="E24" s="118" t="s">
        <v>24</v>
      </c>
      <c r="F24" s="119"/>
      <c r="G24" s="53">
        <f aca="true" t="shared" si="0" ref="G24:J25">G6+G8+G10+G12+G14+G16+G18+G20+G22</f>
        <v>12243691</v>
      </c>
      <c r="H24" s="53">
        <f t="shared" si="0"/>
        <v>1313790501</v>
      </c>
      <c r="I24" s="53">
        <f t="shared" si="0"/>
        <v>40486416</v>
      </c>
      <c r="J24" s="53">
        <f t="shared" si="0"/>
        <v>6682842099</v>
      </c>
    </row>
    <row r="25" spans="1:10" ht="13.5">
      <c r="A25" s="30">
        <v>21</v>
      </c>
      <c r="B25" s="46">
        <v>1237769</v>
      </c>
      <c r="C25" s="47">
        <v>65569904</v>
      </c>
      <c r="E25" s="37"/>
      <c r="F25" s="40" t="s">
        <v>25</v>
      </c>
      <c r="G25" s="55">
        <f t="shared" si="0"/>
        <v>10950672</v>
      </c>
      <c r="H25" s="55">
        <f t="shared" si="0"/>
        <v>1634923091</v>
      </c>
      <c r="I25" s="55">
        <f t="shared" si="0"/>
        <v>45683572</v>
      </c>
      <c r="J25" s="55">
        <f t="shared" si="0"/>
        <v>6623452419</v>
      </c>
    </row>
    <row r="26" spans="1:10" ht="13.5">
      <c r="A26" s="30">
        <v>22</v>
      </c>
      <c r="B26" s="46">
        <v>321405</v>
      </c>
      <c r="C26" s="47">
        <v>34722249</v>
      </c>
      <c r="E26" s="116" t="s">
        <v>46</v>
      </c>
      <c r="F26" s="117"/>
      <c r="G26" s="2">
        <f>G24/G25</f>
        <v>1.1180766805909264</v>
      </c>
      <c r="H26" s="2">
        <f>H24/H25</f>
        <v>0.8035793905121376</v>
      </c>
      <c r="I26" s="2">
        <f>I24/I25</f>
        <v>0.8862357785857901</v>
      </c>
      <c r="J26" s="2">
        <f>J24/J25</f>
        <v>1.0089665745661032</v>
      </c>
    </row>
    <row r="27" spans="1:10" ht="13.5" customHeight="1">
      <c r="A27" s="30">
        <v>23</v>
      </c>
      <c r="B27" s="46">
        <v>1037733</v>
      </c>
      <c r="C27" s="47">
        <v>102602280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1540876</v>
      </c>
      <c r="C28" s="47">
        <v>85557302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1026613</v>
      </c>
      <c r="C29" s="47">
        <v>60784083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0</v>
      </c>
      <c r="C30" s="47">
        <v>0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722131</v>
      </c>
      <c r="C31" s="47">
        <v>86024633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154019</v>
      </c>
      <c r="C32" s="47">
        <v>30712175</v>
      </c>
    </row>
    <row r="33" spans="1:3" ht="13.5">
      <c r="A33" s="30">
        <v>29</v>
      </c>
      <c r="B33" s="46">
        <v>328312</v>
      </c>
      <c r="C33" s="47">
        <v>33919504</v>
      </c>
    </row>
    <row r="34" spans="1:3" ht="13.5">
      <c r="A34" s="30">
        <v>30</v>
      </c>
      <c r="B34" s="46">
        <v>347687</v>
      </c>
      <c r="C34" s="47">
        <v>60909656</v>
      </c>
    </row>
    <row r="35" spans="1:3" ht="14.25" thickBot="1">
      <c r="A35" s="30">
        <v>31</v>
      </c>
      <c r="B35" s="46">
        <v>0</v>
      </c>
      <c r="C35" s="47">
        <v>0</v>
      </c>
    </row>
    <row r="36" spans="1:6" ht="14.25" thickBot="1">
      <c r="A36" s="113" t="s">
        <v>24</v>
      </c>
      <c r="B36" s="5">
        <f>SUM(B5:B35)</f>
        <v>12243691</v>
      </c>
      <c r="C36" s="5">
        <f>SUM(C5:C35)</f>
        <v>1313790501</v>
      </c>
      <c r="F36" s="21"/>
    </row>
    <row r="37" spans="1:7" ht="13.5">
      <c r="A37" s="14" t="s">
        <v>25</v>
      </c>
      <c r="B37" s="4">
        <v>10950672</v>
      </c>
      <c r="C37" s="4">
        <v>1634923091</v>
      </c>
      <c r="G37" s="28"/>
    </row>
    <row r="38" spans="1:5" ht="14.25" thickBot="1">
      <c r="A38" s="15" t="s">
        <v>47</v>
      </c>
      <c r="B38" s="7">
        <f>B36/B37</f>
        <v>1.1180766805909264</v>
      </c>
      <c r="C38" s="7">
        <f>C36/C37</f>
        <v>0.8035793905121376</v>
      </c>
      <c r="E38" s="26"/>
    </row>
    <row r="39" spans="1:3" ht="24.75" thickBot="1">
      <c r="A39" s="19" t="s">
        <v>57</v>
      </c>
      <c r="B39" s="5">
        <f>'３月'!B39+'４月'!B36</f>
        <v>40486416</v>
      </c>
      <c r="C39" s="5">
        <f>'３月'!C39+'４月'!C36</f>
        <v>6682842099</v>
      </c>
    </row>
    <row r="40" spans="1:3" ht="13.5">
      <c r="A40" s="22" t="s">
        <v>48</v>
      </c>
      <c r="B40" s="24">
        <f>'３月'!B40+'４月'!B37</f>
        <v>45683572</v>
      </c>
      <c r="C40" s="24">
        <f>'３月'!C40+'４月'!C37</f>
        <v>6623452419</v>
      </c>
    </row>
    <row r="41" spans="1:3" ht="13.5">
      <c r="A41" s="16" t="s">
        <v>49</v>
      </c>
      <c r="B41" s="23">
        <f>B39/B40</f>
        <v>0.8862357785857901</v>
      </c>
      <c r="C41" s="23">
        <f>C39/C40</f>
        <v>1.0089665745661032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C41" sqref="C41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107</v>
      </c>
    </row>
    <row r="3" spans="1:7" ht="14.25">
      <c r="A3" s="18" t="s">
        <v>34</v>
      </c>
      <c r="E3" s="122" t="s">
        <v>35</v>
      </c>
      <c r="F3" s="122"/>
      <c r="G3" s="122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60</v>
      </c>
      <c r="I4" s="8" t="s">
        <v>61</v>
      </c>
      <c r="J4" s="9"/>
    </row>
    <row r="5" spans="1:10" ht="13.5">
      <c r="A5" s="30">
        <v>1</v>
      </c>
      <c r="B5" s="46">
        <v>372039</v>
      </c>
      <c r="C5" s="47">
        <v>56310475</v>
      </c>
      <c r="E5" s="42"/>
      <c r="F5" s="39"/>
      <c r="G5" s="1" t="s">
        <v>39</v>
      </c>
      <c r="H5" s="30" t="s">
        <v>38</v>
      </c>
      <c r="I5" s="6" t="s">
        <v>39</v>
      </c>
      <c r="J5" s="1" t="s">
        <v>38</v>
      </c>
    </row>
    <row r="6" spans="1:10" ht="13.5">
      <c r="A6" s="30">
        <v>2</v>
      </c>
      <c r="B6" s="46">
        <v>236442</v>
      </c>
      <c r="C6" s="47">
        <v>30502431</v>
      </c>
      <c r="E6" s="118" t="s">
        <v>40</v>
      </c>
      <c r="F6" s="119"/>
      <c r="G6" s="53">
        <v>7347417</v>
      </c>
      <c r="H6" s="64">
        <v>547097675</v>
      </c>
      <c r="I6" s="53">
        <f>'４月'!I6+'５月'!G6</f>
        <v>39594399</v>
      </c>
      <c r="J6" s="53">
        <f>'４月'!J6+'５月'!H6</f>
        <v>3699002505</v>
      </c>
    </row>
    <row r="7" spans="1:10" ht="13.5">
      <c r="A7" s="30">
        <v>3</v>
      </c>
      <c r="B7" s="46">
        <v>0</v>
      </c>
      <c r="C7" s="47">
        <v>0</v>
      </c>
      <c r="E7" s="37"/>
      <c r="F7" s="40" t="s">
        <v>23</v>
      </c>
      <c r="G7" s="69">
        <v>4944349</v>
      </c>
      <c r="H7" s="73">
        <v>603505161</v>
      </c>
      <c r="I7" s="69">
        <f>'４月'!I7+'５月'!G7</f>
        <v>42517995</v>
      </c>
      <c r="J7" s="69">
        <f>'４月'!J7+'５月'!H7</f>
        <v>4199287555</v>
      </c>
    </row>
    <row r="8" spans="1:10" ht="13.5">
      <c r="A8" s="30">
        <v>4</v>
      </c>
      <c r="B8" s="46">
        <v>0</v>
      </c>
      <c r="C8" s="47">
        <v>0</v>
      </c>
      <c r="E8" s="118" t="s">
        <v>58</v>
      </c>
      <c r="F8" s="119"/>
      <c r="G8" s="101">
        <v>16632</v>
      </c>
      <c r="H8" s="102">
        <v>8859523</v>
      </c>
      <c r="I8" s="53">
        <f>'４月'!I8+'５月'!G8</f>
        <v>497973</v>
      </c>
      <c r="J8" s="53">
        <f>'４月'!J8+'５月'!H8</f>
        <v>214188493</v>
      </c>
    </row>
    <row r="9" spans="1:10" ht="13.5">
      <c r="A9" s="30">
        <v>5</v>
      </c>
      <c r="B9" s="46">
        <v>0</v>
      </c>
      <c r="C9" s="47">
        <v>0</v>
      </c>
      <c r="E9" s="37"/>
      <c r="F9" s="40" t="s">
        <v>23</v>
      </c>
      <c r="G9" s="84">
        <v>26351</v>
      </c>
      <c r="H9" s="84">
        <v>15513212</v>
      </c>
      <c r="I9" s="69">
        <f>'４月'!I9+'５月'!G9</f>
        <v>277738</v>
      </c>
      <c r="J9" s="69">
        <f>'４月'!J9+'５月'!H9</f>
        <v>118156512</v>
      </c>
    </row>
    <row r="10" spans="1:10" ht="13.5">
      <c r="A10" s="30">
        <v>6</v>
      </c>
      <c r="B10" s="46">
        <v>51771</v>
      </c>
      <c r="C10" s="47">
        <v>25333544</v>
      </c>
      <c r="E10" s="118" t="s">
        <v>59</v>
      </c>
      <c r="F10" s="119"/>
      <c r="G10" s="53">
        <v>878290</v>
      </c>
      <c r="H10" s="64">
        <v>188584070</v>
      </c>
      <c r="I10" s="53">
        <f>'４月'!I10+'５月'!G10</f>
        <v>4292180</v>
      </c>
      <c r="J10" s="53">
        <f>'４月'!J10+'５月'!H10</f>
        <v>1140022954</v>
      </c>
    </row>
    <row r="11" spans="1:10" ht="13.5">
      <c r="A11" s="30">
        <v>7</v>
      </c>
      <c r="B11" s="46">
        <v>411174</v>
      </c>
      <c r="C11" s="47">
        <v>68522316</v>
      </c>
      <c r="E11" s="37"/>
      <c r="F11" s="40" t="s">
        <v>23</v>
      </c>
      <c r="G11" s="69">
        <v>906420</v>
      </c>
      <c r="H11" s="69">
        <v>199403186</v>
      </c>
      <c r="I11" s="69">
        <f>'４月'!I11+'５月'!G11</f>
        <v>4906186</v>
      </c>
      <c r="J11" s="69">
        <f>'４月'!J11+'５月'!H11</f>
        <v>1060295313</v>
      </c>
    </row>
    <row r="12" spans="1:10" ht="13.5">
      <c r="A12" s="30">
        <v>8</v>
      </c>
      <c r="B12" s="46">
        <v>241938</v>
      </c>
      <c r="C12" s="47">
        <v>50368328</v>
      </c>
      <c r="E12" s="118" t="s">
        <v>43</v>
      </c>
      <c r="F12" s="119"/>
      <c r="G12" s="101">
        <v>5096</v>
      </c>
      <c r="H12" s="102">
        <v>5498491</v>
      </c>
      <c r="I12" s="53">
        <f>'４月'!I12+'５月'!G12</f>
        <v>28243</v>
      </c>
      <c r="J12" s="53">
        <f>'４月'!J12+'５月'!H12</f>
        <v>29116257</v>
      </c>
    </row>
    <row r="13" spans="1:10" ht="13.5">
      <c r="A13" s="30">
        <v>9</v>
      </c>
      <c r="B13" s="46">
        <v>238811</v>
      </c>
      <c r="C13" s="47">
        <v>38884638</v>
      </c>
      <c r="E13" s="37"/>
      <c r="F13" s="40" t="s">
        <v>23</v>
      </c>
      <c r="G13" s="84">
        <v>5915</v>
      </c>
      <c r="H13" s="84">
        <v>6621208</v>
      </c>
      <c r="I13" s="69">
        <f>'４月'!I13+'５月'!G13</f>
        <v>32979</v>
      </c>
      <c r="J13" s="69">
        <f>'４月'!J13+'５月'!H13</f>
        <v>33948489</v>
      </c>
    </row>
    <row r="14" spans="1:10" ht="13.5">
      <c r="A14" s="30">
        <v>10</v>
      </c>
      <c r="B14" s="46">
        <v>0</v>
      </c>
      <c r="C14" s="47">
        <v>0</v>
      </c>
      <c r="E14" s="123" t="s">
        <v>96</v>
      </c>
      <c r="F14" s="124"/>
      <c r="G14" s="53"/>
      <c r="H14" s="56"/>
      <c r="I14" s="53">
        <f>'４月'!I14+'５月'!G14</f>
        <v>0</v>
      </c>
      <c r="J14" s="53">
        <f>'４月'!J14+'５月'!H14</f>
        <v>0</v>
      </c>
    </row>
    <row r="15" spans="1:10" ht="13.5">
      <c r="A15" s="30">
        <v>11</v>
      </c>
      <c r="B15" s="46">
        <v>289015</v>
      </c>
      <c r="C15" s="47">
        <v>58360186</v>
      </c>
      <c r="E15" s="37"/>
      <c r="F15" s="40" t="s">
        <v>23</v>
      </c>
      <c r="G15" s="69"/>
      <c r="H15" s="74"/>
      <c r="I15" s="69">
        <f>'４月'!I15+'５月'!G15</f>
        <v>0</v>
      </c>
      <c r="J15" s="69">
        <f>'４月'!J15+'５月'!H15</f>
        <v>0</v>
      </c>
    </row>
    <row r="16" spans="1:10" ht="13.5">
      <c r="A16" s="30">
        <v>12</v>
      </c>
      <c r="B16" s="46">
        <v>81647</v>
      </c>
      <c r="C16" s="47">
        <v>27870839</v>
      </c>
      <c r="E16" s="118" t="s">
        <v>44</v>
      </c>
      <c r="F16" s="119"/>
      <c r="G16" s="70"/>
      <c r="H16" s="53"/>
      <c r="I16" s="53">
        <f>'４月'!I16+'５月'!G16</f>
        <v>0</v>
      </c>
      <c r="J16" s="53">
        <f>'４月'!J16+'５月'!H16</f>
        <v>0</v>
      </c>
    </row>
    <row r="17" spans="1:10" ht="13.5">
      <c r="A17" s="30">
        <v>13</v>
      </c>
      <c r="B17" s="46">
        <v>73151</v>
      </c>
      <c r="C17" s="47">
        <v>26488544</v>
      </c>
      <c r="E17" s="37"/>
      <c r="F17" s="40" t="s">
        <v>23</v>
      </c>
      <c r="G17" s="71"/>
      <c r="H17" s="55"/>
      <c r="I17" s="69">
        <f>'４月'!I17+'５月'!G17</f>
        <v>0</v>
      </c>
      <c r="J17" s="69">
        <f>'４月'!J17+'５月'!H17</f>
        <v>0</v>
      </c>
    </row>
    <row r="18" spans="1:10" ht="13.5">
      <c r="A18" s="30">
        <v>14</v>
      </c>
      <c r="B18" s="46">
        <v>56526</v>
      </c>
      <c r="C18" s="47">
        <v>16860173</v>
      </c>
      <c r="E18" s="120" t="s">
        <v>27</v>
      </c>
      <c r="F18" s="121"/>
      <c r="G18" s="101">
        <v>460988</v>
      </c>
      <c r="H18" s="102">
        <v>172810984</v>
      </c>
      <c r="I18" s="53">
        <f>'４月'!I18+'５月'!G18</f>
        <v>2329314</v>
      </c>
      <c r="J18" s="53">
        <f>'４月'!J18+'５月'!H18</f>
        <v>1297566726</v>
      </c>
    </row>
    <row r="19" spans="1:10" ht="13.5">
      <c r="A19" s="30">
        <v>15</v>
      </c>
      <c r="B19" s="46">
        <v>57121</v>
      </c>
      <c r="C19" s="47">
        <v>23727051</v>
      </c>
      <c r="E19" s="37"/>
      <c r="F19" s="40" t="s">
        <v>23</v>
      </c>
      <c r="G19" s="84">
        <v>370025</v>
      </c>
      <c r="H19" s="84">
        <v>155946694</v>
      </c>
      <c r="I19" s="69">
        <f>'４月'!I19+'５月'!G19</f>
        <v>2175783</v>
      </c>
      <c r="J19" s="69">
        <f>'４月'!J19+'５月'!H19</f>
        <v>1179723317</v>
      </c>
    </row>
    <row r="20" spans="1:10" ht="13.5">
      <c r="A20" s="30">
        <v>16</v>
      </c>
      <c r="B20" s="46">
        <v>276665</v>
      </c>
      <c r="C20" s="47">
        <v>42870195</v>
      </c>
      <c r="E20" s="118" t="s">
        <v>26</v>
      </c>
      <c r="F20" s="119"/>
      <c r="G20" s="53">
        <v>10962</v>
      </c>
      <c r="H20" s="64">
        <v>2823022</v>
      </c>
      <c r="I20" s="53">
        <f>'４月'!I20+'５月'!G20</f>
        <v>81591</v>
      </c>
      <c r="J20" s="53">
        <f>'４月'!J20+'５月'!H20</f>
        <v>29687858</v>
      </c>
    </row>
    <row r="21" spans="1:10" ht="13.5">
      <c r="A21" s="30">
        <v>17</v>
      </c>
      <c r="B21" s="46">
        <v>0</v>
      </c>
      <c r="C21" s="47">
        <v>0</v>
      </c>
      <c r="E21" s="37"/>
      <c r="F21" s="40" t="s">
        <v>23</v>
      </c>
      <c r="G21" s="92">
        <v>12376</v>
      </c>
      <c r="H21" s="92">
        <v>3899207</v>
      </c>
      <c r="I21" s="69">
        <f>'４月'!I21+'５月'!G21</f>
        <v>64724</v>
      </c>
      <c r="J21" s="69">
        <f>'４月'!J21+'５月'!H21</f>
        <v>22869072</v>
      </c>
    </row>
    <row r="22" spans="1:10" ht="13.5">
      <c r="A22" s="30">
        <v>18</v>
      </c>
      <c r="B22" s="46">
        <v>506262</v>
      </c>
      <c r="C22" s="47">
        <v>74815780</v>
      </c>
      <c r="E22" s="118" t="s">
        <v>45</v>
      </c>
      <c r="F22" s="127"/>
      <c r="G22" s="106">
        <v>643199</v>
      </c>
      <c r="H22" s="107">
        <v>279997296</v>
      </c>
      <c r="I22" s="105">
        <f>'４月'!I22+'５月'!G22</f>
        <v>3025300</v>
      </c>
      <c r="J22" s="53">
        <f>'４月'!J22+'５月'!H22</f>
        <v>1478928367</v>
      </c>
    </row>
    <row r="23" spans="1:10" ht="13.5">
      <c r="A23" s="30">
        <v>19</v>
      </c>
      <c r="B23" s="46">
        <v>343181</v>
      </c>
      <c r="C23" s="47">
        <v>51452564</v>
      </c>
      <c r="E23" s="37"/>
      <c r="F23" s="40" t="s">
        <v>23</v>
      </c>
      <c r="G23" s="84">
        <v>863048</v>
      </c>
      <c r="H23" s="91">
        <v>308828882</v>
      </c>
      <c r="I23" s="69">
        <f>'４月'!I23+'５月'!G23</f>
        <v>2836651</v>
      </c>
      <c r="J23" s="69">
        <f>'４月'!J23+'５月'!H23</f>
        <v>1302889711</v>
      </c>
    </row>
    <row r="24" spans="1:10" ht="13.5">
      <c r="A24" s="30">
        <v>20</v>
      </c>
      <c r="B24" s="46">
        <v>570291</v>
      </c>
      <c r="C24" s="47">
        <v>51278530</v>
      </c>
      <c r="E24" s="118" t="s">
        <v>24</v>
      </c>
      <c r="F24" s="119"/>
      <c r="G24" s="70">
        <f>G6+G8+G10+G12+G14+G16+G18+G20+G22</f>
        <v>9362584</v>
      </c>
      <c r="H24" s="53">
        <f aca="true" t="shared" si="0" ref="G24:J25">H6+H8+H10+H12+H14+H16+H18+H20+H22</f>
        <v>1205671061</v>
      </c>
      <c r="I24" s="53">
        <f t="shared" si="0"/>
        <v>49849000</v>
      </c>
      <c r="J24" s="53">
        <f t="shared" si="0"/>
        <v>7888513160</v>
      </c>
    </row>
    <row r="25" spans="1:10" ht="13.5">
      <c r="A25" s="30">
        <v>21</v>
      </c>
      <c r="B25" s="46">
        <v>720782</v>
      </c>
      <c r="C25" s="47">
        <v>50805301</v>
      </c>
      <c r="E25" s="37"/>
      <c r="F25" s="40" t="s">
        <v>25</v>
      </c>
      <c r="G25" s="55">
        <f t="shared" si="0"/>
        <v>7128484</v>
      </c>
      <c r="H25" s="55">
        <f t="shared" si="0"/>
        <v>1293717550</v>
      </c>
      <c r="I25" s="55">
        <f t="shared" si="0"/>
        <v>52812056</v>
      </c>
      <c r="J25" s="55">
        <f t="shared" si="0"/>
        <v>7917169969</v>
      </c>
    </row>
    <row r="26" spans="1:10" ht="13.5">
      <c r="A26" s="30">
        <v>22</v>
      </c>
      <c r="B26" s="46">
        <v>817732</v>
      </c>
      <c r="C26" s="47">
        <v>53430956</v>
      </c>
      <c r="E26" s="116" t="s">
        <v>46</v>
      </c>
      <c r="F26" s="117"/>
      <c r="G26" s="2">
        <f>G24/G25</f>
        <v>1.3134046453635864</v>
      </c>
      <c r="H26" s="2">
        <f>H24/H25</f>
        <v>0.9319430357886078</v>
      </c>
      <c r="I26" s="2">
        <f>I24/I25</f>
        <v>0.9438943259470906</v>
      </c>
      <c r="J26" s="2">
        <f>J24/J25</f>
        <v>0.996380422662112</v>
      </c>
    </row>
    <row r="27" spans="1:10" ht="13.5" customHeight="1">
      <c r="A27" s="30">
        <v>23</v>
      </c>
      <c r="B27" s="46">
        <v>223074</v>
      </c>
      <c r="C27" s="47">
        <v>26922961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0</v>
      </c>
      <c r="C28" s="47">
        <v>0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406324</v>
      </c>
      <c r="C29" s="47">
        <v>63943949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564543</v>
      </c>
      <c r="C30" s="47">
        <v>56839416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349773</v>
      </c>
      <c r="C31" s="47">
        <v>35880997</v>
      </c>
    </row>
    <row r="32" spans="1:3" ht="13.5">
      <c r="A32" s="30">
        <v>28</v>
      </c>
      <c r="B32" s="46">
        <v>1405898</v>
      </c>
      <c r="C32" s="47">
        <v>96102247</v>
      </c>
    </row>
    <row r="33" spans="1:3" ht="13.5">
      <c r="A33" s="30">
        <v>29</v>
      </c>
      <c r="B33" s="46">
        <v>307481</v>
      </c>
      <c r="C33" s="47">
        <v>96667737</v>
      </c>
    </row>
    <row r="34" spans="1:3" ht="13.5">
      <c r="A34" s="30">
        <v>30</v>
      </c>
      <c r="B34" s="46">
        <v>760943</v>
      </c>
      <c r="C34" s="47">
        <v>81431903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9362584</v>
      </c>
      <c r="C36" s="5">
        <f>SUM(C5:C35)</f>
        <v>1205671061</v>
      </c>
      <c r="F36" s="21"/>
    </row>
    <row r="37" spans="1:7" ht="13.5">
      <c r="A37" s="14" t="s">
        <v>25</v>
      </c>
      <c r="B37" s="4">
        <v>7128484</v>
      </c>
      <c r="C37" s="4">
        <v>1293717550</v>
      </c>
      <c r="G37" s="28"/>
    </row>
    <row r="38" spans="1:5" ht="14.25" thickBot="1">
      <c r="A38" s="15" t="s">
        <v>47</v>
      </c>
      <c r="B38" s="2">
        <f>B36/B37</f>
        <v>1.3134046453635864</v>
      </c>
      <c r="C38" s="2">
        <f>C36/C37</f>
        <v>0.9319430357886078</v>
      </c>
      <c r="E38" s="26"/>
    </row>
    <row r="39" spans="1:3" ht="24.75" thickBot="1">
      <c r="A39" s="19" t="s">
        <v>62</v>
      </c>
      <c r="B39" s="5">
        <f>'４月'!B39+'５月'!B36</f>
        <v>49849000</v>
      </c>
      <c r="C39" s="5">
        <f>'４月'!C39+'５月'!C36</f>
        <v>7888513160</v>
      </c>
    </row>
    <row r="40" spans="1:3" ht="13.5">
      <c r="A40" s="22" t="s">
        <v>48</v>
      </c>
      <c r="B40" s="24">
        <f>'４月'!B40+'５月'!B37</f>
        <v>52812056</v>
      </c>
      <c r="C40" s="24">
        <f>'４月'!C40+'５月'!C37</f>
        <v>7917169969</v>
      </c>
    </row>
    <row r="41" spans="1:3" ht="13.5">
      <c r="A41" s="16" t="s">
        <v>49</v>
      </c>
      <c r="B41" s="23">
        <f>B39/B40</f>
        <v>0.9438943259470906</v>
      </c>
      <c r="C41" s="23">
        <f>C39/C40</f>
        <v>0.996380422662112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C38" sqref="C38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17" t="s">
        <v>108</v>
      </c>
    </row>
    <row r="2" ht="13.5">
      <c r="I2" t="s">
        <v>99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67</v>
      </c>
      <c r="I4" s="8" t="s">
        <v>66</v>
      </c>
      <c r="J4" s="9"/>
      <c r="K4" s="31"/>
    </row>
    <row r="5" spans="1:11" ht="13.5">
      <c r="A5" s="30">
        <v>1</v>
      </c>
      <c r="B5" s="46">
        <v>437697</v>
      </c>
      <c r="C5" s="47">
        <v>126390516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814661</v>
      </c>
      <c r="C6" s="47">
        <v>64800769</v>
      </c>
      <c r="E6" s="118" t="s">
        <v>40</v>
      </c>
      <c r="F6" s="119"/>
      <c r="G6" s="101">
        <v>13172046</v>
      </c>
      <c r="H6" s="102">
        <v>1658872550</v>
      </c>
      <c r="I6" s="53">
        <f>'５月'!I6+'６月'!G6</f>
        <v>52766445</v>
      </c>
      <c r="J6" s="53">
        <f>'５月'!J6+'６月'!H6</f>
        <v>5357875055</v>
      </c>
      <c r="K6" s="31"/>
    </row>
    <row r="7" spans="1:12" ht="13.5">
      <c r="A7" s="30">
        <v>3</v>
      </c>
      <c r="B7" s="46">
        <v>192214</v>
      </c>
      <c r="C7" s="47">
        <v>25713601</v>
      </c>
      <c r="E7" s="37"/>
      <c r="F7" s="40" t="s">
        <v>23</v>
      </c>
      <c r="G7" s="71">
        <v>5078164</v>
      </c>
      <c r="H7" s="108">
        <v>1775612990</v>
      </c>
      <c r="I7" s="69">
        <f>'５月'!I7+'６月'!G7</f>
        <v>47596159</v>
      </c>
      <c r="J7" s="69">
        <f>'５月'!J7+'６月'!H7</f>
        <v>5974900545</v>
      </c>
      <c r="K7" s="31"/>
      <c r="L7" s="28"/>
    </row>
    <row r="8" spans="1:11" ht="13.5">
      <c r="A8" s="30">
        <v>4</v>
      </c>
      <c r="B8" s="46">
        <v>979345</v>
      </c>
      <c r="C8" s="47">
        <v>66195389</v>
      </c>
      <c r="E8" s="118" t="s">
        <v>63</v>
      </c>
      <c r="F8" s="119"/>
      <c r="G8" s="101">
        <v>3082</v>
      </c>
      <c r="H8" s="101">
        <v>2502262</v>
      </c>
      <c r="I8" s="53">
        <f>'５月'!I8+'６月'!G8</f>
        <v>501055</v>
      </c>
      <c r="J8" s="53">
        <f>'５月'!J8+'６月'!H8</f>
        <v>216690755</v>
      </c>
      <c r="K8" s="31"/>
    </row>
    <row r="9" spans="1:11" ht="13.5">
      <c r="A9" s="30">
        <v>5</v>
      </c>
      <c r="B9" s="46">
        <v>665292</v>
      </c>
      <c r="C9" s="47">
        <v>64465830</v>
      </c>
      <c r="E9" s="37"/>
      <c r="F9" s="40" t="s">
        <v>23</v>
      </c>
      <c r="G9" s="84">
        <v>818</v>
      </c>
      <c r="H9" s="84">
        <v>623319</v>
      </c>
      <c r="I9" s="69">
        <f>'５月'!I9+'６月'!G9</f>
        <v>278556</v>
      </c>
      <c r="J9" s="69">
        <f>'５月'!J9+'６月'!H9</f>
        <v>118779831</v>
      </c>
      <c r="K9" s="31"/>
    </row>
    <row r="10" spans="1:11" ht="13.5">
      <c r="A10" s="30">
        <v>6</v>
      </c>
      <c r="B10" s="46">
        <v>85906</v>
      </c>
      <c r="C10" s="47">
        <v>20602627</v>
      </c>
      <c r="E10" s="118" t="s">
        <v>64</v>
      </c>
      <c r="F10" s="119"/>
      <c r="G10" s="101">
        <v>876860</v>
      </c>
      <c r="H10" s="101">
        <v>182512288</v>
      </c>
      <c r="I10" s="53">
        <f>'５月'!I10+'６月'!G10</f>
        <v>5169040</v>
      </c>
      <c r="J10" s="53">
        <f>'５月'!J10+'６月'!H10</f>
        <v>1322535242</v>
      </c>
      <c r="K10" s="31"/>
    </row>
    <row r="11" spans="1:11" ht="13.5">
      <c r="A11" s="30">
        <v>7</v>
      </c>
      <c r="B11" s="46">
        <v>0</v>
      </c>
      <c r="C11" s="47">
        <v>0</v>
      </c>
      <c r="E11" s="37"/>
      <c r="F11" s="40" t="s">
        <v>23</v>
      </c>
      <c r="G11" s="71">
        <v>881100</v>
      </c>
      <c r="H11" s="109">
        <v>208356300</v>
      </c>
      <c r="I11" s="69">
        <f>'５月'!I11+'６月'!G11</f>
        <v>5787286</v>
      </c>
      <c r="J11" s="69">
        <f>'５月'!J11+'６月'!H11</f>
        <v>1268651613</v>
      </c>
      <c r="K11" s="31"/>
    </row>
    <row r="12" spans="1:11" ht="13.5">
      <c r="A12" s="30">
        <v>8</v>
      </c>
      <c r="B12" s="46">
        <v>352566</v>
      </c>
      <c r="C12" s="47">
        <v>58129931</v>
      </c>
      <c r="E12" s="118" t="s">
        <v>43</v>
      </c>
      <c r="F12" s="119"/>
      <c r="G12" s="101">
        <v>3882</v>
      </c>
      <c r="H12" s="101">
        <v>4347885</v>
      </c>
      <c r="I12" s="53">
        <f>'５月'!I12+'６月'!G12</f>
        <v>32125</v>
      </c>
      <c r="J12" s="53">
        <f>'５月'!J12+'６月'!H12</f>
        <v>33464142</v>
      </c>
      <c r="K12" s="28"/>
    </row>
    <row r="13" spans="1:11" ht="13.5">
      <c r="A13" s="30">
        <v>9</v>
      </c>
      <c r="B13" s="46">
        <v>419172</v>
      </c>
      <c r="C13" s="47">
        <v>141295310</v>
      </c>
      <c r="E13" s="37"/>
      <c r="F13" s="40" t="s">
        <v>23</v>
      </c>
      <c r="G13" s="84">
        <v>4651</v>
      </c>
      <c r="H13" s="84">
        <v>5463543</v>
      </c>
      <c r="I13" s="69">
        <f>'５月'!I13+'６月'!G13</f>
        <v>37630</v>
      </c>
      <c r="J13" s="69">
        <f>'５月'!J13+'６月'!H13</f>
        <v>39412032</v>
      </c>
      <c r="K13" s="31"/>
    </row>
    <row r="14" spans="1:11" ht="13.5">
      <c r="A14" s="30">
        <v>10</v>
      </c>
      <c r="B14" s="46">
        <v>551706</v>
      </c>
      <c r="C14" s="47">
        <v>57354752</v>
      </c>
      <c r="E14" s="123" t="s">
        <v>96</v>
      </c>
      <c r="F14" s="124"/>
      <c r="G14" s="53"/>
      <c r="H14" s="56"/>
      <c r="I14" s="53">
        <f>'５月'!I14+'６月'!G14</f>
        <v>0</v>
      </c>
      <c r="J14" s="53">
        <f>'５月'!J14+'６月'!H14</f>
        <v>0</v>
      </c>
      <c r="K14" s="31"/>
    </row>
    <row r="15" spans="1:11" ht="13.5">
      <c r="A15" s="30">
        <v>11</v>
      </c>
      <c r="B15" s="46">
        <v>1321907</v>
      </c>
      <c r="C15" s="47">
        <v>93141909</v>
      </c>
      <c r="E15" s="37"/>
      <c r="F15" s="40" t="s">
        <v>23</v>
      </c>
      <c r="G15" s="69"/>
      <c r="H15" s="74"/>
      <c r="I15" s="69">
        <f>'５月'!I15+'６月'!G15</f>
        <v>0</v>
      </c>
      <c r="J15" s="69">
        <f>'５月'!J15+'６月'!H15</f>
        <v>0</v>
      </c>
      <c r="K15" s="31"/>
    </row>
    <row r="16" spans="1:11" ht="13.5">
      <c r="A16" s="30">
        <v>12</v>
      </c>
      <c r="B16" s="46">
        <v>1014712</v>
      </c>
      <c r="C16" s="47">
        <v>109825672</v>
      </c>
      <c r="E16" s="118" t="s">
        <v>44</v>
      </c>
      <c r="F16" s="119"/>
      <c r="G16" s="53"/>
      <c r="H16" s="53"/>
      <c r="I16" s="53">
        <f>'５月'!I16+'６月'!G16</f>
        <v>0</v>
      </c>
      <c r="J16" s="53">
        <f>'５月'!J16+'６月'!H16</f>
        <v>0</v>
      </c>
      <c r="K16" s="31"/>
    </row>
    <row r="17" spans="1:11" ht="13.5">
      <c r="A17" s="30">
        <v>13</v>
      </c>
      <c r="B17" s="46">
        <v>16867</v>
      </c>
      <c r="C17" s="47">
        <v>9970517</v>
      </c>
      <c r="E17" s="37"/>
      <c r="F17" s="40" t="s">
        <v>23</v>
      </c>
      <c r="G17" s="55"/>
      <c r="H17" s="55"/>
      <c r="I17" s="69">
        <f>'５月'!I17+'６月'!G17</f>
        <v>0</v>
      </c>
      <c r="J17" s="69">
        <f>'５月'!J17+'６月'!H17</f>
        <v>0</v>
      </c>
      <c r="K17" s="31"/>
    </row>
    <row r="18" spans="1:11" ht="13.5">
      <c r="A18" s="30">
        <v>14</v>
      </c>
      <c r="B18" s="46">
        <v>0</v>
      </c>
      <c r="C18" s="47">
        <v>0</v>
      </c>
      <c r="E18" s="120" t="s">
        <v>27</v>
      </c>
      <c r="F18" s="121"/>
      <c r="G18" s="70"/>
      <c r="H18" s="70"/>
      <c r="I18" s="53">
        <f>'５月'!I18+'６月'!G18</f>
        <v>2329314</v>
      </c>
      <c r="J18" s="53">
        <f>'５月'!J18+'６月'!H18</f>
        <v>1297566726</v>
      </c>
      <c r="K18" s="31"/>
    </row>
    <row r="19" spans="1:11" ht="13.5">
      <c r="A19" s="30">
        <v>15</v>
      </c>
      <c r="B19" s="46">
        <v>428504</v>
      </c>
      <c r="C19" s="47">
        <v>51179457</v>
      </c>
      <c r="E19" s="37"/>
      <c r="F19" s="40" t="s">
        <v>23</v>
      </c>
      <c r="G19" s="84"/>
      <c r="H19" s="84"/>
      <c r="I19" s="69">
        <f>'５月'!I19+'６月'!G19</f>
        <v>2175783</v>
      </c>
      <c r="J19" s="69">
        <f>'５月'!J19+'６月'!H19</f>
        <v>1179723317</v>
      </c>
      <c r="K19" s="31"/>
    </row>
    <row r="20" spans="1:11" ht="13.5">
      <c r="A20" s="30">
        <v>16</v>
      </c>
      <c r="B20" s="46">
        <v>1066779</v>
      </c>
      <c r="C20" s="47">
        <v>125902255</v>
      </c>
      <c r="E20" s="118" t="s">
        <v>26</v>
      </c>
      <c r="F20" s="119"/>
      <c r="G20" s="101">
        <v>17517</v>
      </c>
      <c r="H20" s="101">
        <v>6545538</v>
      </c>
      <c r="I20" s="53">
        <f>'５月'!I20+'６月'!G20</f>
        <v>99108</v>
      </c>
      <c r="J20" s="53">
        <f>'５月'!J20+'６月'!H20</f>
        <v>36233396</v>
      </c>
      <c r="K20" s="31"/>
    </row>
    <row r="21" spans="1:11" ht="13.5">
      <c r="A21" s="30">
        <v>17</v>
      </c>
      <c r="B21" s="46">
        <v>1517552</v>
      </c>
      <c r="C21" s="47">
        <v>225742698</v>
      </c>
      <c r="E21" s="37"/>
      <c r="F21" s="40" t="s">
        <v>23</v>
      </c>
      <c r="G21" s="71">
        <v>22921</v>
      </c>
      <c r="H21" s="109">
        <v>10701387</v>
      </c>
      <c r="I21" s="69">
        <f>'５月'!I21+'６月'!G21</f>
        <v>87645</v>
      </c>
      <c r="J21" s="69">
        <f>'５月'!J21+'６月'!H21</f>
        <v>33570459</v>
      </c>
      <c r="K21" s="31"/>
    </row>
    <row r="22" spans="1:11" ht="13.5">
      <c r="A22" s="30">
        <v>18</v>
      </c>
      <c r="B22" s="46">
        <v>560194</v>
      </c>
      <c r="C22" s="47">
        <v>287355938</v>
      </c>
      <c r="E22" s="118" t="s">
        <v>45</v>
      </c>
      <c r="F22" s="119"/>
      <c r="G22" s="101">
        <v>1072339</v>
      </c>
      <c r="H22" s="110">
        <v>414253395</v>
      </c>
      <c r="I22" s="53">
        <f>'５月'!I22+'６月'!G22</f>
        <v>4097639</v>
      </c>
      <c r="J22" s="53">
        <f>'５月'!J22+'６月'!H22</f>
        <v>1893181762</v>
      </c>
      <c r="K22" s="31"/>
    </row>
    <row r="23" spans="1:11" ht="13.5">
      <c r="A23" s="30">
        <v>19</v>
      </c>
      <c r="B23" s="46">
        <v>375105</v>
      </c>
      <c r="C23" s="47">
        <v>119646535</v>
      </c>
      <c r="E23" s="37"/>
      <c r="F23" s="40" t="s">
        <v>23</v>
      </c>
      <c r="G23" s="84">
        <v>630032</v>
      </c>
      <c r="H23" s="91">
        <v>276505451</v>
      </c>
      <c r="I23" s="69">
        <f>'５月'!I23+'６月'!G23</f>
        <v>3466683</v>
      </c>
      <c r="J23" s="69">
        <f>'５月'!J23+'６月'!H23</f>
        <v>1579395162</v>
      </c>
      <c r="K23" s="31"/>
    </row>
    <row r="24" spans="1:11" ht="13.5">
      <c r="A24" s="30">
        <v>20</v>
      </c>
      <c r="B24" s="46">
        <v>192043</v>
      </c>
      <c r="C24" s="47">
        <v>59827489</v>
      </c>
      <c r="E24" s="118" t="s">
        <v>24</v>
      </c>
      <c r="F24" s="119"/>
      <c r="G24" s="53">
        <f aca="true" t="shared" si="0" ref="G24:J25">G6+G8+G10+G12+G14+G16+G18+G20+G22</f>
        <v>15145726</v>
      </c>
      <c r="H24" s="53">
        <f t="shared" si="0"/>
        <v>2269033918</v>
      </c>
      <c r="I24" s="53">
        <f t="shared" si="0"/>
        <v>64994726</v>
      </c>
      <c r="J24" s="53">
        <f t="shared" si="0"/>
        <v>10157547078</v>
      </c>
      <c r="K24" s="31"/>
    </row>
    <row r="25" spans="1:11" ht="13.5">
      <c r="A25" s="30">
        <v>21</v>
      </c>
      <c r="B25" s="46">
        <v>0</v>
      </c>
      <c r="C25" s="47">
        <v>0</v>
      </c>
      <c r="E25" s="37"/>
      <c r="F25" s="40" t="s">
        <v>25</v>
      </c>
      <c r="G25" s="55">
        <f t="shared" si="0"/>
        <v>6617686</v>
      </c>
      <c r="H25" s="55">
        <f t="shared" si="0"/>
        <v>2277262990</v>
      </c>
      <c r="I25" s="55">
        <f t="shared" si="0"/>
        <v>59429742</v>
      </c>
      <c r="J25" s="55">
        <f t="shared" si="0"/>
        <v>10194432959</v>
      </c>
      <c r="K25" s="31"/>
    </row>
    <row r="26" spans="1:11" ht="13.5">
      <c r="A26" s="30">
        <v>22</v>
      </c>
      <c r="B26" s="46">
        <v>244111</v>
      </c>
      <c r="C26" s="47">
        <v>75585736</v>
      </c>
      <c r="E26" s="116" t="s">
        <v>46</v>
      </c>
      <c r="F26" s="117"/>
      <c r="G26" s="2">
        <f>G24/G25</f>
        <v>2.288674016869341</v>
      </c>
      <c r="H26" s="2">
        <f>H24/H25</f>
        <v>0.9963864199979818</v>
      </c>
      <c r="I26" s="2">
        <f>I24/I25</f>
        <v>1.093639713260071</v>
      </c>
      <c r="J26" s="2">
        <f>J24/J25</f>
        <v>0.9963817623649743</v>
      </c>
      <c r="K26" s="31"/>
    </row>
    <row r="27" spans="1:10" ht="13.5" customHeight="1">
      <c r="A27" s="30">
        <v>23</v>
      </c>
      <c r="B27" s="46">
        <v>1158850</v>
      </c>
      <c r="C27" s="47">
        <v>123056329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1294020</v>
      </c>
      <c r="C28" s="47">
        <v>103894922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212102</v>
      </c>
      <c r="C29" s="47">
        <v>81934055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367974</v>
      </c>
      <c r="C30" s="47">
        <v>60366706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592118</v>
      </c>
      <c r="C31" s="47">
        <v>39062610</v>
      </c>
    </row>
    <row r="32" spans="1:3" ht="13.5">
      <c r="A32" s="30">
        <v>28</v>
      </c>
      <c r="B32" s="46">
        <v>0</v>
      </c>
      <c r="C32" s="47">
        <v>0</v>
      </c>
    </row>
    <row r="33" spans="1:3" ht="13.5">
      <c r="A33" s="30">
        <v>29</v>
      </c>
      <c r="B33" s="46">
        <v>58544</v>
      </c>
      <c r="C33" s="47">
        <v>32611283</v>
      </c>
    </row>
    <row r="34" spans="1:3" ht="13.5">
      <c r="A34" s="30">
        <v>30</v>
      </c>
      <c r="B34" s="46">
        <v>225785</v>
      </c>
      <c r="C34" s="47">
        <v>44981082</v>
      </c>
    </row>
    <row r="35" spans="1:3" ht="14.25" thickBot="1">
      <c r="A35" s="30">
        <v>31</v>
      </c>
      <c r="B35" s="46"/>
      <c r="C35" s="47"/>
    </row>
    <row r="36" spans="1:6" ht="14.25" thickBot="1">
      <c r="A36" s="113" t="s">
        <v>24</v>
      </c>
      <c r="B36" s="5">
        <f>SUM(B5:B35)</f>
        <v>15145726</v>
      </c>
      <c r="C36" s="5">
        <f>SUM(C5:C35)</f>
        <v>2269033918</v>
      </c>
      <c r="F36" s="21"/>
    </row>
    <row r="37" spans="1:7" ht="13.5">
      <c r="A37" s="14" t="s">
        <v>25</v>
      </c>
      <c r="B37" s="4">
        <v>6617686</v>
      </c>
      <c r="C37" s="4">
        <v>2277262990</v>
      </c>
      <c r="G37" s="28"/>
    </row>
    <row r="38" spans="1:5" ht="14.25" thickBot="1">
      <c r="A38" s="15" t="s">
        <v>47</v>
      </c>
      <c r="B38" s="2">
        <f>B36/B37</f>
        <v>2.288674016869341</v>
      </c>
      <c r="C38" s="2">
        <f>C36/C37</f>
        <v>0.9963864199979818</v>
      </c>
      <c r="E38" s="26"/>
    </row>
    <row r="39" spans="1:3" ht="24.75" thickBot="1">
      <c r="A39" s="19" t="s">
        <v>65</v>
      </c>
      <c r="B39" s="5">
        <f>'５月'!B39+'６月'!B36</f>
        <v>64994726</v>
      </c>
      <c r="C39" s="5">
        <f>'５月'!C39+'６月'!C36</f>
        <v>10157547078</v>
      </c>
    </row>
    <row r="40" spans="1:3" ht="13.5">
      <c r="A40" s="22" t="s">
        <v>48</v>
      </c>
      <c r="B40" s="24">
        <f>'５月'!B40+'６月'!B37</f>
        <v>59429742</v>
      </c>
      <c r="C40" s="24">
        <f>'５月'!C40+'６月'!C37</f>
        <v>10194432959</v>
      </c>
    </row>
    <row r="41" spans="1:3" ht="13.5">
      <c r="A41" s="16" t="s">
        <v>49</v>
      </c>
      <c r="B41" s="23">
        <f>B39/B40</f>
        <v>1.093639713260071</v>
      </c>
      <c r="C41" s="23">
        <f>C39/C40</f>
        <v>0.9963817623649743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14" sqref="H1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1.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109</v>
      </c>
    </row>
    <row r="2" ht="13.5">
      <c r="J2" t="s">
        <v>100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70</v>
      </c>
      <c r="I4" s="8" t="s">
        <v>71</v>
      </c>
      <c r="J4" s="9"/>
      <c r="K4" s="31"/>
    </row>
    <row r="5" spans="1:11" ht="13.5">
      <c r="A5" s="30">
        <v>1</v>
      </c>
      <c r="B5" s="46">
        <v>126824</v>
      </c>
      <c r="C5" s="47">
        <v>35123744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158498</v>
      </c>
      <c r="C6" s="47">
        <v>155230579</v>
      </c>
      <c r="E6" s="118" t="s">
        <v>40</v>
      </c>
      <c r="F6" s="119"/>
      <c r="G6" s="53">
        <v>7099737</v>
      </c>
      <c r="H6" s="64">
        <v>1342444365</v>
      </c>
      <c r="I6" s="53">
        <f>'６月'!I6+'7月'!G6</f>
        <v>59866182</v>
      </c>
      <c r="J6" s="53">
        <f>'６月'!J6+'7月'!H6</f>
        <v>6700319420</v>
      </c>
      <c r="K6" s="31"/>
    </row>
    <row r="7" spans="1:12" ht="13.5">
      <c r="A7" s="30">
        <v>3</v>
      </c>
      <c r="B7" s="46">
        <v>135633</v>
      </c>
      <c r="C7" s="47">
        <v>24753265</v>
      </c>
      <c r="E7" s="37"/>
      <c r="F7" s="40" t="s">
        <v>23</v>
      </c>
      <c r="G7" s="69">
        <v>6400880</v>
      </c>
      <c r="H7" s="73">
        <v>993422350</v>
      </c>
      <c r="I7" s="69">
        <f>'６月'!I7+'7月'!G7</f>
        <v>53997039</v>
      </c>
      <c r="J7" s="69">
        <f>'６月'!J7+'7月'!H7</f>
        <v>6968322895</v>
      </c>
      <c r="K7" s="31"/>
      <c r="L7" s="28"/>
    </row>
    <row r="8" spans="1:11" ht="13.5">
      <c r="A8" s="30">
        <v>4</v>
      </c>
      <c r="B8" s="46">
        <v>628451</v>
      </c>
      <c r="C8" s="47">
        <v>115944699</v>
      </c>
      <c r="E8" s="118" t="s">
        <v>68</v>
      </c>
      <c r="F8" s="119"/>
      <c r="G8" s="70">
        <v>4275</v>
      </c>
      <c r="H8" s="76">
        <v>2923516</v>
      </c>
      <c r="I8" s="53">
        <f>'６月'!I8+'7月'!G8</f>
        <v>505330</v>
      </c>
      <c r="J8" s="53">
        <f>'６月'!J8+'7月'!H8</f>
        <v>219614271</v>
      </c>
      <c r="K8" s="31"/>
    </row>
    <row r="9" spans="1:11" ht="13.5">
      <c r="A9" s="30">
        <v>5</v>
      </c>
      <c r="B9" s="46">
        <v>0</v>
      </c>
      <c r="C9" s="47">
        <v>0</v>
      </c>
      <c r="E9" s="37"/>
      <c r="F9" s="40" t="s">
        <v>23</v>
      </c>
      <c r="G9" s="84">
        <v>3547</v>
      </c>
      <c r="H9" s="84">
        <v>3292294</v>
      </c>
      <c r="I9" s="69">
        <f>'６月'!I9+'7月'!G9</f>
        <v>282103</v>
      </c>
      <c r="J9" s="69">
        <f>'６月'!J9+'7月'!H9</f>
        <v>122072125</v>
      </c>
      <c r="K9" s="31"/>
    </row>
    <row r="10" spans="1:11" ht="13.5">
      <c r="A10" s="30">
        <v>6</v>
      </c>
      <c r="B10" s="46">
        <v>379733</v>
      </c>
      <c r="C10" s="47">
        <v>152899175</v>
      </c>
      <c r="E10" s="118" t="s">
        <v>69</v>
      </c>
      <c r="F10" s="119"/>
      <c r="G10" s="53">
        <v>54660</v>
      </c>
      <c r="H10" s="64">
        <v>18150912</v>
      </c>
      <c r="I10" s="53">
        <f>'６月'!I10+'7月'!G10</f>
        <v>5223700</v>
      </c>
      <c r="J10" s="53">
        <f>'６月'!J10+'7月'!H10</f>
        <v>1340686154</v>
      </c>
      <c r="K10" s="31"/>
    </row>
    <row r="11" spans="1:11" ht="13.5">
      <c r="A11" s="30">
        <v>7</v>
      </c>
      <c r="B11" s="46">
        <v>415820</v>
      </c>
      <c r="C11" s="47">
        <v>80756090</v>
      </c>
      <c r="E11" s="37"/>
      <c r="F11" s="40" t="s">
        <v>23</v>
      </c>
      <c r="G11" s="69">
        <v>71970</v>
      </c>
      <c r="H11" s="69">
        <v>20019096</v>
      </c>
      <c r="I11" s="69">
        <f>'６月'!I11+'7月'!G11</f>
        <v>5859256</v>
      </c>
      <c r="J11" s="69">
        <f>'６月'!J11+'7月'!H11</f>
        <v>1288670709</v>
      </c>
      <c r="K11" s="31"/>
    </row>
    <row r="12" spans="1:11" ht="13.5">
      <c r="A12" s="30">
        <v>8</v>
      </c>
      <c r="B12" s="46">
        <v>513223</v>
      </c>
      <c r="C12" s="47">
        <v>135030694</v>
      </c>
      <c r="E12" s="118" t="s">
        <v>43</v>
      </c>
      <c r="F12" s="119"/>
      <c r="G12" s="101">
        <v>8565</v>
      </c>
      <c r="H12" s="102">
        <v>6854967</v>
      </c>
      <c r="I12" s="53">
        <f>'６月'!I12+'7月'!G12</f>
        <v>40690</v>
      </c>
      <c r="J12" s="53">
        <f>'６月'!J12+'7月'!H12</f>
        <v>40319109</v>
      </c>
      <c r="K12" s="28"/>
    </row>
    <row r="13" spans="1:11" ht="13.5">
      <c r="A13" s="30">
        <v>9</v>
      </c>
      <c r="B13" s="46">
        <v>435682</v>
      </c>
      <c r="C13" s="47">
        <v>115898283</v>
      </c>
      <c r="E13" s="37"/>
      <c r="F13" s="40" t="s">
        <v>23</v>
      </c>
      <c r="G13" s="84">
        <v>8884</v>
      </c>
      <c r="H13" s="84">
        <v>7860592</v>
      </c>
      <c r="I13" s="69">
        <f>'６月'!I13+'7月'!G13</f>
        <v>46514</v>
      </c>
      <c r="J13" s="69">
        <f>'６月'!J13+'7月'!H13</f>
        <v>47272624</v>
      </c>
      <c r="K13" s="31"/>
    </row>
    <row r="14" spans="1:11" ht="13.5">
      <c r="A14" s="30">
        <v>10</v>
      </c>
      <c r="B14" s="46">
        <v>122854</v>
      </c>
      <c r="C14" s="47">
        <v>32778303</v>
      </c>
      <c r="E14" s="123" t="s">
        <v>96</v>
      </c>
      <c r="F14" s="124"/>
      <c r="G14" s="70"/>
      <c r="H14" s="76"/>
      <c r="I14" s="53">
        <f>'６月'!I14+'7月'!G14</f>
        <v>0</v>
      </c>
      <c r="J14" s="53">
        <f>'６月'!J14+'7月'!H14</f>
        <v>0</v>
      </c>
      <c r="K14" s="31"/>
    </row>
    <row r="15" spans="1:12" ht="13.5">
      <c r="A15" s="30">
        <v>11</v>
      </c>
      <c r="B15" s="46">
        <v>283030</v>
      </c>
      <c r="C15" s="47">
        <v>53354049</v>
      </c>
      <c r="E15" s="37"/>
      <c r="F15" s="40" t="s">
        <v>23</v>
      </c>
      <c r="G15" s="55"/>
      <c r="H15" s="93"/>
      <c r="I15" s="69">
        <f>'６月'!I15+'7月'!G15</f>
        <v>0</v>
      </c>
      <c r="J15" s="69">
        <f>'６月'!J15+'7月'!H15</f>
        <v>0</v>
      </c>
      <c r="K15" s="31"/>
      <c r="L15" s="31"/>
    </row>
    <row r="16" spans="1:12" ht="13.5">
      <c r="A16" s="30">
        <v>12</v>
      </c>
      <c r="B16" s="46">
        <v>0</v>
      </c>
      <c r="C16" s="47">
        <v>0</v>
      </c>
      <c r="E16" s="118" t="s">
        <v>44</v>
      </c>
      <c r="F16" s="119"/>
      <c r="G16" s="53"/>
      <c r="H16" s="53"/>
      <c r="I16" s="53">
        <f>'６月'!I16+'7月'!G16</f>
        <v>0</v>
      </c>
      <c r="J16" s="53">
        <f>'６月'!J16+'7月'!H16</f>
        <v>0</v>
      </c>
      <c r="K16" s="31"/>
      <c r="L16" s="31"/>
    </row>
    <row r="17" spans="1:11" ht="13.5">
      <c r="A17" s="30">
        <v>13</v>
      </c>
      <c r="B17" s="46">
        <v>398133</v>
      </c>
      <c r="C17" s="47">
        <v>132882197</v>
      </c>
      <c r="E17" s="37"/>
      <c r="F17" s="40" t="s">
        <v>23</v>
      </c>
      <c r="G17" s="55"/>
      <c r="H17" s="55"/>
      <c r="I17" s="69">
        <f>'６月'!I17+'7月'!G17</f>
        <v>0</v>
      </c>
      <c r="J17" s="69">
        <f>'６月'!J17+'7月'!H17</f>
        <v>0</v>
      </c>
      <c r="K17" s="31"/>
    </row>
    <row r="18" spans="1:11" ht="13.5">
      <c r="A18" s="30">
        <v>14</v>
      </c>
      <c r="B18" s="46">
        <v>69149</v>
      </c>
      <c r="C18" s="47">
        <v>79828569</v>
      </c>
      <c r="E18" s="120" t="s">
        <v>27</v>
      </c>
      <c r="F18" s="121"/>
      <c r="G18" s="53"/>
      <c r="H18" s="53"/>
      <c r="I18" s="53">
        <f>'６月'!I18+'7月'!G18</f>
        <v>2329314</v>
      </c>
      <c r="J18" s="53">
        <f>'６月'!J18+'7月'!H18</f>
        <v>1297566726</v>
      </c>
      <c r="K18" s="31"/>
    </row>
    <row r="19" spans="1:11" ht="13.5">
      <c r="A19" s="30">
        <v>15</v>
      </c>
      <c r="B19" s="46">
        <v>245071</v>
      </c>
      <c r="C19" s="47">
        <v>87966455</v>
      </c>
      <c r="E19" s="37"/>
      <c r="F19" s="40" t="s">
        <v>23</v>
      </c>
      <c r="G19" s="55"/>
      <c r="H19" s="55"/>
      <c r="I19" s="69">
        <f>'６月'!I19+'7月'!G19</f>
        <v>2175783</v>
      </c>
      <c r="J19" s="69">
        <f>'６月'!J19+'7月'!H19</f>
        <v>1179723317</v>
      </c>
      <c r="K19" s="31"/>
    </row>
    <row r="20" spans="1:11" ht="13.5">
      <c r="A20" s="30">
        <v>16</v>
      </c>
      <c r="B20" s="46">
        <v>731728</v>
      </c>
      <c r="C20" s="47">
        <v>71866307</v>
      </c>
      <c r="E20" s="118" t="s">
        <v>26</v>
      </c>
      <c r="F20" s="119"/>
      <c r="G20" s="53">
        <v>3806</v>
      </c>
      <c r="H20" s="64">
        <v>2386002</v>
      </c>
      <c r="I20" s="53">
        <f>'６月'!I20+'7月'!G20</f>
        <v>102914</v>
      </c>
      <c r="J20" s="53">
        <f>'６月'!J20+'7月'!H20</f>
        <v>38619398</v>
      </c>
      <c r="K20" s="31"/>
    </row>
    <row r="21" spans="1:11" ht="13.5">
      <c r="A21" s="30">
        <v>17</v>
      </c>
      <c r="B21" s="46">
        <v>7298</v>
      </c>
      <c r="C21" s="47">
        <v>5725870</v>
      </c>
      <c r="E21" s="37"/>
      <c r="F21" s="40" t="s">
        <v>23</v>
      </c>
      <c r="G21" s="85">
        <v>8096</v>
      </c>
      <c r="H21" s="85">
        <v>4677756</v>
      </c>
      <c r="I21" s="69">
        <f>'６月'!I21+'7月'!G21</f>
        <v>95741</v>
      </c>
      <c r="J21" s="69">
        <f>'６月'!J21+'7月'!H21</f>
        <v>38248215</v>
      </c>
      <c r="K21" s="31"/>
    </row>
    <row r="22" spans="1:11" ht="13.5">
      <c r="A22" s="30">
        <v>18</v>
      </c>
      <c r="B22" s="46">
        <v>2998</v>
      </c>
      <c r="C22" s="47">
        <v>2206316</v>
      </c>
      <c r="E22" s="118" t="s">
        <v>45</v>
      </c>
      <c r="F22" s="119"/>
      <c r="G22" s="99">
        <v>773753</v>
      </c>
      <c r="H22" s="99">
        <v>385390734</v>
      </c>
      <c r="I22" s="53">
        <f>'６月'!I22+'7月'!G22</f>
        <v>4871392</v>
      </c>
      <c r="J22" s="53">
        <f>'６月'!J22+'7月'!H22</f>
        <v>2278572496</v>
      </c>
      <c r="K22" s="31"/>
    </row>
    <row r="23" spans="1:11" ht="13.5">
      <c r="A23" s="30">
        <v>19</v>
      </c>
      <c r="B23" s="46">
        <v>0</v>
      </c>
      <c r="C23" s="47">
        <v>0</v>
      </c>
      <c r="E23" s="37"/>
      <c r="F23" s="40" t="s">
        <v>23</v>
      </c>
      <c r="G23" s="84">
        <v>599639</v>
      </c>
      <c r="H23" s="91">
        <v>343996946</v>
      </c>
      <c r="I23" s="69">
        <f>'６月'!I23+'7月'!G23</f>
        <v>4066322</v>
      </c>
      <c r="J23" s="69">
        <f>'６月'!J23+'7月'!H23</f>
        <v>1923392108</v>
      </c>
      <c r="K23" s="31"/>
    </row>
    <row r="24" spans="1:11" ht="13.5">
      <c r="A24" s="30">
        <v>20</v>
      </c>
      <c r="B24" s="46">
        <v>248747</v>
      </c>
      <c r="C24" s="47">
        <v>33742319</v>
      </c>
      <c r="E24" s="118" t="s">
        <v>24</v>
      </c>
      <c r="F24" s="119"/>
      <c r="G24" s="53">
        <f aca="true" t="shared" si="0" ref="G24:J25">G6+G8+G10+G12+G14+G16+G18+G20+G22</f>
        <v>7944796</v>
      </c>
      <c r="H24" s="53">
        <f t="shared" si="0"/>
        <v>1758150496</v>
      </c>
      <c r="I24" s="53">
        <f t="shared" si="0"/>
        <v>72939522</v>
      </c>
      <c r="J24" s="53">
        <f t="shared" si="0"/>
        <v>11915697574</v>
      </c>
      <c r="K24" s="31"/>
    </row>
    <row r="25" spans="1:11" ht="13.5">
      <c r="A25" s="30">
        <v>21</v>
      </c>
      <c r="B25" s="46">
        <v>447631</v>
      </c>
      <c r="C25" s="47">
        <v>60870420</v>
      </c>
      <c r="E25" s="37"/>
      <c r="F25" s="40" t="s">
        <v>25</v>
      </c>
      <c r="G25" s="55">
        <f t="shared" si="0"/>
        <v>7093016</v>
      </c>
      <c r="H25" s="55">
        <f t="shared" si="0"/>
        <v>1373269034</v>
      </c>
      <c r="I25" s="55">
        <f t="shared" si="0"/>
        <v>66522758</v>
      </c>
      <c r="J25" s="55">
        <f t="shared" si="0"/>
        <v>11567701993</v>
      </c>
      <c r="K25" s="31"/>
    </row>
    <row r="26" spans="1:11" ht="13.5">
      <c r="A26" s="30">
        <v>22</v>
      </c>
      <c r="B26" s="46">
        <v>615451</v>
      </c>
      <c r="C26" s="47">
        <v>122434612</v>
      </c>
      <c r="E26" s="116" t="s">
        <v>46</v>
      </c>
      <c r="F26" s="117"/>
      <c r="G26" s="2">
        <f>G24/G25</f>
        <v>1.1200871392366802</v>
      </c>
      <c r="H26" s="2">
        <f>H24/H25</f>
        <v>1.2802666138032208</v>
      </c>
      <c r="I26" s="2">
        <f>I24/I25</f>
        <v>1.0964596807606803</v>
      </c>
      <c r="J26" s="2">
        <f>J24/J25</f>
        <v>1.0300833805375158</v>
      </c>
      <c r="K26" s="31"/>
    </row>
    <row r="27" spans="1:10" ht="13.5" customHeight="1">
      <c r="A27" s="30">
        <v>23</v>
      </c>
      <c r="B27" s="46">
        <v>83277</v>
      </c>
      <c r="C27" s="47">
        <v>19622320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130041</v>
      </c>
      <c r="C28" s="47">
        <v>27887517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99444</v>
      </c>
      <c r="C29" s="47">
        <v>25160925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0</v>
      </c>
      <c r="C30" s="47">
        <v>0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143782</v>
      </c>
      <c r="C31" s="47">
        <v>25259097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1035784</v>
      </c>
      <c r="C32" s="47">
        <v>75388339</v>
      </c>
    </row>
    <row r="33" spans="1:3" ht="13.5">
      <c r="A33" s="30">
        <v>29</v>
      </c>
      <c r="B33" s="46">
        <v>159250</v>
      </c>
      <c r="C33" s="47">
        <v>24014714</v>
      </c>
    </row>
    <row r="34" spans="1:3" ht="13.5">
      <c r="A34" s="30">
        <v>30</v>
      </c>
      <c r="B34" s="46">
        <v>96286</v>
      </c>
      <c r="C34" s="47">
        <v>22280680</v>
      </c>
    </row>
    <row r="35" spans="1:3" ht="14.25" thickBot="1">
      <c r="A35" s="30">
        <v>31</v>
      </c>
      <c r="B35" s="46">
        <v>230978</v>
      </c>
      <c r="C35" s="47">
        <v>39244958</v>
      </c>
    </row>
    <row r="36" spans="1:6" ht="14.25" thickBot="1">
      <c r="A36" s="113" t="s">
        <v>24</v>
      </c>
      <c r="B36" s="5">
        <f>SUM(B5:B35)</f>
        <v>7944796</v>
      </c>
      <c r="C36" s="5">
        <f>SUM(C5:C35)</f>
        <v>1758150496</v>
      </c>
      <c r="F36" s="21"/>
    </row>
    <row r="37" spans="1:7" ht="13.5">
      <c r="A37" s="14" t="s">
        <v>25</v>
      </c>
      <c r="B37" s="4">
        <v>7093016</v>
      </c>
      <c r="C37" s="4">
        <v>1373269034</v>
      </c>
      <c r="G37" s="28"/>
    </row>
    <row r="38" spans="1:5" ht="14.25" thickBot="1">
      <c r="A38" s="15" t="s">
        <v>47</v>
      </c>
      <c r="B38" s="2">
        <f>B36/B37</f>
        <v>1.1200871392366802</v>
      </c>
      <c r="C38" s="2">
        <f>C36/C37</f>
        <v>1.2802666138032208</v>
      </c>
      <c r="E38" s="26"/>
    </row>
    <row r="39" spans="1:3" ht="24.75" thickBot="1">
      <c r="A39" s="19" t="s">
        <v>72</v>
      </c>
      <c r="B39" s="5">
        <f>'６月'!B39+'7月'!B36</f>
        <v>72939522</v>
      </c>
      <c r="C39" s="5">
        <f>'６月'!C39+'7月'!C36</f>
        <v>11915697574</v>
      </c>
    </row>
    <row r="40" spans="1:7" ht="13.5">
      <c r="A40" s="22" t="s">
        <v>48</v>
      </c>
      <c r="B40" s="24">
        <f>'６月'!B40+'7月'!B37</f>
        <v>66522758</v>
      </c>
      <c r="C40" s="24">
        <f>'６月'!C40+'7月'!C37</f>
        <v>11567701993</v>
      </c>
      <c r="G40" s="28"/>
    </row>
    <row r="41" spans="1:3" ht="13.5">
      <c r="A41" s="16" t="s">
        <v>49</v>
      </c>
      <c r="B41" s="23">
        <f>B39/B40</f>
        <v>1.0964596807606803</v>
      </c>
      <c r="C41" s="23">
        <f>C39/C40</f>
        <v>1.0300833805375158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H24" sqref="H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17" t="s">
        <v>110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76</v>
      </c>
      <c r="I4" s="8" t="s">
        <v>77</v>
      </c>
      <c r="J4" s="9"/>
      <c r="K4" s="31"/>
    </row>
    <row r="5" spans="1:11" ht="13.5">
      <c r="A5" s="30">
        <v>1</v>
      </c>
      <c r="B5" s="46">
        <v>215610</v>
      </c>
      <c r="C5" s="47">
        <v>35858364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0</v>
      </c>
      <c r="C6" s="47">
        <v>0</v>
      </c>
      <c r="E6" s="118" t="s">
        <v>40</v>
      </c>
      <c r="F6" s="119"/>
      <c r="G6" s="53">
        <v>6961656</v>
      </c>
      <c r="H6" s="64">
        <v>593594710</v>
      </c>
      <c r="I6" s="53">
        <f>'7月'!I6+'８月'!G6</f>
        <v>66827838</v>
      </c>
      <c r="J6" s="53">
        <f>'7月'!J6+'８月'!H6</f>
        <v>7293914130</v>
      </c>
      <c r="K6" s="31"/>
    </row>
    <row r="7" spans="1:12" ht="13.5">
      <c r="A7" s="30">
        <v>3</v>
      </c>
      <c r="B7" s="46">
        <v>293395</v>
      </c>
      <c r="C7" s="47">
        <v>36227644</v>
      </c>
      <c r="E7" s="37"/>
      <c r="F7" s="40" t="s">
        <v>23</v>
      </c>
      <c r="G7" s="69">
        <v>5064855</v>
      </c>
      <c r="H7" s="73">
        <v>459513808</v>
      </c>
      <c r="I7" s="69">
        <f>'7月'!I7+'８月'!G7</f>
        <v>59061894</v>
      </c>
      <c r="J7" s="69">
        <f>'7月'!J7+'８月'!H7</f>
        <v>7427836703</v>
      </c>
      <c r="K7" s="31"/>
      <c r="L7" s="28"/>
    </row>
    <row r="8" spans="1:11" ht="13.5">
      <c r="A8" s="30">
        <v>4</v>
      </c>
      <c r="B8" s="46">
        <v>564497</v>
      </c>
      <c r="C8" s="47">
        <v>50340766</v>
      </c>
      <c r="E8" s="118" t="s">
        <v>73</v>
      </c>
      <c r="F8" s="119"/>
      <c r="G8" s="70">
        <v>4350</v>
      </c>
      <c r="H8" s="70">
        <v>5203394</v>
      </c>
      <c r="I8" s="53">
        <f>'7月'!I8+'８月'!G8</f>
        <v>509680</v>
      </c>
      <c r="J8" s="53">
        <f>'7月'!J8+'８月'!H8</f>
        <v>224817665</v>
      </c>
      <c r="K8" s="31"/>
    </row>
    <row r="9" spans="1:11" ht="13.5">
      <c r="A9" s="30">
        <v>5</v>
      </c>
      <c r="B9" s="46">
        <v>574507</v>
      </c>
      <c r="C9" s="47">
        <v>45523197</v>
      </c>
      <c r="E9" s="37"/>
      <c r="F9" s="40" t="s">
        <v>23</v>
      </c>
      <c r="G9" s="84">
        <v>8378</v>
      </c>
      <c r="H9" s="84">
        <v>9370464</v>
      </c>
      <c r="I9" s="69">
        <f>'7月'!I9+'８月'!G9</f>
        <v>290481</v>
      </c>
      <c r="J9" s="69">
        <f>'7月'!J9+'８月'!H9</f>
        <v>131442589</v>
      </c>
      <c r="K9" s="31"/>
    </row>
    <row r="10" spans="1:11" ht="13.5">
      <c r="A10" s="30">
        <v>6</v>
      </c>
      <c r="B10" s="46">
        <v>605047</v>
      </c>
      <c r="C10" s="47">
        <v>44761413</v>
      </c>
      <c r="E10" s="118" t="s">
        <v>74</v>
      </c>
      <c r="F10" s="119"/>
      <c r="G10" s="53"/>
      <c r="H10" s="54"/>
      <c r="I10" s="53">
        <f>'7月'!I10+'８月'!G10</f>
        <v>5223700</v>
      </c>
      <c r="J10" s="53">
        <f>'7月'!J10+'８月'!H10</f>
        <v>1340686154</v>
      </c>
      <c r="K10" s="31"/>
    </row>
    <row r="11" spans="1:11" ht="13.5">
      <c r="A11" s="30">
        <v>7</v>
      </c>
      <c r="B11" s="46">
        <v>347857</v>
      </c>
      <c r="C11" s="47">
        <v>32856528</v>
      </c>
      <c r="E11" s="37"/>
      <c r="F11" s="40" t="s">
        <v>23</v>
      </c>
      <c r="G11" s="55"/>
      <c r="H11" s="52"/>
      <c r="I11" s="69">
        <f>'7月'!I11+'８月'!G11</f>
        <v>5859256</v>
      </c>
      <c r="J11" s="69">
        <f>'7月'!J11+'８月'!H11</f>
        <v>1288670709</v>
      </c>
      <c r="K11" s="31"/>
    </row>
    <row r="12" spans="1:11" ht="13.5">
      <c r="A12" s="30">
        <v>8</v>
      </c>
      <c r="B12" s="46">
        <v>1081102</v>
      </c>
      <c r="C12" s="47">
        <v>79571444</v>
      </c>
      <c r="E12" s="118" t="s">
        <v>43</v>
      </c>
      <c r="F12" s="119"/>
      <c r="G12" s="53">
        <v>8173</v>
      </c>
      <c r="H12" s="54">
        <v>8805281</v>
      </c>
      <c r="I12" s="53">
        <f>'7月'!I12+'８月'!G12</f>
        <v>48863</v>
      </c>
      <c r="J12" s="53">
        <f>'7月'!J12+'８月'!H12</f>
        <v>49124390</v>
      </c>
      <c r="K12" s="28"/>
    </row>
    <row r="13" spans="1:11" ht="13.5">
      <c r="A13" s="30">
        <v>9</v>
      </c>
      <c r="B13" s="46">
        <v>0</v>
      </c>
      <c r="C13" s="47">
        <v>0</v>
      </c>
      <c r="E13" s="37"/>
      <c r="F13" s="40" t="s">
        <v>23</v>
      </c>
      <c r="G13" s="69">
        <v>10433</v>
      </c>
      <c r="H13" s="69">
        <v>10796843</v>
      </c>
      <c r="I13" s="69">
        <f>'7月'!I13+'８月'!G13</f>
        <v>56947</v>
      </c>
      <c r="J13" s="69">
        <f>'7月'!J13+'８月'!H13</f>
        <v>58069467</v>
      </c>
      <c r="K13" s="31"/>
    </row>
    <row r="14" spans="1:11" ht="13.5">
      <c r="A14" s="30">
        <v>10</v>
      </c>
      <c r="B14" s="46">
        <v>281970</v>
      </c>
      <c r="C14" s="47">
        <v>35776884</v>
      </c>
      <c r="E14" s="123" t="s">
        <v>96</v>
      </c>
      <c r="F14" s="124"/>
      <c r="G14" s="70"/>
      <c r="H14" s="76"/>
      <c r="I14" s="53">
        <f>'7月'!I14+'８月'!G14</f>
        <v>0</v>
      </c>
      <c r="J14" s="53">
        <f>'7月'!J14+'８月'!H14</f>
        <v>0</v>
      </c>
      <c r="K14" s="31"/>
    </row>
    <row r="15" spans="1:11" ht="13.5">
      <c r="A15" s="30">
        <v>11</v>
      </c>
      <c r="B15" s="46">
        <v>623992</v>
      </c>
      <c r="C15" s="47">
        <v>69328224</v>
      </c>
      <c r="E15" s="37"/>
      <c r="F15" s="40" t="s">
        <v>23</v>
      </c>
      <c r="G15" s="84"/>
      <c r="H15" s="91"/>
      <c r="I15" s="69">
        <f>'7月'!I15+'８月'!G15</f>
        <v>0</v>
      </c>
      <c r="J15" s="69">
        <f>'7月'!J15+'８月'!H15</f>
        <v>0</v>
      </c>
      <c r="K15" s="31"/>
    </row>
    <row r="16" spans="1:11" ht="13.5">
      <c r="A16" s="30">
        <v>12</v>
      </c>
      <c r="B16" s="46">
        <v>294291</v>
      </c>
      <c r="C16" s="47">
        <v>32819545</v>
      </c>
      <c r="E16" s="118" t="s">
        <v>44</v>
      </c>
      <c r="F16" s="119"/>
      <c r="G16" s="53"/>
      <c r="H16" s="54"/>
      <c r="I16" s="53">
        <f>'7月'!I16+'８月'!G16</f>
        <v>0</v>
      </c>
      <c r="J16" s="53">
        <f>'7月'!J16+'８月'!H16</f>
        <v>0</v>
      </c>
      <c r="K16" s="31"/>
    </row>
    <row r="17" spans="1:11" ht="13.5">
      <c r="A17" s="30">
        <v>13</v>
      </c>
      <c r="B17" s="46">
        <v>0</v>
      </c>
      <c r="C17" s="47">
        <v>0</v>
      </c>
      <c r="E17" s="37"/>
      <c r="F17" s="40" t="s">
        <v>23</v>
      </c>
      <c r="G17" s="55"/>
      <c r="H17" s="52"/>
      <c r="I17" s="69">
        <f>'7月'!I17+'８月'!G17</f>
        <v>0</v>
      </c>
      <c r="J17" s="69">
        <f>'7月'!J17+'８月'!H17</f>
        <v>0</v>
      </c>
      <c r="K17" s="31"/>
    </row>
    <row r="18" spans="1:11" ht="13.5">
      <c r="A18" s="30">
        <v>14</v>
      </c>
      <c r="B18" s="46">
        <v>0</v>
      </c>
      <c r="C18" s="47">
        <v>0</v>
      </c>
      <c r="E18" s="120" t="s">
        <v>27</v>
      </c>
      <c r="F18" s="121"/>
      <c r="G18" s="53">
        <v>21458</v>
      </c>
      <c r="H18" s="64">
        <v>10900655</v>
      </c>
      <c r="I18" s="53">
        <f>'7月'!I18+'８月'!G18</f>
        <v>2350772</v>
      </c>
      <c r="J18" s="53">
        <f>'7月'!J18+'８月'!H18</f>
        <v>1308467381</v>
      </c>
      <c r="K18" s="31"/>
    </row>
    <row r="19" spans="1:11" ht="13.5">
      <c r="A19" s="30">
        <v>15</v>
      </c>
      <c r="B19" s="46">
        <v>0</v>
      </c>
      <c r="C19" s="47">
        <v>0</v>
      </c>
      <c r="E19" s="37"/>
      <c r="F19" s="40" t="s">
        <v>23</v>
      </c>
      <c r="G19" s="69"/>
      <c r="H19" s="69"/>
      <c r="I19" s="69">
        <f>'7月'!I19+'８月'!G19</f>
        <v>2175783</v>
      </c>
      <c r="J19" s="69">
        <f>'7月'!J19+'８月'!H19</f>
        <v>1179723317</v>
      </c>
      <c r="K19" s="31"/>
    </row>
    <row r="20" spans="1:11" ht="13.5">
      <c r="A20" s="30">
        <v>16</v>
      </c>
      <c r="B20" s="46">
        <v>0</v>
      </c>
      <c r="C20" s="47">
        <v>0</v>
      </c>
      <c r="E20" s="118" t="s">
        <v>26</v>
      </c>
      <c r="F20" s="119"/>
      <c r="G20" s="70">
        <v>4181</v>
      </c>
      <c r="H20" s="100">
        <v>3275788</v>
      </c>
      <c r="I20" s="53">
        <f>'7月'!I20+'８月'!G20</f>
        <v>107095</v>
      </c>
      <c r="J20" s="53">
        <f>'7月'!J20+'８月'!H20</f>
        <v>41895186</v>
      </c>
      <c r="K20" s="31"/>
    </row>
    <row r="21" spans="1:11" ht="13.5">
      <c r="A21" s="30">
        <v>17</v>
      </c>
      <c r="B21" s="46">
        <v>19203</v>
      </c>
      <c r="C21" s="47">
        <v>14300185</v>
      </c>
      <c r="E21" s="37"/>
      <c r="F21" s="40" t="s">
        <v>23</v>
      </c>
      <c r="G21" s="84">
        <v>4709</v>
      </c>
      <c r="H21" s="84">
        <v>5129047</v>
      </c>
      <c r="I21" s="69">
        <f>'7月'!I21+'８月'!G21</f>
        <v>100450</v>
      </c>
      <c r="J21" s="69">
        <f>'7月'!J21+'８月'!H21</f>
        <v>43377262</v>
      </c>
      <c r="K21" s="31"/>
    </row>
    <row r="22" spans="1:11" ht="13.5">
      <c r="A22" s="30">
        <v>18</v>
      </c>
      <c r="B22" s="46">
        <v>389372</v>
      </c>
      <c r="C22" s="47">
        <v>45257567</v>
      </c>
      <c r="E22" s="118" t="s">
        <v>45</v>
      </c>
      <c r="F22" s="119"/>
      <c r="G22" s="53">
        <v>414130</v>
      </c>
      <c r="H22" s="64">
        <v>275052497</v>
      </c>
      <c r="I22" s="53">
        <f>'7月'!I22+'８月'!G22</f>
        <v>5285522</v>
      </c>
      <c r="J22" s="53">
        <f>'7月'!J22+'８月'!H22</f>
        <v>2553624993</v>
      </c>
      <c r="K22" s="31"/>
    </row>
    <row r="23" spans="1:11" ht="13.5">
      <c r="A23" s="30">
        <v>19</v>
      </c>
      <c r="B23" s="46">
        <v>166409</v>
      </c>
      <c r="C23" s="47">
        <v>35009419</v>
      </c>
      <c r="E23" s="37"/>
      <c r="F23" s="40" t="s">
        <v>23</v>
      </c>
      <c r="G23" s="55">
        <v>386651</v>
      </c>
      <c r="H23" s="93">
        <v>272649311</v>
      </c>
      <c r="I23" s="69">
        <f>'7月'!I23+'８月'!G23</f>
        <v>4452973</v>
      </c>
      <c r="J23" s="69">
        <f>'7月'!J23+'８月'!H23</f>
        <v>2196041419</v>
      </c>
      <c r="K23" s="31"/>
    </row>
    <row r="24" spans="1:11" ht="13.5">
      <c r="A24" s="30">
        <v>20</v>
      </c>
      <c r="B24" s="46">
        <v>349307</v>
      </c>
      <c r="C24" s="47">
        <v>46895786</v>
      </c>
      <c r="E24" s="118" t="s">
        <v>24</v>
      </c>
      <c r="F24" s="119"/>
      <c r="G24" s="53">
        <f aca="true" t="shared" si="0" ref="G24:J25">G6+G8+G10+G12+G14+G16+G18+G20+G22</f>
        <v>7413948</v>
      </c>
      <c r="H24" s="53">
        <f t="shared" si="0"/>
        <v>896832325</v>
      </c>
      <c r="I24" s="53">
        <f t="shared" si="0"/>
        <v>80353470</v>
      </c>
      <c r="J24" s="53">
        <f t="shared" si="0"/>
        <v>12812529899</v>
      </c>
      <c r="K24" s="31"/>
    </row>
    <row r="25" spans="1:11" ht="13.5">
      <c r="A25" s="30">
        <v>21</v>
      </c>
      <c r="B25" s="46">
        <v>167129</v>
      </c>
      <c r="C25" s="47">
        <v>28807637</v>
      </c>
      <c r="E25" s="37"/>
      <c r="F25" s="40" t="s">
        <v>25</v>
      </c>
      <c r="G25" s="55">
        <f t="shared" si="0"/>
        <v>5475026</v>
      </c>
      <c r="H25" s="55">
        <f t="shared" si="0"/>
        <v>757459473</v>
      </c>
      <c r="I25" s="55">
        <f t="shared" si="0"/>
        <v>71997784</v>
      </c>
      <c r="J25" s="55">
        <f t="shared" si="0"/>
        <v>12325161466</v>
      </c>
      <c r="K25" s="31"/>
    </row>
    <row r="26" spans="1:11" ht="13.5">
      <c r="A26" s="30">
        <v>22</v>
      </c>
      <c r="B26" s="46">
        <v>563889</v>
      </c>
      <c r="C26" s="47">
        <v>67116977</v>
      </c>
      <c r="E26" s="116" t="s">
        <v>46</v>
      </c>
      <c r="F26" s="117"/>
      <c r="G26" s="2">
        <f>G24/G25</f>
        <v>1.3541393228086953</v>
      </c>
      <c r="H26" s="2">
        <f>H24/H25</f>
        <v>1.184000407900371</v>
      </c>
      <c r="I26" s="2">
        <f>I24/I25</f>
        <v>1.1160547663522533</v>
      </c>
      <c r="J26" s="2">
        <f>J24/J25</f>
        <v>1.039542559693392</v>
      </c>
      <c r="K26" s="31"/>
    </row>
    <row r="27" spans="1:10" ht="13.5" customHeight="1">
      <c r="A27" s="30">
        <v>23</v>
      </c>
      <c r="B27" s="46">
        <v>0</v>
      </c>
      <c r="C27" s="47">
        <v>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225612</v>
      </c>
      <c r="C28" s="47">
        <v>42791982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16250</v>
      </c>
      <c r="C29" s="47">
        <v>10647931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1140</v>
      </c>
      <c r="C30" s="47">
        <v>1031093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4244</v>
      </c>
      <c r="C31" s="47">
        <v>2613224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112352</v>
      </c>
      <c r="C32" s="47">
        <v>24538275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206743</v>
      </c>
      <c r="C33" s="47">
        <v>45064527</v>
      </c>
    </row>
    <row r="34" spans="1:3" ht="13.5">
      <c r="A34" s="30">
        <v>30</v>
      </c>
      <c r="B34" s="46">
        <v>0</v>
      </c>
      <c r="C34" s="47">
        <v>0</v>
      </c>
    </row>
    <row r="35" spans="1:3" ht="14.25" thickBot="1">
      <c r="A35" s="30">
        <v>31</v>
      </c>
      <c r="B35" s="46">
        <v>310030</v>
      </c>
      <c r="C35" s="47">
        <v>69693713</v>
      </c>
    </row>
    <row r="36" spans="1:3" ht="14.25" thickBot="1">
      <c r="A36" s="113" t="s">
        <v>24</v>
      </c>
      <c r="B36" s="5">
        <f>SUM(B5:B35)</f>
        <v>7413948</v>
      </c>
      <c r="C36" s="5">
        <f>SUM(C5:C35)</f>
        <v>896832325</v>
      </c>
    </row>
    <row r="37" spans="1:7" ht="13.5">
      <c r="A37" s="14" t="s">
        <v>25</v>
      </c>
      <c r="B37" s="4">
        <v>5475026</v>
      </c>
      <c r="C37" s="4">
        <v>757459473</v>
      </c>
      <c r="G37" s="28"/>
    </row>
    <row r="38" spans="1:5" ht="14.25" thickBot="1">
      <c r="A38" s="15" t="s">
        <v>47</v>
      </c>
      <c r="B38" s="2">
        <f>B36/B37</f>
        <v>1.3541393228086953</v>
      </c>
      <c r="C38" s="2">
        <f>C36/C37</f>
        <v>1.184000407900371</v>
      </c>
      <c r="E38" s="26"/>
    </row>
    <row r="39" spans="1:3" ht="24.75" thickBot="1">
      <c r="A39" s="19" t="s">
        <v>75</v>
      </c>
      <c r="B39" s="5">
        <f>'7月'!B39+'８月'!B36</f>
        <v>80353470</v>
      </c>
      <c r="C39" s="5">
        <f>'7月'!C39+'８月'!C36</f>
        <v>12812529899</v>
      </c>
    </row>
    <row r="40" spans="1:7" ht="13.5">
      <c r="A40" s="22" t="s">
        <v>48</v>
      </c>
      <c r="B40" s="24">
        <f>'7月'!B40+'８月'!B37</f>
        <v>71997784</v>
      </c>
      <c r="C40" s="24">
        <f>'7月'!C40+'８月'!C37</f>
        <v>12325161466</v>
      </c>
      <c r="G40" s="28"/>
    </row>
    <row r="41" spans="1:3" ht="13.5">
      <c r="A41" s="16" t="s">
        <v>49</v>
      </c>
      <c r="B41" s="23">
        <f>B39/B40</f>
        <v>1.1160547663522533</v>
      </c>
      <c r="C41" s="23">
        <f>C39/C40</f>
        <v>1.039542559693392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C38" sqref="C38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111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80</v>
      </c>
      <c r="I4" s="8" t="s">
        <v>81</v>
      </c>
      <c r="J4" s="9"/>
      <c r="K4" s="31"/>
    </row>
    <row r="5" spans="1:11" ht="13.5">
      <c r="A5" s="30">
        <v>1</v>
      </c>
      <c r="B5" s="46">
        <v>143407</v>
      </c>
      <c r="C5" s="47">
        <v>32505321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129122</v>
      </c>
      <c r="C6" s="47">
        <v>25762556</v>
      </c>
      <c r="E6" s="118" t="s">
        <v>40</v>
      </c>
      <c r="F6" s="119"/>
      <c r="G6" s="53">
        <v>6794783</v>
      </c>
      <c r="H6" s="64">
        <v>606833288</v>
      </c>
      <c r="I6" s="53">
        <f>'８月'!I6+'９月'!G6</f>
        <v>73622621</v>
      </c>
      <c r="J6" s="53">
        <f>'８月'!J6+'９月'!H6</f>
        <v>7900747418</v>
      </c>
      <c r="K6" s="31"/>
    </row>
    <row r="7" spans="1:12" ht="13.5">
      <c r="A7" s="30">
        <v>3</v>
      </c>
      <c r="B7" s="46">
        <v>105724</v>
      </c>
      <c r="C7" s="47">
        <v>30423983</v>
      </c>
      <c r="E7" s="37"/>
      <c r="F7" s="40" t="s">
        <v>23</v>
      </c>
      <c r="G7" s="69">
        <v>8840335</v>
      </c>
      <c r="H7" s="73">
        <v>726084501</v>
      </c>
      <c r="I7" s="69">
        <f>'８月'!I7+'９月'!G7</f>
        <v>67902229</v>
      </c>
      <c r="J7" s="69">
        <f>'８月'!J7+'９月'!H7</f>
        <v>8153921204</v>
      </c>
      <c r="K7" s="31"/>
      <c r="L7" s="28"/>
    </row>
    <row r="8" spans="1:11" ht="13.5">
      <c r="A8" s="30">
        <v>4</v>
      </c>
      <c r="B8" s="46">
        <v>342233</v>
      </c>
      <c r="C8" s="47">
        <v>66256903</v>
      </c>
      <c r="E8" s="118" t="s">
        <v>78</v>
      </c>
      <c r="F8" s="119"/>
      <c r="G8" s="70">
        <v>4455</v>
      </c>
      <c r="H8" s="76">
        <v>3478259</v>
      </c>
      <c r="I8" s="53">
        <f>'８月'!I8+'９月'!G8</f>
        <v>514135</v>
      </c>
      <c r="J8" s="53">
        <f>'８月'!J8+'９月'!H8</f>
        <v>228295924</v>
      </c>
      <c r="K8" s="31"/>
    </row>
    <row r="9" spans="1:11" ht="13.5">
      <c r="A9" s="30">
        <v>5</v>
      </c>
      <c r="B9" s="46">
        <v>378069</v>
      </c>
      <c r="C9" s="47">
        <v>61590727</v>
      </c>
      <c r="E9" s="37"/>
      <c r="F9" s="40" t="s">
        <v>23</v>
      </c>
      <c r="G9" s="84">
        <v>17515</v>
      </c>
      <c r="H9" s="84">
        <v>14863800</v>
      </c>
      <c r="I9" s="69">
        <f>'８月'!I9+'９月'!G9</f>
        <v>307996</v>
      </c>
      <c r="J9" s="69">
        <f>'８月'!J9+'９月'!H9</f>
        <v>146306389</v>
      </c>
      <c r="K9" s="31"/>
    </row>
    <row r="10" spans="1:11" ht="13.5">
      <c r="A10" s="30">
        <v>6</v>
      </c>
      <c r="B10" s="46">
        <v>0</v>
      </c>
      <c r="C10" s="47">
        <v>0</v>
      </c>
      <c r="E10" s="118" t="s">
        <v>79</v>
      </c>
      <c r="F10" s="119"/>
      <c r="G10" s="53">
        <v>569460</v>
      </c>
      <c r="H10" s="64">
        <v>177681168</v>
      </c>
      <c r="I10" s="53">
        <f>'８月'!I10+'９月'!G10</f>
        <v>5793160</v>
      </c>
      <c r="J10" s="53">
        <f>'８月'!J10+'９月'!H10</f>
        <v>1518367322</v>
      </c>
      <c r="K10" s="31"/>
    </row>
    <row r="11" spans="1:11" ht="13.5">
      <c r="A11" s="30">
        <v>7</v>
      </c>
      <c r="B11" s="46">
        <v>71691</v>
      </c>
      <c r="C11" s="47">
        <v>29151197</v>
      </c>
      <c r="E11" s="37"/>
      <c r="F11" s="40" t="s">
        <v>23</v>
      </c>
      <c r="G11" s="69">
        <v>707600</v>
      </c>
      <c r="H11" s="69">
        <v>164302884</v>
      </c>
      <c r="I11" s="69">
        <f>'８月'!I11+'９月'!G11</f>
        <v>6566856</v>
      </c>
      <c r="J11" s="69">
        <f>'８月'!J11+'９月'!H11</f>
        <v>1452973593</v>
      </c>
      <c r="K11" s="31"/>
    </row>
    <row r="12" spans="1:11" ht="13.5">
      <c r="A12" s="30">
        <v>8</v>
      </c>
      <c r="B12" s="46">
        <v>28886</v>
      </c>
      <c r="C12" s="47">
        <v>11298413</v>
      </c>
      <c r="E12" s="118" t="s">
        <v>43</v>
      </c>
      <c r="F12" s="119"/>
      <c r="G12" s="70">
        <v>5619</v>
      </c>
      <c r="H12" s="100">
        <v>6195382</v>
      </c>
      <c r="I12" s="53">
        <f>'８月'!I12+'９月'!G12</f>
        <v>54482</v>
      </c>
      <c r="J12" s="53">
        <f>'８月'!J12+'９月'!H12</f>
        <v>55319772</v>
      </c>
      <c r="K12" s="28"/>
    </row>
    <row r="13" spans="1:11" ht="13.5">
      <c r="A13" s="30">
        <v>9</v>
      </c>
      <c r="B13" s="46">
        <v>72012</v>
      </c>
      <c r="C13" s="47">
        <v>30736930</v>
      </c>
      <c r="E13" s="37"/>
      <c r="F13" s="40" t="s">
        <v>23</v>
      </c>
      <c r="G13" s="84">
        <v>8474</v>
      </c>
      <c r="H13" s="84">
        <v>7364703</v>
      </c>
      <c r="I13" s="69">
        <f>'８月'!I13+'９月'!G13</f>
        <v>65421</v>
      </c>
      <c r="J13" s="69">
        <f>'８月'!J13+'９月'!H13</f>
        <v>65434170</v>
      </c>
      <c r="K13" s="31"/>
    </row>
    <row r="14" spans="1:11" ht="13.5">
      <c r="A14" s="30">
        <v>10</v>
      </c>
      <c r="B14" s="46">
        <v>30318</v>
      </c>
      <c r="C14" s="47">
        <v>17838199</v>
      </c>
      <c r="E14" s="123" t="s">
        <v>98</v>
      </c>
      <c r="F14" s="124"/>
      <c r="G14" s="53"/>
      <c r="H14" s="56"/>
      <c r="I14" s="53">
        <f>'８月'!I14+'９月'!G14</f>
        <v>0</v>
      </c>
      <c r="J14" s="53">
        <f>'８月'!J14+'９月'!H14</f>
        <v>0</v>
      </c>
      <c r="K14" s="31"/>
    </row>
    <row r="15" spans="1:11" ht="13.5">
      <c r="A15" s="30">
        <v>11</v>
      </c>
      <c r="B15" s="46">
        <v>57462</v>
      </c>
      <c r="C15" s="47">
        <v>30933595</v>
      </c>
      <c r="E15" s="37"/>
      <c r="F15" s="40" t="s">
        <v>23</v>
      </c>
      <c r="G15" s="69"/>
      <c r="H15" s="74"/>
      <c r="I15" s="69">
        <f>'８月'!I15+'９月'!G15</f>
        <v>0</v>
      </c>
      <c r="J15" s="69">
        <f>'８月'!J15+'９月'!H15</f>
        <v>0</v>
      </c>
      <c r="K15" s="31"/>
    </row>
    <row r="16" spans="1:11" ht="13.5">
      <c r="A16" s="30">
        <v>12</v>
      </c>
      <c r="B16" s="46">
        <v>277527</v>
      </c>
      <c r="C16" s="47">
        <v>36955002</v>
      </c>
      <c r="E16" s="118" t="s">
        <v>44</v>
      </c>
      <c r="F16" s="119"/>
      <c r="G16" s="53"/>
      <c r="H16" s="53"/>
      <c r="I16" s="53">
        <f>'８月'!I16+'９月'!G16</f>
        <v>0</v>
      </c>
      <c r="J16" s="53">
        <f>'８月'!J16+'９月'!H16</f>
        <v>0</v>
      </c>
      <c r="K16" s="31"/>
    </row>
    <row r="17" spans="1:11" ht="13.5">
      <c r="A17" s="30">
        <v>13</v>
      </c>
      <c r="B17" s="46">
        <v>0</v>
      </c>
      <c r="C17" s="47">
        <v>0</v>
      </c>
      <c r="E17" s="37"/>
      <c r="F17" s="40" t="s">
        <v>23</v>
      </c>
      <c r="G17" s="69"/>
      <c r="H17" s="74"/>
      <c r="I17" s="69">
        <f>'８月'!I17+'９月'!G17</f>
        <v>0</v>
      </c>
      <c r="J17" s="69">
        <f>'８月'!J17+'９月'!H17</f>
        <v>0</v>
      </c>
      <c r="K17" s="31"/>
    </row>
    <row r="18" spans="1:11" ht="13.5">
      <c r="A18" s="30">
        <v>14</v>
      </c>
      <c r="B18" s="46">
        <v>340367</v>
      </c>
      <c r="C18" s="47">
        <v>79346604</v>
      </c>
      <c r="E18" s="120" t="s">
        <v>27</v>
      </c>
      <c r="F18" s="121"/>
      <c r="G18" s="70">
        <v>443762</v>
      </c>
      <c r="H18" s="100">
        <v>258848007</v>
      </c>
      <c r="I18" s="53">
        <f>'８月'!I18+'９月'!G18</f>
        <v>2794534</v>
      </c>
      <c r="J18" s="53">
        <f>'８月'!J18+'９月'!H18</f>
        <v>1567315388</v>
      </c>
      <c r="K18" s="31"/>
    </row>
    <row r="19" spans="1:11" ht="13.5">
      <c r="A19" s="30">
        <v>15</v>
      </c>
      <c r="B19" s="46">
        <v>390543</v>
      </c>
      <c r="C19" s="47">
        <v>63172830</v>
      </c>
      <c r="E19" s="37"/>
      <c r="F19" s="40" t="s">
        <v>23</v>
      </c>
      <c r="G19" s="84">
        <v>459891</v>
      </c>
      <c r="H19" s="84">
        <v>229043177</v>
      </c>
      <c r="I19" s="69">
        <f>'８月'!I19+'９月'!G19</f>
        <v>2635674</v>
      </c>
      <c r="J19" s="69">
        <f>'８月'!J19+'９月'!H19</f>
        <v>1408766494</v>
      </c>
      <c r="K19" s="31"/>
    </row>
    <row r="20" spans="1:11" ht="13.5">
      <c r="A20" s="30">
        <v>16</v>
      </c>
      <c r="B20" s="46">
        <v>650145</v>
      </c>
      <c r="C20" s="47">
        <v>94300141</v>
      </c>
      <c r="E20" s="118" t="s">
        <v>26</v>
      </c>
      <c r="F20" s="119"/>
      <c r="G20" s="53">
        <v>10892</v>
      </c>
      <c r="H20" s="64">
        <v>6507884</v>
      </c>
      <c r="I20" s="53">
        <f>'８月'!I20+'９月'!G20</f>
        <v>117987</v>
      </c>
      <c r="J20" s="53">
        <f>'８月'!J20+'９月'!H20</f>
        <v>48403070</v>
      </c>
      <c r="K20" s="31"/>
    </row>
    <row r="21" spans="1:11" ht="13.5">
      <c r="A21" s="30">
        <v>17</v>
      </c>
      <c r="B21" s="46">
        <v>291168</v>
      </c>
      <c r="C21" s="47">
        <v>61280501</v>
      </c>
      <c r="E21" s="37"/>
      <c r="F21" s="40" t="s">
        <v>23</v>
      </c>
      <c r="G21" s="69">
        <v>7597</v>
      </c>
      <c r="H21" s="69">
        <v>6644586</v>
      </c>
      <c r="I21" s="69">
        <f>'８月'!I21+'９月'!G21</f>
        <v>108047</v>
      </c>
      <c r="J21" s="69">
        <f>'８月'!J21+'９月'!H21</f>
        <v>50021848</v>
      </c>
      <c r="K21" s="31"/>
    </row>
    <row r="22" spans="1:11" ht="13.5">
      <c r="A22" s="30">
        <v>18</v>
      </c>
      <c r="B22" s="46">
        <v>498235</v>
      </c>
      <c r="C22" s="47">
        <v>78474827</v>
      </c>
      <c r="E22" s="118" t="s">
        <v>45</v>
      </c>
      <c r="F22" s="119"/>
      <c r="G22" s="70">
        <v>362631</v>
      </c>
      <c r="H22" s="100">
        <v>163687924</v>
      </c>
      <c r="I22" s="53">
        <f>'８月'!I22+'９月'!G22</f>
        <v>5648153</v>
      </c>
      <c r="J22" s="53">
        <f>'８月'!J22+'９月'!H22</f>
        <v>2717312917</v>
      </c>
      <c r="K22" s="31"/>
    </row>
    <row r="23" spans="1:11" ht="13.5">
      <c r="A23" s="30">
        <v>19</v>
      </c>
      <c r="B23" s="46">
        <v>597788</v>
      </c>
      <c r="C23" s="47">
        <v>43903511</v>
      </c>
      <c r="E23" s="37"/>
      <c r="F23" s="40" t="s">
        <v>23</v>
      </c>
      <c r="G23" s="84">
        <v>386713</v>
      </c>
      <c r="H23" s="91">
        <v>181824290</v>
      </c>
      <c r="I23" s="69">
        <f>'８月'!I23+'９月'!G23</f>
        <v>4839686</v>
      </c>
      <c r="J23" s="69">
        <f>'８月'!J23+'９月'!H23</f>
        <v>2377865709</v>
      </c>
      <c r="K23" s="31"/>
    </row>
    <row r="24" spans="1:11" ht="13.5">
      <c r="A24" s="30">
        <v>20</v>
      </c>
      <c r="B24" s="46">
        <v>386876</v>
      </c>
      <c r="C24" s="47">
        <v>39688969</v>
      </c>
      <c r="E24" s="118" t="s">
        <v>24</v>
      </c>
      <c r="F24" s="119"/>
      <c r="G24" s="53">
        <f aca="true" t="shared" si="0" ref="G24:J25">G6+G8+G10+G12+G14+G16+G18+G20+G22</f>
        <v>8191602</v>
      </c>
      <c r="H24" s="53">
        <f t="shared" si="0"/>
        <v>1223231912</v>
      </c>
      <c r="I24" s="53">
        <f t="shared" si="0"/>
        <v>88545072</v>
      </c>
      <c r="J24" s="53">
        <f t="shared" si="0"/>
        <v>14035761811</v>
      </c>
      <c r="K24" s="31"/>
    </row>
    <row r="25" spans="1:11" ht="13.5">
      <c r="A25" s="30">
        <v>21</v>
      </c>
      <c r="B25" s="46">
        <v>0</v>
      </c>
      <c r="C25" s="47">
        <v>0</v>
      </c>
      <c r="E25" s="37"/>
      <c r="F25" s="40" t="s">
        <v>25</v>
      </c>
      <c r="G25" s="55">
        <f t="shared" si="0"/>
        <v>10428125</v>
      </c>
      <c r="H25" s="55">
        <f t="shared" si="0"/>
        <v>1330127941</v>
      </c>
      <c r="I25" s="55">
        <f t="shared" si="0"/>
        <v>82425909</v>
      </c>
      <c r="J25" s="55">
        <f t="shared" si="0"/>
        <v>13655289407</v>
      </c>
      <c r="K25" s="31"/>
    </row>
    <row r="26" spans="1:11" ht="13.5">
      <c r="A26" s="30">
        <v>22</v>
      </c>
      <c r="B26" s="46">
        <v>0</v>
      </c>
      <c r="C26" s="47">
        <v>0</v>
      </c>
      <c r="E26" s="116" t="s">
        <v>46</v>
      </c>
      <c r="F26" s="117"/>
      <c r="G26" s="2">
        <f>G24/G25</f>
        <v>0.7855297093197483</v>
      </c>
      <c r="H26" s="2">
        <f>H24/H25</f>
        <v>0.9196347766970185</v>
      </c>
      <c r="I26" s="2">
        <f>I24/I25</f>
        <v>1.0742383441594803</v>
      </c>
      <c r="J26" s="2">
        <f>J24/J25</f>
        <v>1.0278626393524082</v>
      </c>
      <c r="K26" s="31"/>
    </row>
    <row r="27" spans="1:10" ht="13.5" customHeight="1">
      <c r="A27" s="30">
        <v>23</v>
      </c>
      <c r="B27" s="46">
        <v>0</v>
      </c>
      <c r="C27" s="47">
        <v>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298576</v>
      </c>
      <c r="C28" s="47">
        <v>68302715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680014</v>
      </c>
      <c r="C29" s="47">
        <v>64030901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41394</v>
      </c>
      <c r="C30" s="47">
        <v>15868094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0</v>
      </c>
      <c r="C31" s="47">
        <v>0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1102965</v>
      </c>
      <c r="C32" s="47">
        <v>81168809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691744</v>
      </c>
      <c r="C33" s="47">
        <v>69837911</v>
      </c>
    </row>
    <row r="34" spans="1:3" ht="13.5">
      <c r="A34" s="30">
        <v>30</v>
      </c>
      <c r="B34" s="46">
        <v>585336</v>
      </c>
      <c r="C34" s="47">
        <v>90403273</v>
      </c>
    </row>
    <row r="35" spans="1:3" ht="14.25" thickBot="1">
      <c r="A35" s="30">
        <v>31</v>
      </c>
      <c r="B35" s="46">
        <v>0</v>
      </c>
      <c r="C35" s="47">
        <v>0</v>
      </c>
    </row>
    <row r="36" spans="1:6" ht="14.25" thickBot="1">
      <c r="A36" s="113" t="s">
        <v>24</v>
      </c>
      <c r="B36" s="5">
        <f>SUM(B5:B35)</f>
        <v>8191602</v>
      </c>
      <c r="C36" s="5">
        <f>SUM(C5:C35)</f>
        <v>1223231912</v>
      </c>
      <c r="F36" s="21"/>
    </row>
    <row r="37" spans="1:7" ht="13.5">
      <c r="A37" s="14" t="s">
        <v>25</v>
      </c>
      <c r="B37" s="4">
        <v>10428125</v>
      </c>
      <c r="C37" s="4">
        <v>1330127941</v>
      </c>
      <c r="F37" s="111"/>
      <c r="G37" s="28"/>
    </row>
    <row r="38" spans="1:5" ht="14.25" thickBot="1">
      <c r="A38" s="15" t="s">
        <v>47</v>
      </c>
      <c r="B38" s="2">
        <f>B36/B37</f>
        <v>0.7855297093197483</v>
      </c>
      <c r="C38" s="2">
        <f>C36/C37</f>
        <v>0.9196347766970185</v>
      </c>
      <c r="E38" s="26"/>
    </row>
    <row r="39" spans="1:3" ht="24.75" thickBot="1">
      <c r="A39" s="19" t="s">
        <v>82</v>
      </c>
      <c r="B39" s="112">
        <f>'８月'!B39+'９月'!B36</f>
        <v>88545072</v>
      </c>
      <c r="C39" s="5">
        <f>'８月'!C39+'９月'!C36</f>
        <v>14035761811</v>
      </c>
    </row>
    <row r="40" spans="1:7" ht="13.5">
      <c r="A40" s="22" t="s">
        <v>48</v>
      </c>
      <c r="B40" s="24">
        <f>'８月'!B40+'９月'!B37</f>
        <v>82425909</v>
      </c>
      <c r="C40" s="24">
        <f>'８月'!C40+'９月'!C37</f>
        <v>13655289407</v>
      </c>
      <c r="G40" s="28"/>
    </row>
    <row r="41" spans="1:3" ht="13.5">
      <c r="A41" s="16" t="s">
        <v>49</v>
      </c>
      <c r="B41" s="23">
        <f>B39/B40</f>
        <v>1.0742383441594803</v>
      </c>
      <c r="C41" s="23">
        <f>C39/C40</f>
        <v>1.0278626393524082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2012-09-06T06:07:28Z</cp:lastPrinted>
  <dcterms:created xsi:type="dcterms:W3CDTF">2001-05-17T23:42:10Z</dcterms:created>
  <dcterms:modified xsi:type="dcterms:W3CDTF">2016-01-20T08:26:51Z</dcterms:modified>
  <cp:category/>
  <cp:version/>
  <cp:contentType/>
  <cp:contentStatus/>
</cp:coreProperties>
</file>