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146" windowWidth="13800" windowHeight="9030" activeTab="0"/>
  </bookViews>
  <sheets>
    <sheet name="ページ" sheetId="1" r:id="rId1"/>
  </sheets>
  <definedNames>
    <definedName name="_xlnm.Print_Area" localSheetId="0">'ページ'!$A$1:$H$60</definedName>
  </definedNames>
  <calcPr fullCalcOnLoad="1"/>
</workbook>
</file>

<file path=xl/sharedStrings.xml><?xml version="1.0" encoding="utf-8"?>
<sst xmlns="http://schemas.openxmlformats.org/spreadsheetml/2006/main" count="70" uniqueCount="57">
  <si>
    <t>調査年</t>
  </si>
  <si>
    <t>大正９年</t>
  </si>
  <si>
    <t>昭和５年</t>
  </si>
  <si>
    <t>平成２年</t>
  </si>
  <si>
    <t>15～64歳</t>
  </si>
  <si>
    <t>65歳以上</t>
  </si>
  <si>
    <t>大正9～14年</t>
  </si>
  <si>
    <t>昭和 5～10年</t>
  </si>
  <si>
    <t>10～15年</t>
  </si>
  <si>
    <t>25～30年</t>
  </si>
  <si>
    <t>30～35年</t>
  </si>
  <si>
    <t>35～40年</t>
  </si>
  <si>
    <t>40～45年</t>
  </si>
  <si>
    <t>45～50年</t>
  </si>
  <si>
    <t>50～55年</t>
  </si>
  <si>
    <t>55～60年</t>
  </si>
  <si>
    <t>60～平成2年</t>
  </si>
  <si>
    <t xml:space="preserve"> 2～ 7年</t>
  </si>
  <si>
    <t xml:space="preserve"> 7～12年</t>
  </si>
  <si>
    <t>12～17年</t>
  </si>
  <si>
    <t>17～22年</t>
  </si>
  <si>
    <t>14年～昭和5年</t>
  </si>
  <si>
    <r>
      <t>1</t>
    </r>
    <r>
      <rPr>
        <sz val="11"/>
        <rFont val="ＭＳ Ｐゴシック"/>
        <family val="3"/>
      </rPr>
      <t>)年齢不詳含む。</t>
    </r>
  </si>
  <si>
    <t>第３－１表　年齢３区分別人口の推移</t>
  </si>
  <si>
    <t>第３－２表　年齢３区分別人口の増減数及び増減率</t>
  </si>
  <si>
    <t>22～27年</t>
  </si>
  <si>
    <t>15歳未満</t>
  </si>
  <si>
    <t>14年</t>
  </si>
  <si>
    <t>10年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</si>
  <si>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</si>
  <si>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</si>
  <si>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</si>
  <si>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</si>
  <si>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</si>
  <si>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</si>
  <si>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</si>
  <si>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</si>
  <si>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</si>
  <si>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７年</t>
  </si>
  <si>
    <t>12年</t>
  </si>
  <si>
    <t>17年</t>
  </si>
  <si>
    <t>27年</t>
  </si>
  <si>
    <t>人口（人）</t>
  </si>
  <si>
    <r>
      <t>人口割合（％）　2</t>
    </r>
    <r>
      <rPr>
        <sz val="11"/>
        <rFont val="ＭＳ Ｐゴシック"/>
        <family val="3"/>
      </rPr>
      <t>)</t>
    </r>
  </si>
  <si>
    <t>増減数（人）</t>
  </si>
  <si>
    <t>増減率（％）</t>
  </si>
  <si>
    <t>総数（人）　1)</t>
  </si>
  <si>
    <t>20年</t>
  </si>
  <si>
    <t>2)割合については、年齢不詳を除いて算出。</t>
  </si>
  <si>
    <t>（注１）昭和20年は、人口調査結果による。</t>
  </si>
  <si>
    <r>
      <t>1</t>
    </r>
    <r>
      <rPr>
        <sz val="11"/>
        <rFont val="ＭＳ Ｐゴシック"/>
        <family val="3"/>
      </rPr>
      <t>)年齢不詳を含む。</t>
    </r>
  </si>
  <si>
    <t>22年</t>
  </si>
  <si>
    <t>令和２年</t>
  </si>
  <si>
    <r>
      <t>15～2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</si>
  <si>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～25年</t>
    </r>
  </si>
  <si>
    <t>27～令和2年</t>
  </si>
  <si>
    <t>（注２）（　）は、不詳補完値（あん分等により不詳を解消した結果）により算出。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</si>
</sst>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.00_ "/>
    <numFmt numFmtId="196" formatCode="#,##0.00_ ;[Red]\-#,##0.00\ "/>
    <numFmt numFmtId="197" formatCode="0.0000_ "/>
    <numFmt numFmtId="198" formatCode="0.000_ "/>
    <numFmt numFmtId="199" formatCode="0.00_ "/>
    <numFmt numFmtId="200" formatCode="&quot;(&quot;#,##0.0&quot;)&quot;"/>
    <numFmt numFmtId="201" formatCode="&quot;(&quot;#,##0&quot;)&quot;"/>
    <numFmt numFmtId="202" formatCode="&quot;(&quot;#,###&quot;)&quot;"/>
    <numFmt numFmtId="203" formatCode="\(#,##0.0\);\(\-#,##0.0\)"/>
    <numFmt numFmtId="204" formatCode="\(#,##0\);\(\-#,##0.0\)"/>
    <numFmt numFmtId="205" formatCode="\(#,##0\);[Red]\(\-#,##0\)"/>
    <numFmt numFmtId="206" formatCode="\(#,##0.0\);[Red]\(\-#,##0.0\)"/>
    <numFmt numFmtId="207" formatCode="#,##0_ ;[Red]\-#,##0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61" applyFont="1" applyBorder="1" applyAlignment="1">
      <alignment horizontal="center" shrinkToFit="1"/>
      <protection/>
    </xf>
    <xf numFmtId="0" fontId="0" fillId="0" borderId="12" xfId="61" applyFont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left" vertical="center" wrapText="1"/>
    </xf>
    <xf numFmtId="182" fontId="8" fillId="0" borderId="13" xfId="0" applyNumberFormat="1" applyFont="1" applyBorder="1" applyAlignment="1">
      <alignment vertical="center"/>
    </xf>
    <xf numFmtId="182" fontId="8" fillId="0" borderId="11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180" fontId="8" fillId="0" borderId="14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82" fontId="8" fillId="0" borderId="15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horizontal="right" vertical="center"/>
    </xf>
    <xf numFmtId="188" fontId="0" fillId="0" borderId="0" xfId="0" applyNumberFormat="1" applyFont="1" applyAlignment="1">
      <alignment vertical="center"/>
    </xf>
    <xf numFmtId="188" fontId="9" fillId="33" borderId="0" xfId="0" applyNumberFormat="1" applyFont="1" applyFill="1" applyAlignment="1">
      <alignment vertical="center"/>
    </xf>
    <xf numFmtId="188" fontId="9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182" fontId="8" fillId="0" borderId="19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182" fontId="8" fillId="0" borderId="12" xfId="0" applyNumberFormat="1" applyFont="1" applyFill="1" applyBorder="1" applyAlignment="1">
      <alignment vertical="center"/>
    </xf>
    <xf numFmtId="0" fontId="0" fillId="0" borderId="12" xfId="61" applyFont="1" applyBorder="1" applyAlignment="1">
      <alignment horizont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right" vertical="center" indent="1"/>
    </xf>
    <xf numFmtId="0" fontId="0" fillId="0" borderId="20" xfId="61" applyFont="1" applyFill="1" applyBorder="1" applyAlignment="1">
      <alignment horizontal="center" vertical="center" shrinkToFit="1"/>
      <protection/>
    </xf>
    <xf numFmtId="205" fontId="44" fillId="0" borderId="12" xfId="0" applyNumberFormat="1" applyFont="1" applyBorder="1" applyAlignment="1">
      <alignment vertical="center"/>
    </xf>
    <xf numFmtId="205" fontId="44" fillId="0" borderId="22" xfId="0" applyNumberFormat="1" applyFont="1" applyBorder="1" applyAlignment="1">
      <alignment vertical="center"/>
    </xf>
    <xf numFmtId="207" fontId="8" fillId="0" borderId="12" xfId="0" applyNumberFormat="1" applyFont="1" applyBorder="1" applyAlignment="1">
      <alignment vertical="center"/>
    </xf>
    <xf numFmtId="207" fontId="8" fillId="0" borderId="12" xfId="0" applyNumberFormat="1" applyFont="1" applyFill="1" applyBorder="1" applyAlignment="1">
      <alignment vertical="center"/>
    </xf>
    <xf numFmtId="207" fontId="8" fillId="0" borderId="23" xfId="0" applyNumberFormat="1" applyFont="1" applyFill="1" applyBorder="1" applyAlignment="1">
      <alignment vertical="center"/>
    </xf>
    <xf numFmtId="207" fontId="8" fillId="0" borderId="13" xfId="0" applyNumberFormat="1" applyFont="1" applyFill="1" applyBorder="1" applyAlignment="1">
      <alignment vertical="center"/>
    </xf>
    <xf numFmtId="207" fontId="8" fillId="0" borderId="11" xfId="49" applyNumberFormat="1" applyFont="1" applyFill="1" applyBorder="1" applyAlignment="1">
      <alignment vertical="center"/>
    </xf>
    <xf numFmtId="207" fontId="8" fillId="0" borderId="13" xfId="49" applyNumberFormat="1" applyFont="1" applyFill="1" applyBorder="1" applyAlignment="1">
      <alignment vertical="center"/>
    </xf>
    <xf numFmtId="207" fontId="8" fillId="0" borderId="0" xfId="0" applyNumberFormat="1" applyFont="1" applyFill="1" applyBorder="1" applyAlignment="1">
      <alignment vertical="center"/>
    </xf>
    <xf numFmtId="207" fontId="8" fillId="0" borderId="14" xfId="0" applyNumberFormat="1" applyFont="1" applyFill="1" applyBorder="1" applyAlignment="1">
      <alignment vertical="center"/>
    </xf>
    <xf numFmtId="207" fontId="8" fillId="0" borderId="12" xfId="49" applyNumberFormat="1" applyFont="1" applyFill="1" applyBorder="1" applyAlignment="1">
      <alignment vertical="center"/>
    </xf>
    <xf numFmtId="207" fontId="8" fillId="0" borderId="14" xfId="49" applyNumberFormat="1" applyFont="1" applyFill="1" applyBorder="1" applyAlignment="1">
      <alignment vertical="center"/>
    </xf>
    <xf numFmtId="207" fontId="8" fillId="0" borderId="14" xfId="0" applyNumberFormat="1" applyFont="1" applyFill="1" applyBorder="1" applyAlignment="1">
      <alignment horizontal="right" vertical="center"/>
    </xf>
    <xf numFmtId="207" fontId="8" fillId="0" borderId="14" xfId="0" applyNumberFormat="1" applyFont="1" applyBorder="1" applyAlignment="1">
      <alignment vertical="center"/>
    </xf>
    <xf numFmtId="207" fontId="8" fillId="0" borderId="12" xfId="49" applyNumberFormat="1" applyFont="1" applyBorder="1" applyAlignment="1">
      <alignment vertical="center"/>
    </xf>
    <xf numFmtId="207" fontId="8" fillId="0" borderId="22" xfId="49" applyNumberFormat="1" applyFont="1" applyBorder="1" applyAlignment="1">
      <alignment vertical="center"/>
    </xf>
    <xf numFmtId="207" fontId="8" fillId="0" borderId="22" xfId="49" applyNumberFormat="1" applyFont="1" applyFill="1" applyBorder="1" applyAlignment="1">
      <alignment vertical="center"/>
    </xf>
    <xf numFmtId="207" fontId="8" fillId="0" borderId="20" xfId="0" applyNumberFormat="1" applyFont="1" applyFill="1" applyBorder="1" applyAlignment="1">
      <alignment vertical="center"/>
    </xf>
    <xf numFmtId="207" fontId="8" fillId="0" borderId="20" xfId="49" applyNumberFormat="1" applyFont="1" applyFill="1" applyBorder="1" applyAlignment="1">
      <alignment vertical="center"/>
    </xf>
    <xf numFmtId="207" fontId="8" fillId="0" borderId="24" xfId="49" applyNumberFormat="1" applyFont="1" applyFill="1" applyBorder="1" applyAlignment="1">
      <alignment vertical="center"/>
    </xf>
    <xf numFmtId="0" fontId="0" fillId="0" borderId="12" xfId="61" applyFont="1" applyFill="1" applyBorder="1" applyAlignment="1">
      <alignment vertical="center" shrinkToFit="1"/>
      <protection/>
    </xf>
    <xf numFmtId="203" fontId="44" fillId="0" borderId="25" xfId="0" applyNumberFormat="1" applyFont="1" applyBorder="1" applyAlignment="1">
      <alignment vertical="center"/>
    </xf>
    <xf numFmtId="203" fontId="44" fillId="0" borderId="12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80" fontId="8" fillId="0" borderId="13" xfId="49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180" fontId="8" fillId="0" borderId="14" xfId="49" applyNumberFormat="1" applyFont="1" applyBorder="1" applyAlignment="1">
      <alignment vertical="center"/>
    </xf>
    <xf numFmtId="180" fontId="8" fillId="0" borderId="12" xfId="49" applyNumberFormat="1" applyFont="1" applyFill="1" applyBorder="1" applyAlignment="1">
      <alignment vertical="center"/>
    </xf>
    <xf numFmtId="180" fontId="8" fillId="0" borderId="22" xfId="49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180" fontId="8" fillId="0" borderId="20" xfId="49" applyNumberFormat="1" applyFont="1" applyFill="1" applyBorder="1" applyAlignment="1">
      <alignment vertical="center"/>
    </xf>
    <xf numFmtId="180" fontId="8" fillId="0" borderId="24" xfId="49" applyNumberFormat="1" applyFont="1" applyFill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178" fontId="44" fillId="0" borderId="22" xfId="0" applyNumberFormat="1" applyFont="1" applyBorder="1" applyAlignment="1">
      <alignment vertical="center"/>
    </xf>
    <xf numFmtId="182" fontId="8" fillId="0" borderId="15" xfId="0" applyNumberFormat="1" applyFont="1" applyBorder="1" applyAlignment="1">
      <alignment horizontal="right" vertical="center"/>
    </xf>
    <xf numFmtId="182" fontId="8" fillId="0" borderId="14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表８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8" width="12.125" style="0" customWidth="1"/>
  </cols>
  <sheetData>
    <row r="1" spans="1:8" ht="18.75">
      <c r="A1" s="74" t="s">
        <v>23</v>
      </c>
      <c r="B1" s="74"/>
      <c r="C1" s="74"/>
      <c r="D1" s="74"/>
      <c r="E1" s="74"/>
      <c r="F1" s="74"/>
      <c r="G1" s="74"/>
      <c r="H1" s="74"/>
    </row>
    <row r="2" spans="7:8" ht="13.5">
      <c r="G2" s="77"/>
      <c r="H2" s="77"/>
    </row>
    <row r="3" spans="1:8" s="1" customFormat="1" ht="20.25" customHeight="1">
      <c r="A3" s="78" t="s">
        <v>0</v>
      </c>
      <c r="B3" s="79" t="s">
        <v>46</v>
      </c>
      <c r="C3" s="81" t="s">
        <v>42</v>
      </c>
      <c r="D3" s="82"/>
      <c r="E3" s="82"/>
      <c r="F3" s="83" t="s">
        <v>43</v>
      </c>
      <c r="G3" s="78"/>
      <c r="H3" s="78"/>
    </row>
    <row r="4" spans="1:10" s="1" customFormat="1" ht="20.25" customHeight="1">
      <c r="A4" s="78"/>
      <c r="B4" s="80"/>
      <c r="C4" s="19" t="s">
        <v>26</v>
      </c>
      <c r="D4" s="2" t="s">
        <v>4</v>
      </c>
      <c r="E4" s="20" t="s">
        <v>5</v>
      </c>
      <c r="F4" s="21" t="s">
        <v>26</v>
      </c>
      <c r="G4" s="2" t="s">
        <v>4</v>
      </c>
      <c r="H4" s="2" t="s">
        <v>5</v>
      </c>
      <c r="J4" s="18"/>
    </row>
    <row r="5" spans="1:12" s="1" customFormat="1" ht="20.25" customHeight="1">
      <c r="A5" s="22" t="s">
        <v>1</v>
      </c>
      <c r="B5" s="39">
        <v>454675</v>
      </c>
      <c r="C5" s="40">
        <v>158675</v>
      </c>
      <c r="D5" s="41">
        <v>262362</v>
      </c>
      <c r="E5" s="42">
        <v>33638</v>
      </c>
      <c r="F5" s="13">
        <f aca="true" t="shared" si="0" ref="F5:F10">C5/(C5+D5+E5)*100</f>
        <v>34.89855391213504</v>
      </c>
      <c r="G5" s="6">
        <f aca="true" t="shared" si="1" ref="G5:G10">D5/(C5+D5+E5)*100</f>
        <v>57.70319458954199</v>
      </c>
      <c r="H5" s="7">
        <f aca="true" t="shared" si="2" ref="H5:H10">E5/(C5+D5+E5)*100</f>
        <v>7.398251498322978</v>
      </c>
      <c r="J5" s="15"/>
      <c r="K5" s="15"/>
      <c r="L5" s="15"/>
    </row>
    <row r="6" spans="1:12" s="1" customFormat="1" ht="20.25" customHeight="1">
      <c r="A6" s="23" t="s">
        <v>27</v>
      </c>
      <c r="B6" s="43">
        <v>472230</v>
      </c>
      <c r="C6" s="44">
        <v>170913</v>
      </c>
      <c r="D6" s="45">
        <v>265373</v>
      </c>
      <c r="E6" s="46">
        <v>35944</v>
      </c>
      <c r="F6" s="12">
        <f t="shared" si="0"/>
        <v>36.19274506066959</v>
      </c>
      <c r="G6" s="8">
        <f t="shared" si="1"/>
        <v>56.195709717722295</v>
      </c>
      <c r="H6" s="9">
        <f t="shared" si="2"/>
        <v>7.611545221608115</v>
      </c>
      <c r="J6" s="15"/>
      <c r="K6" s="15"/>
      <c r="L6" s="15"/>
    </row>
    <row r="7" spans="1:12" s="1" customFormat="1" ht="20.25" customHeight="1">
      <c r="A7" s="24" t="s">
        <v>2</v>
      </c>
      <c r="B7" s="43">
        <v>489266</v>
      </c>
      <c r="C7" s="44">
        <v>177327</v>
      </c>
      <c r="D7" s="45">
        <v>276008</v>
      </c>
      <c r="E7" s="46">
        <v>35931</v>
      </c>
      <c r="F7" s="12">
        <f t="shared" si="0"/>
        <v>36.2434749195734</v>
      </c>
      <c r="G7" s="8">
        <f t="shared" si="1"/>
        <v>56.412667138121186</v>
      </c>
      <c r="H7" s="9">
        <f t="shared" si="2"/>
        <v>7.343857942305412</v>
      </c>
      <c r="J7" s="15"/>
      <c r="K7" s="15"/>
      <c r="L7" s="15"/>
    </row>
    <row r="8" spans="1:12" s="1" customFormat="1" ht="20.25" customHeight="1">
      <c r="A8" s="23" t="s">
        <v>28</v>
      </c>
      <c r="B8" s="43">
        <v>490461</v>
      </c>
      <c r="C8" s="44">
        <v>179465</v>
      </c>
      <c r="D8" s="45">
        <v>276364</v>
      </c>
      <c r="E8" s="46">
        <v>34632</v>
      </c>
      <c r="F8" s="12">
        <f t="shared" si="0"/>
        <v>36.59108471417707</v>
      </c>
      <c r="G8" s="8">
        <f t="shared" si="1"/>
        <v>56.347803393134214</v>
      </c>
      <c r="H8" s="9">
        <f t="shared" si="2"/>
        <v>7.061111892688715</v>
      </c>
      <c r="J8" s="15"/>
      <c r="K8" s="15"/>
      <c r="L8" s="15"/>
    </row>
    <row r="9" spans="1:12" s="1" customFormat="1" ht="20.25" customHeight="1">
      <c r="A9" s="23" t="s">
        <v>29</v>
      </c>
      <c r="B9" s="43">
        <v>484390</v>
      </c>
      <c r="C9" s="44">
        <v>172154</v>
      </c>
      <c r="D9" s="45">
        <v>278236</v>
      </c>
      <c r="E9" s="46">
        <v>33916</v>
      </c>
      <c r="F9" s="12">
        <f t="shared" si="0"/>
        <v>35.546534628932946</v>
      </c>
      <c r="G9" s="8">
        <f t="shared" si="1"/>
        <v>57.45045487770128</v>
      </c>
      <c r="H9" s="9">
        <f t="shared" si="2"/>
        <v>7.003010493365765</v>
      </c>
      <c r="J9" s="15"/>
      <c r="K9" s="17"/>
      <c r="L9" s="15"/>
    </row>
    <row r="10" spans="1:12" s="1" customFormat="1" ht="20.25" customHeight="1">
      <c r="A10" s="23" t="s">
        <v>47</v>
      </c>
      <c r="B10" s="43">
        <v>563220</v>
      </c>
      <c r="C10" s="47">
        <v>204180</v>
      </c>
      <c r="D10" s="47">
        <v>322964</v>
      </c>
      <c r="E10" s="47">
        <v>36076</v>
      </c>
      <c r="F10" s="14">
        <f t="shared" si="0"/>
        <v>36.252263769042294</v>
      </c>
      <c r="G10" s="10">
        <f t="shared" si="1"/>
        <v>57.342423919605125</v>
      </c>
      <c r="H10" s="11">
        <f t="shared" si="2"/>
        <v>6.4053123113525805</v>
      </c>
      <c r="J10" s="15"/>
      <c r="K10" s="15"/>
      <c r="L10" s="15"/>
    </row>
    <row r="11" spans="1:12" s="1" customFormat="1" ht="20.25" customHeight="1">
      <c r="A11" s="23" t="s">
        <v>30</v>
      </c>
      <c r="B11" s="43">
        <v>600177</v>
      </c>
      <c r="C11" s="44">
        <v>206630</v>
      </c>
      <c r="D11" s="45">
        <v>355386</v>
      </c>
      <c r="E11" s="46">
        <v>38067</v>
      </c>
      <c r="F11" s="12">
        <f>C11/(C11+D11+E11)*100</f>
        <v>34.43357002281351</v>
      </c>
      <c r="G11" s="8">
        <f aca="true" t="shared" si="3" ref="G11:G23">D11/(C11+D11+E11)*100</f>
        <v>59.222807511627565</v>
      </c>
      <c r="H11" s="9">
        <f aca="true" t="shared" si="4" ref="H11:H23">E11/(C11+D11+E11)*100</f>
        <v>6.343622465558931</v>
      </c>
      <c r="J11" s="15"/>
      <c r="K11" s="15"/>
      <c r="L11" s="15"/>
    </row>
    <row r="12" spans="1:12" s="1" customFormat="1" ht="20.25" customHeight="1">
      <c r="A12" s="23" t="s">
        <v>31</v>
      </c>
      <c r="B12" s="43">
        <v>614259</v>
      </c>
      <c r="C12" s="44">
        <v>203181</v>
      </c>
      <c r="D12" s="45">
        <v>367869</v>
      </c>
      <c r="E12" s="46">
        <v>43208</v>
      </c>
      <c r="F12" s="12">
        <f aca="true" t="shared" si="5" ref="F12:F23">C12/(C12+D12+E12)*100</f>
        <v>33.077469076511825</v>
      </c>
      <c r="G12" s="8">
        <f t="shared" si="3"/>
        <v>59.888353102442295</v>
      </c>
      <c r="H12" s="9">
        <f t="shared" si="4"/>
        <v>7.03417782104588</v>
      </c>
      <c r="J12" s="15"/>
      <c r="K12" s="15"/>
      <c r="L12" s="15"/>
    </row>
    <row r="13" spans="1:12" s="1" customFormat="1" ht="20.25" customHeight="1">
      <c r="A13" s="23" t="s">
        <v>32</v>
      </c>
      <c r="B13" s="43">
        <v>599135</v>
      </c>
      <c r="C13" s="44">
        <v>186407</v>
      </c>
      <c r="D13" s="45">
        <v>366761</v>
      </c>
      <c r="E13" s="46">
        <v>45967</v>
      </c>
      <c r="F13" s="12">
        <f t="shared" si="5"/>
        <v>31.11268745775159</v>
      </c>
      <c r="G13" s="8">
        <f t="shared" si="3"/>
        <v>61.21508508099176</v>
      </c>
      <c r="H13" s="9">
        <f t="shared" si="4"/>
        <v>7.672227461256645</v>
      </c>
      <c r="J13" s="15"/>
      <c r="K13" s="15"/>
      <c r="L13" s="15"/>
    </row>
    <row r="14" spans="1:12" s="1" customFormat="1" ht="20.25" customHeight="1">
      <c r="A14" s="23" t="s">
        <v>33</v>
      </c>
      <c r="B14" s="43">
        <v>579853</v>
      </c>
      <c r="C14" s="44">
        <v>154589</v>
      </c>
      <c r="D14" s="45">
        <v>374525</v>
      </c>
      <c r="E14" s="46">
        <v>50739</v>
      </c>
      <c r="F14" s="12">
        <f t="shared" si="5"/>
        <v>26.66003280141691</v>
      </c>
      <c r="G14" s="8">
        <f t="shared" si="3"/>
        <v>64.58964599648532</v>
      </c>
      <c r="H14" s="9">
        <f t="shared" si="4"/>
        <v>8.750321202097773</v>
      </c>
      <c r="J14" s="15"/>
      <c r="K14" s="15"/>
      <c r="L14" s="15"/>
    </row>
    <row r="15" spans="1:12" s="1" customFormat="1" ht="20.25" customHeight="1">
      <c r="A15" s="23" t="s">
        <v>34</v>
      </c>
      <c r="B15" s="43">
        <v>568777</v>
      </c>
      <c r="C15" s="44">
        <v>131725</v>
      </c>
      <c r="D15" s="45">
        <v>380499</v>
      </c>
      <c r="E15" s="46">
        <v>56553</v>
      </c>
      <c r="F15" s="12">
        <f t="shared" si="5"/>
        <v>23.159340128029086</v>
      </c>
      <c r="G15" s="8">
        <f t="shared" si="3"/>
        <v>66.89774727177786</v>
      </c>
      <c r="H15" s="9">
        <f t="shared" si="4"/>
        <v>9.942912600193047</v>
      </c>
      <c r="J15" s="15"/>
      <c r="K15" s="15"/>
      <c r="L15" s="15"/>
    </row>
    <row r="16" spans="1:12" s="1" customFormat="1" ht="20.25" customHeight="1">
      <c r="A16" s="23" t="s">
        <v>35</v>
      </c>
      <c r="B16" s="43">
        <v>581311</v>
      </c>
      <c r="C16" s="44">
        <v>128361</v>
      </c>
      <c r="D16" s="45">
        <v>388155</v>
      </c>
      <c r="E16" s="46">
        <v>64720</v>
      </c>
      <c r="F16" s="12">
        <f t="shared" si="5"/>
        <v>22.084144822412927</v>
      </c>
      <c r="G16" s="8">
        <f t="shared" si="3"/>
        <v>66.7809633264285</v>
      </c>
      <c r="H16" s="9">
        <f t="shared" si="4"/>
        <v>11.134891851158566</v>
      </c>
      <c r="J16" s="15"/>
      <c r="K16" s="15"/>
      <c r="L16" s="15"/>
    </row>
    <row r="17" spans="1:12" s="1" customFormat="1" ht="20.25" customHeight="1">
      <c r="A17" s="23" t="s">
        <v>36</v>
      </c>
      <c r="B17" s="43">
        <v>604221</v>
      </c>
      <c r="C17" s="44">
        <v>130631</v>
      </c>
      <c r="D17" s="45">
        <v>398944</v>
      </c>
      <c r="E17" s="46">
        <v>74474</v>
      </c>
      <c r="F17" s="12">
        <f t="shared" si="5"/>
        <v>21.625894588021833</v>
      </c>
      <c r="G17" s="8">
        <f t="shared" si="3"/>
        <v>66.0449731727062</v>
      </c>
      <c r="H17" s="9">
        <f t="shared" si="4"/>
        <v>12.32913223927198</v>
      </c>
      <c r="J17" s="15"/>
      <c r="K17" s="15"/>
      <c r="L17" s="15"/>
    </row>
    <row r="18" spans="1:12" s="1" customFormat="1" ht="20.25" customHeight="1">
      <c r="A18" s="23" t="s">
        <v>37</v>
      </c>
      <c r="B18" s="43">
        <v>616024</v>
      </c>
      <c r="C18" s="44">
        <v>130668</v>
      </c>
      <c r="D18" s="45">
        <v>400717</v>
      </c>
      <c r="E18" s="46">
        <v>84609</v>
      </c>
      <c r="F18" s="12">
        <f t="shared" si="5"/>
        <v>21.212544278028684</v>
      </c>
      <c r="G18" s="8">
        <f t="shared" si="3"/>
        <v>65.05209466325971</v>
      </c>
      <c r="H18" s="9">
        <f t="shared" si="4"/>
        <v>13.735361058711613</v>
      </c>
      <c r="J18" s="15"/>
      <c r="K18" s="17"/>
      <c r="L18" s="15"/>
    </row>
    <row r="19" spans="1:12" s="1" customFormat="1" ht="20.25" customHeight="1">
      <c r="A19" s="23" t="s">
        <v>3</v>
      </c>
      <c r="B19" s="43">
        <v>615722</v>
      </c>
      <c r="C19" s="44">
        <v>118201</v>
      </c>
      <c r="D19" s="45">
        <v>397218</v>
      </c>
      <c r="E19" s="46">
        <v>99728</v>
      </c>
      <c r="F19" s="12">
        <f t="shared" si="5"/>
        <v>19.215081923507714</v>
      </c>
      <c r="G19" s="8">
        <f t="shared" si="3"/>
        <v>64.57285819487049</v>
      </c>
      <c r="H19" s="9">
        <f t="shared" si="4"/>
        <v>16.21205988162179</v>
      </c>
      <c r="J19" s="15"/>
      <c r="K19" s="17"/>
      <c r="L19" s="15"/>
    </row>
    <row r="20" spans="1:12" s="1" customFormat="1" ht="20.25" customHeight="1">
      <c r="A20" s="23" t="s">
        <v>38</v>
      </c>
      <c r="B20" s="43">
        <v>614929</v>
      </c>
      <c r="C20" s="44">
        <v>105456</v>
      </c>
      <c r="D20" s="45">
        <v>390964</v>
      </c>
      <c r="E20" s="46">
        <v>118380</v>
      </c>
      <c r="F20" s="12">
        <f t="shared" si="5"/>
        <v>17.152895250487962</v>
      </c>
      <c r="G20" s="8">
        <f t="shared" si="3"/>
        <v>63.592062459336375</v>
      </c>
      <c r="H20" s="9">
        <f t="shared" si="4"/>
        <v>19.255042290175666</v>
      </c>
      <c r="J20" s="16"/>
      <c r="K20" s="15"/>
      <c r="L20" s="15"/>
    </row>
    <row r="21" spans="1:12" s="1" customFormat="1" ht="20.25" customHeight="1">
      <c r="A21" s="23" t="s">
        <v>39</v>
      </c>
      <c r="B21" s="43">
        <v>613289</v>
      </c>
      <c r="C21" s="44">
        <v>93584</v>
      </c>
      <c r="D21" s="45">
        <v>383921</v>
      </c>
      <c r="E21" s="46">
        <v>134984</v>
      </c>
      <c r="F21" s="12">
        <f t="shared" si="5"/>
        <v>15.279294811825192</v>
      </c>
      <c r="G21" s="8">
        <f t="shared" si="3"/>
        <v>62.68210531127906</v>
      </c>
      <c r="H21" s="9">
        <f t="shared" si="4"/>
        <v>22.03859987689575</v>
      </c>
      <c r="J21" s="15"/>
      <c r="K21" s="17"/>
      <c r="L21" s="15"/>
    </row>
    <row r="22" spans="1:12" s="1" customFormat="1" ht="20.25" customHeight="1">
      <c r="A22" s="23" t="s">
        <v>40</v>
      </c>
      <c r="B22" s="43">
        <v>607012</v>
      </c>
      <c r="C22" s="44">
        <v>84823</v>
      </c>
      <c r="D22" s="45">
        <v>375539</v>
      </c>
      <c r="E22" s="46">
        <v>146113</v>
      </c>
      <c r="F22" s="12">
        <f t="shared" si="5"/>
        <v>13.986231913928851</v>
      </c>
      <c r="G22" s="8">
        <f t="shared" si="3"/>
        <v>61.9215961086607</v>
      </c>
      <c r="H22" s="9">
        <f t="shared" si="4"/>
        <v>24.092171977410445</v>
      </c>
      <c r="J22" s="15"/>
      <c r="K22" s="15"/>
      <c r="L22" s="15"/>
    </row>
    <row r="23" spans="1:12" s="1" customFormat="1" ht="20.25" customHeight="1">
      <c r="A23" s="23" t="s">
        <v>51</v>
      </c>
      <c r="B23" s="37">
        <v>588667</v>
      </c>
      <c r="C23" s="48">
        <v>77951</v>
      </c>
      <c r="D23" s="49">
        <v>352098</v>
      </c>
      <c r="E23" s="50">
        <v>153614</v>
      </c>
      <c r="F23" s="27">
        <f t="shared" si="5"/>
        <v>13.355480816841226</v>
      </c>
      <c r="G23" s="8">
        <f t="shared" si="3"/>
        <v>60.32556458093112</v>
      </c>
      <c r="H23" s="9">
        <f t="shared" si="4"/>
        <v>26.318954602227656</v>
      </c>
      <c r="J23" s="15"/>
      <c r="K23" s="15"/>
      <c r="L23" s="15"/>
    </row>
    <row r="24" spans="1:12" s="1" customFormat="1" ht="20.25" customHeight="1">
      <c r="A24" s="23"/>
      <c r="B24" s="28"/>
      <c r="C24" s="35">
        <v>73830</v>
      </c>
      <c r="D24" s="35">
        <v>329718</v>
      </c>
      <c r="E24" s="36">
        <v>169893</v>
      </c>
      <c r="F24" s="56">
        <f>C24/(C24+D24+E24)*100</f>
        <v>12.874907793478318</v>
      </c>
      <c r="G24" s="57">
        <f>D24/(C24+D24+E24)*100</f>
        <v>57.49815586956636</v>
      </c>
      <c r="H24" s="57">
        <f>E24/(C24+D24+E24)*100</f>
        <v>29.62693633695533</v>
      </c>
      <c r="J24" s="15"/>
      <c r="K24" s="15"/>
      <c r="L24" s="15"/>
    </row>
    <row r="25" spans="1:12" s="1" customFormat="1" ht="20.25" customHeight="1">
      <c r="A25" s="23" t="s">
        <v>41</v>
      </c>
      <c r="B25" s="38">
        <v>573441</v>
      </c>
      <c r="C25" s="38">
        <v>73685</v>
      </c>
      <c r="D25" s="45">
        <v>326301</v>
      </c>
      <c r="E25" s="51">
        <v>169092</v>
      </c>
      <c r="F25" s="29">
        <f>C25/(C25+D25+E25)*100</f>
        <v>12.948137162216778</v>
      </c>
      <c r="G25" s="30">
        <f>D25/(C25+D25+E25)*100</f>
        <v>57.33853707224669</v>
      </c>
      <c r="H25" s="30">
        <f>E25/(C25+D25+E25)*100</f>
        <v>29.713325765536535</v>
      </c>
      <c r="J25" s="15"/>
      <c r="K25" s="15"/>
      <c r="L25" s="15"/>
    </row>
    <row r="26" spans="1:12" s="1" customFormat="1" ht="20.25" customHeight="1">
      <c r="A26" s="23"/>
      <c r="B26" s="28"/>
      <c r="C26" s="35">
        <v>68542</v>
      </c>
      <c r="D26" s="35">
        <v>306288</v>
      </c>
      <c r="E26" s="36">
        <v>178577</v>
      </c>
      <c r="F26" s="56">
        <f>C26/(C26+D26+E26)*100</f>
        <v>12.385459526171516</v>
      </c>
      <c r="G26" s="57">
        <f>D26/(C26+D26+E26)*100</f>
        <v>55.34588467438974</v>
      </c>
      <c r="H26" s="57">
        <f>E26/(C26+D26+E26)*100</f>
        <v>32.26865579943875</v>
      </c>
      <c r="J26" s="15"/>
      <c r="K26" s="15"/>
      <c r="L26" s="15"/>
    </row>
    <row r="27" spans="1:12" s="1" customFormat="1" ht="20.25" customHeight="1">
      <c r="A27" s="33" t="s">
        <v>52</v>
      </c>
      <c r="B27" s="52">
        <v>553407</v>
      </c>
      <c r="C27" s="52">
        <v>68330</v>
      </c>
      <c r="D27" s="53">
        <v>300002</v>
      </c>
      <c r="E27" s="54">
        <v>177046</v>
      </c>
      <c r="F27" s="25">
        <f>C27/(C27+D27+E27)*100</f>
        <v>12.528924892459909</v>
      </c>
      <c r="G27" s="26">
        <f>D27/(C27+D27+E27)*100</f>
        <v>55.008086134754244</v>
      </c>
      <c r="H27" s="26">
        <f>E27/(C27+D27+E27)*100</f>
        <v>32.46298897278585</v>
      </c>
      <c r="J27" s="15"/>
      <c r="K27" s="15"/>
      <c r="L27" s="15"/>
    </row>
    <row r="28" spans="1:12" s="1" customFormat="1" ht="15" customHeight="1">
      <c r="A28" s="72" t="s">
        <v>49</v>
      </c>
      <c r="B28" s="72"/>
      <c r="C28" s="72"/>
      <c r="D28" s="72"/>
      <c r="E28" s="72"/>
      <c r="F28" s="72"/>
      <c r="G28" s="72"/>
      <c r="H28" s="72"/>
      <c r="J28" s="15"/>
      <c r="K28" s="15"/>
      <c r="L28" s="15"/>
    </row>
    <row r="29" spans="1:12" s="1" customFormat="1" ht="15" customHeight="1">
      <c r="A29" s="73" t="s">
        <v>56</v>
      </c>
      <c r="B29" s="73"/>
      <c r="C29" s="73"/>
      <c r="D29" s="73"/>
      <c r="E29" s="73"/>
      <c r="F29" s="73"/>
      <c r="G29" s="73"/>
      <c r="H29" s="73"/>
      <c r="J29" s="15"/>
      <c r="K29" s="15"/>
      <c r="L29" s="15"/>
    </row>
    <row r="30" spans="1:8" s="1" customFormat="1" ht="15" customHeight="1">
      <c r="A30" s="84" t="s">
        <v>50</v>
      </c>
      <c r="B30" s="76"/>
      <c r="C30" s="76"/>
      <c r="D30" s="76"/>
      <c r="E30" s="76"/>
      <c r="F30" s="76"/>
      <c r="G30" s="76"/>
      <c r="H30" s="76"/>
    </row>
    <row r="31" spans="1:8" s="1" customFormat="1" ht="15" customHeight="1">
      <c r="A31" s="75" t="s">
        <v>48</v>
      </c>
      <c r="B31" s="76"/>
      <c r="C31" s="76"/>
      <c r="D31" s="76"/>
      <c r="E31" s="76"/>
      <c r="F31" s="76"/>
      <c r="G31" s="76"/>
      <c r="H31" s="76"/>
    </row>
    <row r="32" spans="1:8" s="1" customFormat="1" ht="21.75" customHeight="1">
      <c r="A32" s="5"/>
      <c r="B32" s="5"/>
      <c r="C32" s="5"/>
      <c r="D32" s="5"/>
      <c r="E32" s="5"/>
      <c r="F32" s="5"/>
      <c r="G32" s="5"/>
      <c r="H32" s="5"/>
    </row>
    <row r="33" spans="1:8" s="1" customFormat="1" ht="20.25" customHeight="1">
      <c r="A33" s="74" t="s">
        <v>24</v>
      </c>
      <c r="B33" s="74"/>
      <c r="C33" s="74"/>
      <c r="D33" s="74"/>
      <c r="E33" s="74"/>
      <c r="F33" s="74"/>
      <c r="G33" s="74"/>
      <c r="H33" s="74"/>
    </row>
    <row r="34" spans="7:8" s="1" customFormat="1" ht="13.5">
      <c r="G34" s="77"/>
      <c r="H34" s="77"/>
    </row>
    <row r="35" spans="1:8" s="1" customFormat="1" ht="20.25" customHeight="1">
      <c r="A35" s="78" t="s">
        <v>0</v>
      </c>
      <c r="B35" s="79" t="s">
        <v>46</v>
      </c>
      <c r="C35" s="81" t="s">
        <v>44</v>
      </c>
      <c r="D35" s="82"/>
      <c r="E35" s="82"/>
      <c r="F35" s="83" t="s">
        <v>45</v>
      </c>
      <c r="G35" s="78"/>
      <c r="H35" s="78"/>
    </row>
    <row r="36" spans="1:8" s="1" customFormat="1" ht="20.25" customHeight="1">
      <c r="A36" s="78"/>
      <c r="B36" s="80"/>
      <c r="C36" s="19" t="s">
        <v>26</v>
      </c>
      <c r="D36" s="2" t="s">
        <v>4</v>
      </c>
      <c r="E36" s="20" t="s">
        <v>5</v>
      </c>
      <c r="F36" s="21" t="s">
        <v>26</v>
      </c>
      <c r="G36" s="2" t="s">
        <v>4</v>
      </c>
      <c r="H36" s="2" t="s">
        <v>5</v>
      </c>
    </row>
    <row r="37" spans="1:8" s="1" customFormat="1" ht="20.25" customHeight="1">
      <c r="A37" s="3" t="s">
        <v>6</v>
      </c>
      <c r="B37" s="58">
        <f aca="true" t="shared" si="6" ref="B37:E42">+B6-B5</f>
        <v>17555</v>
      </c>
      <c r="C37" s="59">
        <f t="shared" si="6"/>
        <v>12238</v>
      </c>
      <c r="D37" s="59">
        <f t="shared" si="6"/>
        <v>3011</v>
      </c>
      <c r="E37" s="59">
        <f t="shared" si="6"/>
        <v>2306</v>
      </c>
      <c r="F37" s="13">
        <f aca="true" t="shared" si="7" ref="F37:F57">C37/C5*100</f>
        <v>7.712620135497085</v>
      </c>
      <c r="G37" s="6">
        <f aca="true" t="shared" si="8" ref="G37:G57">D37/D5*100</f>
        <v>1.1476509555499652</v>
      </c>
      <c r="H37" s="7">
        <f aca="true" t="shared" si="9" ref="H37:H57">E37/E5*100</f>
        <v>6.855342172542957</v>
      </c>
    </row>
    <row r="38" spans="1:8" s="1" customFormat="1" ht="20.25" customHeight="1">
      <c r="A38" s="4" t="s">
        <v>21</v>
      </c>
      <c r="B38" s="60">
        <f t="shared" si="6"/>
        <v>17036</v>
      </c>
      <c r="C38" s="61">
        <f t="shared" si="6"/>
        <v>6414</v>
      </c>
      <c r="D38" s="61">
        <f t="shared" si="6"/>
        <v>10635</v>
      </c>
      <c r="E38" s="61">
        <f t="shared" si="6"/>
        <v>-13</v>
      </c>
      <c r="F38" s="12">
        <f t="shared" si="7"/>
        <v>3.752786505415036</v>
      </c>
      <c r="G38" s="8">
        <f t="shared" si="8"/>
        <v>4.007566707992146</v>
      </c>
      <c r="H38" s="9">
        <f t="shared" si="9"/>
        <v>-0.036167371466726016</v>
      </c>
    </row>
    <row r="39" spans="1:8" s="1" customFormat="1" ht="20.25" customHeight="1">
      <c r="A39" s="4" t="s">
        <v>7</v>
      </c>
      <c r="B39" s="60">
        <f t="shared" si="6"/>
        <v>1195</v>
      </c>
      <c r="C39" s="61">
        <f t="shared" si="6"/>
        <v>2138</v>
      </c>
      <c r="D39" s="61">
        <f t="shared" si="6"/>
        <v>356</v>
      </c>
      <c r="E39" s="61">
        <f t="shared" si="6"/>
        <v>-1299</v>
      </c>
      <c r="F39" s="12">
        <f t="shared" si="7"/>
        <v>1.205682157821426</v>
      </c>
      <c r="G39" s="8">
        <f t="shared" si="8"/>
        <v>0.12898176864438712</v>
      </c>
      <c r="H39" s="9">
        <f t="shared" si="9"/>
        <v>-3.6152625866243633</v>
      </c>
    </row>
    <row r="40" spans="1:8" s="1" customFormat="1" ht="20.25" customHeight="1">
      <c r="A40" s="4" t="s">
        <v>8</v>
      </c>
      <c r="B40" s="60">
        <f t="shared" si="6"/>
        <v>-6071</v>
      </c>
      <c r="C40" s="61">
        <f t="shared" si="6"/>
        <v>-7311</v>
      </c>
      <c r="D40" s="61">
        <f t="shared" si="6"/>
        <v>1872</v>
      </c>
      <c r="E40" s="61">
        <f t="shared" si="6"/>
        <v>-716</v>
      </c>
      <c r="F40" s="12">
        <f t="shared" si="7"/>
        <v>-4.073774830746943</v>
      </c>
      <c r="G40" s="8">
        <f t="shared" si="8"/>
        <v>0.677367529779566</v>
      </c>
      <c r="H40" s="9">
        <f t="shared" si="9"/>
        <v>-2.0674520674520673</v>
      </c>
    </row>
    <row r="41" spans="1:8" s="1" customFormat="1" ht="20.25" customHeight="1">
      <c r="A41" s="31" t="s">
        <v>53</v>
      </c>
      <c r="B41" s="60">
        <f t="shared" si="6"/>
        <v>78830</v>
      </c>
      <c r="C41" s="10">
        <f t="shared" si="6"/>
        <v>32026</v>
      </c>
      <c r="D41" s="10">
        <f t="shared" si="6"/>
        <v>44728</v>
      </c>
      <c r="E41" s="10">
        <f t="shared" si="6"/>
        <v>2160</v>
      </c>
      <c r="F41" s="69">
        <f t="shared" si="7"/>
        <v>18.603111167907805</v>
      </c>
      <c r="G41" s="70">
        <f t="shared" si="8"/>
        <v>16.075561753331705</v>
      </c>
      <c r="H41" s="71">
        <f t="shared" si="9"/>
        <v>6.368675551362189</v>
      </c>
    </row>
    <row r="42" spans="1:8" s="1" customFormat="1" ht="20.25" customHeight="1">
      <c r="A42" s="31" t="s">
        <v>54</v>
      </c>
      <c r="B42" s="60">
        <f t="shared" si="6"/>
        <v>36957</v>
      </c>
      <c r="C42" s="10">
        <f t="shared" si="6"/>
        <v>2450</v>
      </c>
      <c r="D42" s="10">
        <f t="shared" si="6"/>
        <v>32422</v>
      </c>
      <c r="E42" s="10">
        <f t="shared" si="6"/>
        <v>1991</v>
      </c>
      <c r="F42" s="69">
        <f t="shared" si="7"/>
        <v>1.1999216377705946</v>
      </c>
      <c r="G42" s="70">
        <f t="shared" si="8"/>
        <v>10.03888978338143</v>
      </c>
      <c r="H42" s="71">
        <f t="shared" si="9"/>
        <v>5.5189045348708285</v>
      </c>
    </row>
    <row r="43" spans="1:8" s="1" customFormat="1" ht="20.25" customHeight="1">
      <c r="A43" s="4" t="s">
        <v>9</v>
      </c>
      <c r="B43" s="60">
        <f aca="true" t="shared" si="10" ref="B43:B54">+B12-B11</f>
        <v>14082</v>
      </c>
      <c r="C43" s="61">
        <f aca="true" t="shared" si="11" ref="C43:E54">+C12-C11</f>
        <v>-3449</v>
      </c>
      <c r="D43" s="61">
        <f t="shared" si="11"/>
        <v>12483</v>
      </c>
      <c r="E43" s="61">
        <f t="shared" si="11"/>
        <v>5141</v>
      </c>
      <c r="F43" s="12">
        <f t="shared" si="7"/>
        <v>-1.6691671102937617</v>
      </c>
      <c r="G43" s="8">
        <f t="shared" si="8"/>
        <v>3.512518782394354</v>
      </c>
      <c r="H43" s="9">
        <f t="shared" si="9"/>
        <v>13.505135681824152</v>
      </c>
    </row>
    <row r="44" spans="1:8" s="1" customFormat="1" ht="20.25" customHeight="1">
      <c r="A44" s="4" t="s">
        <v>10</v>
      </c>
      <c r="B44" s="60">
        <f t="shared" si="10"/>
        <v>-15124</v>
      </c>
      <c r="C44" s="61">
        <f t="shared" si="11"/>
        <v>-16774</v>
      </c>
      <c r="D44" s="61">
        <f t="shared" si="11"/>
        <v>-1108</v>
      </c>
      <c r="E44" s="61">
        <f t="shared" si="11"/>
        <v>2759</v>
      </c>
      <c r="F44" s="12">
        <f t="shared" si="7"/>
        <v>-8.255693199659417</v>
      </c>
      <c r="G44" s="8">
        <f t="shared" si="8"/>
        <v>-0.30119417510037544</v>
      </c>
      <c r="H44" s="9">
        <f t="shared" si="9"/>
        <v>6.385391594149231</v>
      </c>
    </row>
    <row r="45" spans="1:8" s="1" customFormat="1" ht="20.25" customHeight="1">
      <c r="A45" s="4" t="s">
        <v>11</v>
      </c>
      <c r="B45" s="60">
        <f t="shared" si="10"/>
        <v>-19282</v>
      </c>
      <c r="C45" s="61">
        <f t="shared" si="11"/>
        <v>-31818</v>
      </c>
      <c r="D45" s="61">
        <f t="shared" si="11"/>
        <v>7764</v>
      </c>
      <c r="E45" s="61">
        <f t="shared" si="11"/>
        <v>4772</v>
      </c>
      <c r="F45" s="12">
        <f t="shared" si="7"/>
        <v>-17.069101482240473</v>
      </c>
      <c r="G45" s="8">
        <f t="shared" si="8"/>
        <v>2.1169099222654535</v>
      </c>
      <c r="H45" s="9">
        <f t="shared" si="9"/>
        <v>10.381360541257859</v>
      </c>
    </row>
    <row r="46" spans="1:8" s="1" customFormat="1" ht="20.25" customHeight="1">
      <c r="A46" s="4" t="s">
        <v>12</v>
      </c>
      <c r="B46" s="60">
        <f t="shared" si="10"/>
        <v>-11076</v>
      </c>
      <c r="C46" s="61">
        <f t="shared" si="11"/>
        <v>-22864</v>
      </c>
      <c r="D46" s="61">
        <f t="shared" si="11"/>
        <v>5974</v>
      </c>
      <c r="E46" s="61">
        <f t="shared" si="11"/>
        <v>5814</v>
      </c>
      <c r="F46" s="12">
        <f t="shared" si="7"/>
        <v>-14.790185588884071</v>
      </c>
      <c r="G46" s="8">
        <f t="shared" si="8"/>
        <v>1.5950871103397637</v>
      </c>
      <c r="H46" s="9">
        <f t="shared" si="9"/>
        <v>11.458641281854195</v>
      </c>
    </row>
    <row r="47" spans="1:8" s="1" customFormat="1" ht="20.25" customHeight="1">
      <c r="A47" s="4" t="s">
        <v>13</v>
      </c>
      <c r="B47" s="60">
        <f t="shared" si="10"/>
        <v>12534</v>
      </c>
      <c r="C47" s="61">
        <f t="shared" si="11"/>
        <v>-3364</v>
      </c>
      <c r="D47" s="61">
        <f t="shared" si="11"/>
        <v>7656</v>
      </c>
      <c r="E47" s="61">
        <f t="shared" si="11"/>
        <v>8167</v>
      </c>
      <c r="F47" s="12">
        <f t="shared" si="7"/>
        <v>-2.5538052761434806</v>
      </c>
      <c r="G47" s="8">
        <f t="shared" si="8"/>
        <v>2.0120946441383554</v>
      </c>
      <c r="H47" s="9">
        <f t="shared" si="9"/>
        <v>14.441320531183138</v>
      </c>
    </row>
    <row r="48" spans="1:8" s="1" customFormat="1" ht="20.25" customHeight="1">
      <c r="A48" s="4" t="s">
        <v>14</v>
      </c>
      <c r="B48" s="60">
        <f t="shared" si="10"/>
        <v>22910</v>
      </c>
      <c r="C48" s="61">
        <f t="shared" si="11"/>
        <v>2270</v>
      </c>
      <c r="D48" s="61">
        <f t="shared" si="11"/>
        <v>10789</v>
      </c>
      <c r="E48" s="61">
        <f t="shared" si="11"/>
        <v>9754</v>
      </c>
      <c r="F48" s="12">
        <f t="shared" si="7"/>
        <v>1.7684499185889795</v>
      </c>
      <c r="G48" s="8">
        <f t="shared" si="8"/>
        <v>2.7795597119707334</v>
      </c>
      <c r="H48" s="9">
        <f t="shared" si="9"/>
        <v>15.071075401730532</v>
      </c>
    </row>
    <row r="49" spans="1:8" s="1" customFormat="1" ht="20.25" customHeight="1">
      <c r="A49" s="4" t="s">
        <v>15</v>
      </c>
      <c r="B49" s="60">
        <f t="shared" si="10"/>
        <v>11803</v>
      </c>
      <c r="C49" s="61">
        <f t="shared" si="11"/>
        <v>37</v>
      </c>
      <c r="D49" s="61">
        <f t="shared" si="11"/>
        <v>1773</v>
      </c>
      <c r="E49" s="61">
        <f t="shared" si="11"/>
        <v>10135</v>
      </c>
      <c r="F49" s="12">
        <f t="shared" si="7"/>
        <v>0.028324057842319204</v>
      </c>
      <c r="G49" s="8">
        <f t="shared" si="8"/>
        <v>0.4444232774524745</v>
      </c>
      <c r="H49" s="9">
        <f t="shared" si="9"/>
        <v>13.608776217203319</v>
      </c>
    </row>
    <row r="50" spans="1:8" s="1" customFormat="1" ht="20.25" customHeight="1">
      <c r="A50" s="4" t="s">
        <v>16</v>
      </c>
      <c r="B50" s="60">
        <f t="shared" si="10"/>
        <v>-302</v>
      </c>
      <c r="C50" s="61">
        <f t="shared" si="11"/>
        <v>-12467</v>
      </c>
      <c r="D50" s="61">
        <f t="shared" si="11"/>
        <v>-3499</v>
      </c>
      <c r="E50" s="61">
        <f t="shared" si="11"/>
        <v>15119</v>
      </c>
      <c r="F50" s="12">
        <f t="shared" si="7"/>
        <v>-9.540974071693146</v>
      </c>
      <c r="G50" s="8">
        <f t="shared" si="8"/>
        <v>-0.8731848162169311</v>
      </c>
      <c r="H50" s="9">
        <f t="shared" si="9"/>
        <v>17.86925740760439</v>
      </c>
    </row>
    <row r="51" spans="1:8" s="1" customFormat="1" ht="20.25" customHeight="1">
      <c r="A51" s="4" t="s">
        <v>17</v>
      </c>
      <c r="B51" s="60">
        <f t="shared" si="10"/>
        <v>-793</v>
      </c>
      <c r="C51" s="61">
        <f t="shared" si="11"/>
        <v>-12745</v>
      </c>
      <c r="D51" s="61">
        <f t="shared" si="11"/>
        <v>-6254</v>
      </c>
      <c r="E51" s="61">
        <f t="shared" si="11"/>
        <v>18652</v>
      </c>
      <c r="F51" s="12">
        <f t="shared" si="7"/>
        <v>-10.782480689672676</v>
      </c>
      <c r="G51" s="8">
        <f t="shared" si="8"/>
        <v>-1.5744503018493623</v>
      </c>
      <c r="H51" s="9">
        <f t="shared" si="9"/>
        <v>18.70287181132681</v>
      </c>
    </row>
    <row r="52" spans="1:8" s="1" customFormat="1" ht="20.25" customHeight="1">
      <c r="A52" s="4" t="s">
        <v>18</v>
      </c>
      <c r="B52" s="60">
        <f t="shared" si="10"/>
        <v>-1640</v>
      </c>
      <c r="C52" s="61">
        <f t="shared" si="11"/>
        <v>-11872</v>
      </c>
      <c r="D52" s="61">
        <f t="shared" si="11"/>
        <v>-7043</v>
      </c>
      <c r="E52" s="61">
        <f t="shared" si="11"/>
        <v>16604</v>
      </c>
      <c r="F52" s="12">
        <f t="shared" si="7"/>
        <v>-11.257775754817175</v>
      </c>
      <c r="G52" s="8">
        <f t="shared" si="8"/>
        <v>-1.8014446342885788</v>
      </c>
      <c r="H52" s="9">
        <f t="shared" si="9"/>
        <v>14.026017908430477</v>
      </c>
    </row>
    <row r="53" spans="1:8" s="1" customFormat="1" ht="20.25" customHeight="1">
      <c r="A53" s="4" t="s">
        <v>19</v>
      </c>
      <c r="B53" s="60">
        <f t="shared" si="10"/>
        <v>-6277</v>
      </c>
      <c r="C53" s="61">
        <f t="shared" si="11"/>
        <v>-8761</v>
      </c>
      <c r="D53" s="61">
        <f t="shared" si="11"/>
        <v>-8382</v>
      </c>
      <c r="E53" s="61">
        <f t="shared" si="11"/>
        <v>11129</v>
      </c>
      <c r="F53" s="12">
        <f t="shared" si="7"/>
        <v>-9.361643015900153</v>
      </c>
      <c r="G53" s="8">
        <f t="shared" si="8"/>
        <v>-2.183261660602051</v>
      </c>
      <c r="H53" s="9">
        <f t="shared" si="9"/>
        <v>8.24468085106383</v>
      </c>
    </row>
    <row r="54" spans="1:8" s="1" customFormat="1" ht="20.25" customHeight="1">
      <c r="A54" s="4" t="s">
        <v>20</v>
      </c>
      <c r="B54" s="60">
        <f t="shared" si="10"/>
        <v>-18345</v>
      </c>
      <c r="C54" s="61">
        <f t="shared" si="11"/>
        <v>-6872</v>
      </c>
      <c r="D54" s="61">
        <f t="shared" si="11"/>
        <v>-23441</v>
      </c>
      <c r="E54" s="61">
        <f t="shared" si="11"/>
        <v>7501</v>
      </c>
      <c r="F54" s="12">
        <f t="shared" si="7"/>
        <v>-8.101576223429966</v>
      </c>
      <c r="G54" s="8">
        <f t="shared" si="8"/>
        <v>-6.241961553926489</v>
      </c>
      <c r="H54" s="9">
        <f t="shared" si="9"/>
        <v>5.133697891358058</v>
      </c>
    </row>
    <row r="55" spans="1:8" s="1" customFormat="1" ht="20.25" customHeight="1">
      <c r="A55" s="32" t="s">
        <v>25</v>
      </c>
      <c r="B55" s="28">
        <f>B25-B23</f>
        <v>-15226</v>
      </c>
      <c r="C55" s="62">
        <f>C25-C23</f>
        <v>-4266</v>
      </c>
      <c r="D55" s="62">
        <f>D25-D23</f>
        <v>-25797</v>
      </c>
      <c r="E55" s="63">
        <f>E25-E23</f>
        <v>15478</v>
      </c>
      <c r="F55" s="29">
        <f t="shared" si="7"/>
        <v>-5.472668727790535</v>
      </c>
      <c r="G55" s="30">
        <f t="shared" si="8"/>
        <v>-7.326653374912666</v>
      </c>
      <c r="H55" s="30">
        <f t="shared" si="9"/>
        <v>10.075904539950786</v>
      </c>
    </row>
    <row r="56" spans="1:8" s="1" customFormat="1" ht="20.25" customHeight="1">
      <c r="A56" s="55"/>
      <c r="B56" s="28"/>
      <c r="C56" s="67">
        <f aca="true" t="shared" si="12" ref="C56:E57">C26-C24</f>
        <v>-5288</v>
      </c>
      <c r="D56" s="67">
        <f t="shared" si="12"/>
        <v>-23430</v>
      </c>
      <c r="E56" s="68">
        <f t="shared" si="12"/>
        <v>8684</v>
      </c>
      <c r="F56" s="56">
        <f t="shared" si="7"/>
        <v>-7.162400108357037</v>
      </c>
      <c r="G56" s="57">
        <f t="shared" si="8"/>
        <v>-7.106072461922006</v>
      </c>
      <c r="H56" s="57">
        <f t="shared" si="9"/>
        <v>5.111452502457428</v>
      </c>
    </row>
    <row r="57" spans="1:8" s="1" customFormat="1" ht="20.25" customHeight="1">
      <c r="A57" s="34" t="s">
        <v>55</v>
      </c>
      <c r="B57" s="64">
        <f>B27-B25</f>
        <v>-20034</v>
      </c>
      <c r="C57" s="65">
        <f t="shared" si="12"/>
        <v>-5355</v>
      </c>
      <c r="D57" s="65">
        <f t="shared" si="12"/>
        <v>-26299</v>
      </c>
      <c r="E57" s="66">
        <f t="shared" si="12"/>
        <v>7954</v>
      </c>
      <c r="F57" s="25">
        <f t="shared" si="7"/>
        <v>-7.2674221347628425</v>
      </c>
      <c r="G57" s="26">
        <f t="shared" si="8"/>
        <v>-8.059736255788367</v>
      </c>
      <c r="H57" s="26">
        <f t="shared" si="9"/>
        <v>4.703948146571097</v>
      </c>
    </row>
    <row r="58" spans="1:12" s="1" customFormat="1" ht="15" customHeight="1">
      <c r="A58" s="72" t="s">
        <v>49</v>
      </c>
      <c r="B58" s="72"/>
      <c r="C58" s="72"/>
      <c r="D58" s="72"/>
      <c r="E58" s="72"/>
      <c r="F58" s="72"/>
      <c r="G58" s="72"/>
      <c r="H58" s="72"/>
      <c r="J58" s="15"/>
      <c r="K58" s="15"/>
      <c r="L58" s="15"/>
    </row>
    <row r="59" spans="1:12" s="1" customFormat="1" ht="15" customHeight="1">
      <c r="A59" s="73" t="s">
        <v>56</v>
      </c>
      <c r="B59" s="73"/>
      <c r="C59" s="73"/>
      <c r="D59" s="73"/>
      <c r="E59" s="73"/>
      <c r="F59" s="73"/>
      <c r="G59" s="73"/>
      <c r="H59" s="73"/>
      <c r="J59" s="15"/>
      <c r="K59" s="15"/>
      <c r="L59" s="15"/>
    </row>
    <row r="60" spans="1:8" s="1" customFormat="1" ht="15" customHeight="1">
      <c r="A60" s="76" t="s">
        <v>22</v>
      </c>
      <c r="B60" s="76"/>
      <c r="C60" s="76"/>
      <c r="D60" s="76"/>
      <c r="E60" s="76"/>
      <c r="F60" s="76"/>
      <c r="G60" s="76"/>
      <c r="H60" s="76"/>
    </row>
    <row r="61" spans="1:8" ht="14.25">
      <c r="A61" s="85"/>
      <c r="B61" s="85"/>
      <c r="C61" s="85"/>
      <c r="D61" s="85"/>
      <c r="E61" s="85"/>
      <c r="F61" s="85"/>
      <c r="G61" s="85"/>
      <c r="H61" s="85"/>
    </row>
  </sheetData>
  <sheetProtection/>
  <mergeCells count="20">
    <mergeCell ref="G2:H2"/>
    <mergeCell ref="F3:H3"/>
    <mergeCell ref="A30:H30"/>
    <mergeCell ref="A29:H29"/>
    <mergeCell ref="A61:H61"/>
    <mergeCell ref="A35:A36"/>
    <mergeCell ref="B35:B36"/>
    <mergeCell ref="C35:E35"/>
    <mergeCell ref="F35:H35"/>
    <mergeCell ref="A60:H60"/>
    <mergeCell ref="A58:H58"/>
    <mergeCell ref="A59:H59"/>
    <mergeCell ref="A28:H28"/>
    <mergeCell ref="A1:H1"/>
    <mergeCell ref="A31:H31"/>
    <mergeCell ref="G34:H34"/>
    <mergeCell ref="A33:H33"/>
    <mergeCell ref="A3:A4"/>
    <mergeCell ref="B3:B4"/>
    <mergeCell ref="C3:E3"/>
  </mergeCells>
  <printOptions horizontalCentered="1"/>
  <pageMargins left="0.4330708661417323" right="0.4330708661417323" top="0.7874015748031497" bottom="0.3937007874015748" header="0.5118110236220472" footer="0.5118110236220472"/>
  <pageSetup horizontalDpi="600" verticalDpi="600" orientation="portrait" paperSize="9" scale="65" r:id="rId1"/>
  <headerFooter alignWithMargins="0">
    <oddFooter>&amp;C&amp;"ＭＳ 明朝,標準"&amp;14-17-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2021-11-26T03:21:31Z</cp:lastPrinted>
  <dcterms:created xsi:type="dcterms:W3CDTF">2005-11-25T06:18:46Z</dcterms:created>
  <dcterms:modified xsi:type="dcterms:W3CDTF">2021-11-29T08:42:26Z</dcterms:modified>
  <cp:category/>
  <cp:version/>
  <cp:contentType/>
  <cp:contentStatus/>
</cp:coreProperties>
</file>