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JOUKEN\disk\経営企画課フォルダ\経営係\★経営比較分析関係\R3／R4.1.17-1.21\提出R4.1.21〆切\"/>
    </mc:Choice>
  </mc:AlternateContent>
  <workbookProtection workbookAlgorithmName="SHA-512" workbookHashValue="HHp/KQF0DbqvbNlxkF+00ckQmnVtSj6NI9qCVkTUmtValjSbobDmt8owyisesaPDma7wJWF+d6LEGATlPIC8Ew==" workbookSaltValue="We7lJa7Z1ZT6Y9ieaLyW4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0" i="5" l="1"/>
  <c r="DG10" i="5"/>
  <c r="CM10" i="5"/>
  <c r="CI10" i="5"/>
  <c r="BY10" i="5"/>
  <c r="BO10" i="5"/>
  <c r="AU10" i="5"/>
  <c r="AQ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<sst xmlns="http://schemas.openxmlformats.org/spreadsheetml/2006/main" count="262" uniqueCount="106">
  <si>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</si>
  <si>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</si>
  <si>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</si>
  <si>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</si>
  <si>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</si>
  <si>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</si>
  <si>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</si>
  <si>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</si>
  <si>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</si>
  <si>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</si>
  <si>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</si>
  <si>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</si>
  <si>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</si>
  <si>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</si>
  <si>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</si>
  <si>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</si>
  <si>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</si>
  <si>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</si>
  <si>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</si>
  <si>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</si>
  <si>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</si>
  <si>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</si>
  <si>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</si>
  <si>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</si>
  <si>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</si>
  <si>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</si>
  <si>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</si>
  <si>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</si>
  <si>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</si>
  <si>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</si>
  <si>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</si>
  <si>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</si>
  <si>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</si>
  <si>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</si>
  <si>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</si>
  <si>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</si>
  <si>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</si>
  <si>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</si>
  <si>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</si>
  <si>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</si>
  <si>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</si>
  <si>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</si>
  <si>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</si>
  <si>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</si>
  <si>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</si>
  <si>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</si>
  <si>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</si>
  <si>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</si>
  <si>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</si>
  <si>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</si>
  <si>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</si>
  <si>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</si>
  <si>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</si>
  <si>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</si>
  <si>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</si>
  <si>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</si>
  <si>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</si>
  <si>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</si>
  <si>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</si>
  <si>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</si>
  <si>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</si>
  <si>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</si>
  <si>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</si>
  <si>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</si>
  <si>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</si>
  <si>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</si>
  <si>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</si>
  <si>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</si>
  <si>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</si>
  <si>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</si>
  <si>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</si>
  <si>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</si>
  <si>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</si>
  <si>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</si>
  <si>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</si>
  <si>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</si>
  <si>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</si>
  <si>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</si>
  <si>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</si>
  <si>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</si>
  <si>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</si>
  <si>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</si>
  <si>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</si>
  <si>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</si>
  <si>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</si>
  <si>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</si>
  <si>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</si>
  <si>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312011</t>
  </si>
  <si>
    <t>46</t>
  </si>
  <si>
    <t>02</t>
  </si>
  <si>
    <t>0</t>
  </si>
  <si>
    <t>000</t>
  </si>
  <si>
    <t>鳥取県　鳥取市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</si>
  <si>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</si>
  <si>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</si>
  <si>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</si>
  <si>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</si>
  <si>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</si>
  <si>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</si>
  <si>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</si>
  <si>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</si>
  <si>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</si>
  <si>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</si>
  <si>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今後の水需要予測、料金収入や施設の更新費用などを検討した結果、将来にわたって事業を継続することは困難であるため、令和12年度をもって事業を廃止し、令和13年度以降の水道の供給については、水道事業へ移行する方針である。</t>
    <rPh sb="18" eb="20">
      <t>コウシン</t>
    </rPh>
    <rPh sb="20" eb="22">
      <t>ヒヨウ</t>
    </rPh>
    <phoneticPr fontId="5"/>
  </si>
  <si>
    <t>　施設の老朽化がかなり進んでいる状況ではあるが、事業の廃止までの間、定期点検を重視の上、修繕などを行うことで長寿命化に努める。</t>
    <rPh sb="4" eb="7">
      <t>ロウキュウカ</t>
    </rPh>
    <rPh sb="11" eb="12">
      <t>スス</t>
    </rPh>
    <rPh sb="16" eb="18">
      <t>ジョウキョウ</t>
    </rPh>
    <rPh sb="24" eb="26">
      <t>ジギョウ</t>
    </rPh>
    <rPh sb="27" eb="29">
      <t>ハイシ</t>
    </rPh>
    <rPh sb="32" eb="33">
      <t>カン</t>
    </rPh>
    <phoneticPr fontId="5"/>
  </si>
  <si>
    <t>　平成25年10月以降、給水先事業所数が１社となり、施設能力5,800㎥／日に対して、契約水量は200㎥／日にとどまっている。
　また、給水収益の減少に伴い、経常収支比率及び料金回収率は40％前後を推移しており、非常に厳しい経営状況である。</t>
    <rPh sb="96" eb="98">
      <t>ゼンゴ</t>
    </rPh>
    <rPh sb="99" eb="101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</si>
</sst>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78.78</c:v>
                </c:pt>
                <c:pt idx="1">
                  <c:v>79.989999999999995</c:v>
                </c:pt>
                <c:pt idx="2">
                  <c:v>81.150000000000006</c:v>
                </c:pt>
                <c:pt idx="3">
                  <c:v>82.27</c:v>
                </c:pt>
                <c:pt idx="4">
                  <c:v>82.96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6F7-8F72-9432DF4EE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53.4</c:v>
                </c:pt>
                <c:pt idx="2">
                  <c:v>53.49</c:v>
                </c:pt>
                <c:pt idx="3">
                  <c:v>54.3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5-46F7-8F72-9432DF4EE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A-492A-8020-0D2242845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118.97</c:v>
                </c:pt>
                <c:pt idx="2">
                  <c:v>121.15</c:v>
                </c:pt>
                <c:pt idx="3">
                  <c:v>125.8</c:v>
                </c:pt>
                <c:pt idx="4">
                  <c:v>132.55000000000001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A-492A-8020-0D2242845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38.4</c:v>
                </c:pt>
                <c:pt idx="1">
                  <c:v>39.43</c:v>
                </c:pt>
                <c:pt idx="2">
                  <c:v>40.770000000000003</c:v>
                </c:pt>
                <c:pt idx="3">
                  <c:v>42.55</c:v>
                </c:pt>
                <c:pt idx="4">
                  <c:v>40.85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A-404E-AFCB-B028E0320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113.67</c:v>
                </c:pt>
                <c:pt idx="2">
                  <c:v>110.79</c:v>
                </c:pt>
                <c:pt idx="3">
                  <c:v>108.76</c:v>
                </c:pt>
                <c:pt idx="4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A-404E-AFCB-B028E0320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C-4683-BA1F-D0D5B3B6D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3.46</c:v>
                </c:pt>
                <c:pt idx="2">
                  <c:v>3.28</c:v>
                </c:pt>
                <c:pt idx="3">
                  <c:v>4.66</c:v>
                </c:pt>
                <c:pt idx="4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C-4683-BA1F-D0D5B3B6D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6-4E90-9915-A301691C0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0.13</c:v>
                </c:pt>
                <c:pt idx="2">
                  <c:v>0.02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6-4E90-9915-A301691C0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9155.42</c:v>
                </c:pt>
                <c:pt idx="1">
                  <c:v>7875.79</c:v>
                </c:pt>
                <c:pt idx="2">
                  <c:v>8665.56</c:v>
                </c:pt>
                <c:pt idx="3">
                  <c:v>9720.24</c:v>
                </c:pt>
                <c:pt idx="4">
                  <c:v>8889.16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7-4F77-917A-B8D9A5942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730.25</c:v>
                </c:pt>
                <c:pt idx="2">
                  <c:v>868.31</c:v>
                </c:pt>
                <c:pt idx="3">
                  <c:v>732.52</c:v>
                </c:pt>
                <c:pt idx="4">
                  <c:v>819.73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7-4F77-917A-B8D9A5942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0-4B4C-9A10-191084AA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514.66</c:v>
                </c:pt>
                <c:pt idx="2">
                  <c:v>504.81</c:v>
                </c:pt>
                <c:pt idx="3">
                  <c:v>498.01</c:v>
                </c:pt>
                <c:pt idx="4">
                  <c:v>490.39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0-4B4C-9A10-191084AA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35.83</c:v>
                </c:pt>
                <c:pt idx="1">
                  <c:v>36.85</c:v>
                </c:pt>
                <c:pt idx="2">
                  <c:v>37.729999999999997</c:v>
                </c:pt>
                <c:pt idx="3">
                  <c:v>39.49</c:v>
                </c:pt>
                <c:pt idx="4">
                  <c:v>37.86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6-4A36-BF4A-21BE83CD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95.99</c:v>
                </c:pt>
                <c:pt idx="2">
                  <c:v>94.91</c:v>
                </c:pt>
                <c:pt idx="3">
                  <c:v>90.22</c:v>
                </c:pt>
                <c:pt idx="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6-4A36-BF4A-21BE83CD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61.24</c:v>
                </c:pt>
                <c:pt idx="1">
                  <c:v>63.01</c:v>
                </c:pt>
                <c:pt idx="2">
                  <c:v>58.67</c:v>
                </c:pt>
                <c:pt idx="3">
                  <c:v>56.58</c:v>
                </c:pt>
                <c:pt idx="4">
                  <c:v>59.52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4-4812-8D34-76111F13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44.55</c:v>
                </c:pt>
                <c:pt idx="2">
                  <c:v>47.36</c:v>
                </c:pt>
                <c:pt idx="3">
                  <c:v>49.94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4-4812-8D34-76111F13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3.88</c:v>
                </c:pt>
                <c:pt idx="1">
                  <c:v>3.1</c:v>
                </c:pt>
                <c:pt idx="2">
                  <c:v>2.12</c:v>
                </c:pt>
                <c:pt idx="3">
                  <c:v>2.21</c:v>
                </c:pt>
                <c:pt idx="4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2-46E7-925B-9B5B8FEB4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35.24</c:v>
                </c:pt>
                <c:pt idx="2">
                  <c:v>35.22</c:v>
                </c:pt>
                <c:pt idx="3">
                  <c:v>34.92</c:v>
                </c:pt>
                <c:pt idx="4">
                  <c:v>34.19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2-46E7-925B-9B5B8FEB4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3.45</c:v>
                </c:pt>
                <c:pt idx="1">
                  <c:v>3.45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6-4118-90EC-036206CB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50.28</c:v>
                </c:pt>
                <c:pt idx="2">
                  <c:v>51.42</c:v>
                </c:pt>
                <c:pt idx="3">
                  <c:v>50.9</c:v>
                </c:pt>
                <c:pt idx="4">
                  <c:v>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6-4118-90EC-036206CB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GJ10" zoomScale="70" zoomScaleNormal="7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鳥取県　鳥取市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5800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極小規模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142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99.9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1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200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自治体職員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4" t="s">
        <v>22</v>
      </c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6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77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0" t="s">
        <v>105</v>
      </c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0"/>
      <c r="SN17" s="81"/>
      <c r="SO17" s="81"/>
      <c r="SP17" s="81"/>
      <c r="SQ17" s="81"/>
      <c r="SR17" s="81"/>
      <c r="SS17" s="81"/>
      <c r="ST17" s="81"/>
      <c r="SU17" s="81"/>
      <c r="SV17" s="81"/>
      <c r="SW17" s="81"/>
      <c r="SX17" s="81"/>
      <c r="SY17" s="81"/>
      <c r="SZ17" s="81"/>
      <c r="TA17" s="8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0"/>
      <c r="SN18" s="81"/>
      <c r="SO18" s="81"/>
      <c r="SP18" s="81"/>
      <c r="SQ18" s="81"/>
      <c r="SR18" s="81"/>
      <c r="SS18" s="81"/>
      <c r="ST18" s="81"/>
      <c r="SU18" s="81"/>
      <c r="SV18" s="81"/>
      <c r="SW18" s="81"/>
      <c r="SX18" s="81"/>
      <c r="SY18" s="81"/>
      <c r="SZ18" s="81"/>
      <c r="TA18" s="8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0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0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0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0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0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0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0"/>
      <c r="SN25" s="81"/>
      <c r="SO25" s="81"/>
      <c r="SP25" s="81"/>
      <c r="SQ25" s="81"/>
      <c r="SR25" s="81"/>
      <c r="SS25" s="81"/>
      <c r="ST25" s="81"/>
      <c r="SU25" s="81"/>
      <c r="SV25" s="81"/>
      <c r="SW25" s="81"/>
      <c r="SX25" s="81"/>
      <c r="SY25" s="81"/>
      <c r="SZ25" s="81"/>
      <c r="TA25" s="8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0"/>
      <c r="SN26" s="81"/>
      <c r="SO26" s="81"/>
      <c r="SP26" s="81"/>
      <c r="SQ26" s="81"/>
      <c r="SR26" s="81"/>
      <c r="SS26" s="81"/>
      <c r="ST26" s="81"/>
      <c r="SU26" s="81"/>
      <c r="SV26" s="81"/>
      <c r="SW26" s="81"/>
      <c r="SX26" s="81"/>
      <c r="SY26" s="81"/>
      <c r="SZ26" s="81"/>
      <c r="TA26" s="8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0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0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0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0"/>
      <c r="SN30" s="81"/>
      <c r="SO30" s="81"/>
      <c r="SP30" s="81"/>
      <c r="SQ30" s="81"/>
      <c r="SR30" s="81"/>
      <c r="SS30" s="81"/>
      <c r="ST30" s="81"/>
      <c r="SU30" s="81"/>
      <c r="SV30" s="81"/>
      <c r="SW30" s="81"/>
      <c r="SX30" s="81"/>
      <c r="SY30" s="81"/>
      <c r="SZ30" s="81"/>
      <c r="TA30" s="8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H28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H29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H30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R01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R02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H28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H29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H30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R01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R02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H28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H29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H30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R01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R02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H28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H29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H30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R01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R02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0"/>
      <c r="SN31" s="81"/>
      <c r="SO31" s="81"/>
      <c r="SP31" s="81"/>
      <c r="SQ31" s="81"/>
      <c r="SR31" s="81"/>
      <c r="SS31" s="81"/>
      <c r="ST31" s="81"/>
      <c r="SU31" s="81"/>
      <c r="SV31" s="81"/>
      <c r="SW31" s="81"/>
      <c r="SX31" s="81"/>
      <c r="SY31" s="81"/>
      <c r="SZ31" s="81"/>
      <c r="TA31" s="8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38.4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39.43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40.770000000000003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42.55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40.85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9155.42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7875.79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8665.56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9720.24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8889.16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0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0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0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0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0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0"/>
      <c r="SN32" s="81"/>
      <c r="SO32" s="81"/>
      <c r="SP32" s="81"/>
      <c r="SQ32" s="81"/>
      <c r="SR32" s="81"/>
      <c r="SS32" s="81"/>
      <c r="ST32" s="81"/>
      <c r="SU32" s="81"/>
      <c r="SV32" s="81"/>
      <c r="SW32" s="81"/>
      <c r="SX32" s="81"/>
      <c r="SY32" s="81"/>
      <c r="SZ32" s="81"/>
      <c r="TA32" s="8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120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113.67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110.79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108.76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110.19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115.82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118.97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121.15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125.8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132.55000000000001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549.77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730.25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868.31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732.52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819.73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536.28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514.66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504.81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498.01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490.39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0"/>
      <c r="SN33" s="81"/>
      <c r="SO33" s="81"/>
      <c r="SP33" s="81"/>
      <c r="SQ33" s="81"/>
      <c r="SR33" s="81"/>
      <c r="SS33" s="81"/>
      <c r="ST33" s="81"/>
      <c r="SU33" s="81"/>
      <c r="SV33" s="81"/>
      <c r="SW33" s="81"/>
      <c r="SX33" s="81"/>
      <c r="SY33" s="81"/>
      <c r="SZ33" s="81"/>
      <c r="TA33" s="8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0"/>
      <c r="SN34" s="81"/>
      <c r="SO34" s="81"/>
      <c r="SP34" s="81"/>
      <c r="SQ34" s="81"/>
      <c r="SR34" s="81"/>
      <c r="SS34" s="81"/>
      <c r="ST34" s="81"/>
      <c r="SU34" s="81"/>
      <c r="SV34" s="81"/>
      <c r="SW34" s="81"/>
      <c r="SX34" s="81"/>
      <c r="SY34" s="81"/>
      <c r="SZ34" s="81"/>
      <c r="TA34" s="8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0"/>
      <c r="SN35" s="81"/>
      <c r="SO35" s="81"/>
      <c r="SP35" s="81"/>
      <c r="SQ35" s="81"/>
      <c r="SR35" s="81"/>
      <c r="SS35" s="81"/>
      <c r="ST35" s="81"/>
      <c r="SU35" s="81"/>
      <c r="SV35" s="81"/>
      <c r="SW35" s="81"/>
      <c r="SX35" s="81"/>
      <c r="SY35" s="81"/>
      <c r="SZ35" s="81"/>
      <c r="TA35" s="8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0"/>
      <c r="SN36" s="81"/>
      <c r="SO36" s="81"/>
      <c r="SP36" s="81"/>
      <c r="SQ36" s="81"/>
      <c r="SR36" s="81"/>
      <c r="SS36" s="81"/>
      <c r="ST36" s="81"/>
      <c r="SU36" s="81"/>
      <c r="SV36" s="81"/>
      <c r="SW36" s="81"/>
      <c r="SX36" s="81"/>
      <c r="SY36" s="81"/>
      <c r="SZ36" s="81"/>
      <c r="TA36" s="8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0"/>
      <c r="SN37" s="81"/>
      <c r="SO37" s="81"/>
      <c r="SP37" s="81"/>
      <c r="SQ37" s="81"/>
      <c r="SR37" s="81"/>
      <c r="SS37" s="81"/>
      <c r="ST37" s="81"/>
      <c r="SU37" s="81"/>
      <c r="SV37" s="81"/>
      <c r="SW37" s="81"/>
      <c r="SX37" s="81"/>
      <c r="SY37" s="81"/>
      <c r="SZ37" s="81"/>
      <c r="TA37" s="8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0"/>
      <c r="SN38" s="81"/>
      <c r="SO38" s="81"/>
      <c r="SP38" s="81"/>
      <c r="SQ38" s="81"/>
      <c r="SR38" s="81"/>
      <c r="SS38" s="81"/>
      <c r="ST38" s="81"/>
      <c r="SU38" s="81"/>
      <c r="SV38" s="81"/>
      <c r="SW38" s="81"/>
      <c r="SX38" s="81"/>
      <c r="SY38" s="81"/>
      <c r="SZ38" s="81"/>
      <c r="TA38" s="8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0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0"/>
      <c r="SN40" s="81"/>
      <c r="SO40" s="81"/>
      <c r="SP40" s="81"/>
      <c r="SQ40" s="81"/>
      <c r="SR40" s="81"/>
      <c r="SS40" s="81"/>
      <c r="ST40" s="81"/>
      <c r="SU40" s="81"/>
      <c r="SV40" s="81"/>
      <c r="SW40" s="81"/>
      <c r="SX40" s="81"/>
      <c r="SY40" s="81"/>
      <c r="SZ40" s="81"/>
      <c r="TA40" s="8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0"/>
      <c r="SN41" s="81"/>
      <c r="SO41" s="81"/>
      <c r="SP41" s="81"/>
      <c r="SQ41" s="81"/>
      <c r="SR41" s="81"/>
      <c r="SS41" s="81"/>
      <c r="ST41" s="81"/>
      <c r="SU41" s="81"/>
      <c r="SV41" s="81"/>
      <c r="SW41" s="81"/>
      <c r="SX41" s="81"/>
      <c r="SY41" s="81"/>
      <c r="SZ41" s="81"/>
      <c r="TA41" s="8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0"/>
      <c r="SN42" s="81"/>
      <c r="SO42" s="81"/>
      <c r="SP42" s="81"/>
      <c r="SQ42" s="81"/>
      <c r="SR42" s="81"/>
      <c r="SS42" s="81"/>
      <c r="ST42" s="81"/>
      <c r="SU42" s="81"/>
      <c r="SV42" s="81"/>
      <c r="SW42" s="81"/>
      <c r="SX42" s="81"/>
      <c r="SY42" s="81"/>
      <c r="SZ42" s="81"/>
      <c r="TA42" s="8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0"/>
      <c r="SN43" s="81"/>
      <c r="SO43" s="81"/>
      <c r="SP43" s="81"/>
      <c r="SQ43" s="81"/>
      <c r="SR43" s="81"/>
      <c r="SS43" s="81"/>
      <c r="ST43" s="81"/>
      <c r="SU43" s="81"/>
      <c r="SV43" s="81"/>
      <c r="SW43" s="81"/>
      <c r="SX43" s="81"/>
      <c r="SY43" s="81"/>
      <c r="SZ43" s="81"/>
      <c r="TA43" s="8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0"/>
      <c r="SN44" s="81"/>
      <c r="SO44" s="81"/>
      <c r="SP44" s="81"/>
      <c r="SQ44" s="81"/>
      <c r="SR44" s="81"/>
      <c r="SS44" s="81"/>
      <c r="ST44" s="81"/>
      <c r="SU44" s="81"/>
      <c r="SV44" s="81"/>
      <c r="SW44" s="81"/>
      <c r="SX44" s="81"/>
      <c r="SY44" s="81"/>
      <c r="SZ44" s="81"/>
      <c r="TA44" s="8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3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0" t="s">
        <v>104</v>
      </c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0"/>
      <c r="SN49" s="81"/>
      <c r="SO49" s="81"/>
      <c r="SP49" s="81"/>
      <c r="SQ49" s="81"/>
      <c r="SR49" s="81"/>
      <c r="SS49" s="81"/>
      <c r="ST49" s="81"/>
      <c r="SU49" s="81"/>
      <c r="SV49" s="81"/>
      <c r="SW49" s="81"/>
      <c r="SX49" s="81"/>
      <c r="SY49" s="81"/>
      <c r="SZ49" s="81"/>
      <c r="TA49" s="8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0"/>
      <c r="SN50" s="81"/>
      <c r="SO50" s="81"/>
      <c r="SP50" s="81"/>
      <c r="SQ50" s="81"/>
      <c r="SR50" s="81"/>
      <c r="SS50" s="81"/>
      <c r="ST50" s="81"/>
      <c r="SU50" s="81"/>
      <c r="SV50" s="81"/>
      <c r="SW50" s="81"/>
      <c r="SX50" s="81"/>
      <c r="SY50" s="81"/>
      <c r="SZ50" s="81"/>
      <c r="TA50" s="8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0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0"/>
      <c r="SN52" s="81"/>
      <c r="SO52" s="81"/>
      <c r="SP52" s="81"/>
      <c r="SQ52" s="81"/>
      <c r="SR52" s="81"/>
      <c r="SS52" s="81"/>
      <c r="ST52" s="81"/>
      <c r="SU52" s="81"/>
      <c r="SV52" s="81"/>
      <c r="SW52" s="81"/>
      <c r="SX52" s="81"/>
      <c r="SY52" s="81"/>
      <c r="SZ52" s="81"/>
      <c r="TA52" s="8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0"/>
      <c r="SN53" s="81"/>
      <c r="SO53" s="81"/>
      <c r="SP53" s="81"/>
      <c r="SQ53" s="81"/>
      <c r="SR53" s="81"/>
      <c r="SS53" s="81"/>
      <c r="ST53" s="81"/>
      <c r="SU53" s="81"/>
      <c r="SV53" s="81"/>
      <c r="SW53" s="81"/>
      <c r="SX53" s="81"/>
      <c r="SY53" s="81"/>
      <c r="SZ53" s="81"/>
      <c r="TA53" s="8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H28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H29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H30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R01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R02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H28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H29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H30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R01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R02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H28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H29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H30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R01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R02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H28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H29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H30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R01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R02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0"/>
      <c r="SN54" s="81"/>
      <c r="SO54" s="81"/>
      <c r="SP54" s="81"/>
      <c r="SQ54" s="81"/>
      <c r="SR54" s="81"/>
      <c r="SS54" s="81"/>
      <c r="ST54" s="81"/>
      <c r="SU54" s="81"/>
      <c r="SV54" s="81"/>
      <c r="SW54" s="81"/>
      <c r="SX54" s="81"/>
      <c r="SY54" s="81"/>
      <c r="SZ54" s="81"/>
      <c r="TA54" s="8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35.83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36.85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37.729999999999997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39.49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37.86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61.24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63.01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58.67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56.58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59.52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3.88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3.1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2.12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2.21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2.4500000000000002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3.45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3.45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3.45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3.45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3.45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0"/>
      <c r="SN55" s="81"/>
      <c r="SO55" s="81"/>
      <c r="SP55" s="81"/>
      <c r="SQ55" s="81"/>
      <c r="SR55" s="81"/>
      <c r="SS55" s="81"/>
      <c r="ST55" s="81"/>
      <c r="SU55" s="81"/>
      <c r="SV55" s="81"/>
      <c r="SW55" s="81"/>
      <c r="SX55" s="81"/>
      <c r="SY55" s="81"/>
      <c r="SZ55" s="81"/>
      <c r="TA55" s="8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100.54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95.99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94.91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90.22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90.8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42.19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44.55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47.36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49.94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50.56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35.54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35.24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35.22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34.92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34.19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50.81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50.28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51.42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50.9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49.05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0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0"/>
      <c r="SN57" s="81"/>
      <c r="SO57" s="81"/>
      <c r="SP57" s="81"/>
      <c r="SQ57" s="81"/>
      <c r="SR57" s="81"/>
      <c r="SS57" s="81"/>
      <c r="ST57" s="81"/>
      <c r="SU57" s="81"/>
      <c r="SV57" s="81"/>
      <c r="SW57" s="81"/>
      <c r="SX57" s="81"/>
      <c r="SY57" s="81"/>
      <c r="SZ57" s="81"/>
      <c r="TA57" s="8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0"/>
      <c r="SN58" s="81"/>
      <c r="SO58" s="81"/>
      <c r="SP58" s="81"/>
      <c r="SQ58" s="81"/>
      <c r="SR58" s="81"/>
      <c r="SS58" s="81"/>
      <c r="ST58" s="81"/>
      <c r="SU58" s="81"/>
      <c r="SV58" s="81"/>
      <c r="SW58" s="81"/>
      <c r="SX58" s="81"/>
      <c r="SY58" s="81"/>
      <c r="SZ58" s="81"/>
      <c r="TA58" s="8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0"/>
      <c r="SN59" s="81"/>
      <c r="SO59" s="81"/>
      <c r="SP59" s="81"/>
      <c r="SQ59" s="81"/>
      <c r="SR59" s="81"/>
      <c r="SS59" s="81"/>
      <c r="ST59" s="81"/>
      <c r="SU59" s="81"/>
      <c r="SV59" s="81"/>
      <c r="SW59" s="81"/>
      <c r="SX59" s="81"/>
      <c r="SY59" s="81"/>
      <c r="SZ59" s="81"/>
      <c r="TA59" s="8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0"/>
      <c r="SN60" s="81"/>
      <c r="SO60" s="81"/>
      <c r="SP60" s="81"/>
      <c r="SQ60" s="81"/>
      <c r="SR60" s="81"/>
      <c r="SS60" s="81"/>
      <c r="ST60" s="81"/>
      <c r="SU60" s="81"/>
      <c r="SV60" s="81"/>
      <c r="SW60" s="81"/>
      <c r="SX60" s="81"/>
      <c r="SY60" s="81"/>
      <c r="SZ60" s="81"/>
      <c r="TA60" s="8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0"/>
      <c r="SN61" s="81"/>
      <c r="SO61" s="81"/>
      <c r="SP61" s="81"/>
      <c r="SQ61" s="81"/>
      <c r="SR61" s="81"/>
      <c r="SS61" s="81"/>
      <c r="ST61" s="81"/>
      <c r="SU61" s="81"/>
      <c r="SV61" s="81"/>
      <c r="SW61" s="81"/>
      <c r="SX61" s="81"/>
      <c r="SY61" s="81"/>
      <c r="SZ61" s="81"/>
      <c r="TA61" s="82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0"/>
      <c r="SN62" s="81"/>
      <c r="SO62" s="81"/>
      <c r="SP62" s="81"/>
      <c r="SQ62" s="81"/>
      <c r="SR62" s="81"/>
      <c r="SS62" s="81"/>
      <c r="ST62" s="81"/>
      <c r="SU62" s="81"/>
      <c r="SV62" s="81"/>
      <c r="SW62" s="81"/>
      <c r="SX62" s="81"/>
      <c r="SY62" s="81"/>
      <c r="SZ62" s="81"/>
      <c r="TA62" s="82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0"/>
      <c r="SN63" s="81"/>
      <c r="SO63" s="81"/>
      <c r="SP63" s="81"/>
      <c r="SQ63" s="81"/>
      <c r="SR63" s="81"/>
      <c r="SS63" s="81"/>
      <c r="ST63" s="81"/>
      <c r="SU63" s="81"/>
      <c r="SV63" s="81"/>
      <c r="SW63" s="81"/>
      <c r="SX63" s="81"/>
      <c r="SY63" s="81"/>
      <c r="SZ63" s="81"/>
      <c r="TA63" s="8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0"/>
      <c r="SN64" s="81"/>
      <c r="SO64" s="81"/>
      <c r="SP64" s="81"/>
      <c r="SQ64" s="81"/>
      <c r="SR64" s="81"/>
      <c r="SS64" s="81"/>
      <c r="ST64" s="81"/>
      <c r="SU64" s="81"/>
      <c r="SV64" s="81"/>
      <c r="SW64" s="81"/>
      <c r="SX64" s="81"/>
      <c r="SY64" s="81"/>
      <c r="SZ64" s="81"/>
      <c r="TA64" s="8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3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4" t="s">
        <v>27</v>
      </c>
      <c r="SN66" s="75"/>
      <c r="SO66" s="75"/>
      <c r="SP66" s="75"/>
      <c r="SQ66" s="75"/>
      <c r="SR66" s="75"/>
      <c r="SS66" s="75"/>
      <c r="ST66" s="75"/>
      <c r="SU66" s="75"/>
      <c r="SV66" s="75"/>
      <c r="SW66" s="75"/>
      <c r="SX66" s="75"/>
      <c r="SY66" s="75"/>
      <c r="SZ66" s="75"/>
      <c r="TA66" s="7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77"/>
      <c r="SN67" s="78"/>
      <c r="SO67" s="78"/>
      <c r="SP67" s="78"/>
      <c r="SQ67" s="78"/>
      <c r="SR67" s="78"/>
      <c r="SS67" s="78"/>
      <c r="ST67" s="78"/>
      <c r="SU67" s="78"/>
      <c r="SV67" s="78"/>
      <c r="SW67" s="78"/>
      <c r="SX67" s="78"/>
      <c r="SY67" s="78"/>
      <c r="SZ67" s="78"/>
      <c r="TA67" s="7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0" t="s">
        <v>103</v>
      </c>
      <c r="SN68" s="81"/>
      <c r="SO68" s="81"/>
      <c r="SP68" s="81"/>
      <c r="SQ68" s="81"/>
      <c r="SR68" s="81"/>
      <c r="SS68" s="81"/>
      <c r="ST68" s="81"/>
      <c r="SU68" s="81"/>
      <c r="SV68" s="81"/>
      <c r="SW68" s="81"/>
      <c r="SX68" s="81"/>
      <c r="SY68" s="81"/>
      <c r="SZ68" s="81"/>
      <c r="TA68" s="8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0"/>
      <c r="SN69" s="81"/>
      <c r="SO69" s="81"/>
      <c r="SP69" s="81"/>
      <c r="SQ69" s="81"/>
      <c r="SR69" s="81"/>
      <c r="SS69" s="81"/>
      <c r="ST69" s="81"/>
      <c r="SU69" s="81"/>
      <c r="SV69" s="81"/>
      <c r="SW69" s="81"/>
      <c r="SX69" s="81"/>
      <c r="SY69" s="81"/>
      <c r="SZ69" s="81"/>
      <c r="TA69" s="8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0"/>
      <c r="SN70" s="81"/>
      <c r="SO70" s="81"/>
      <c r="SP70" s="81"/>
      <c r="SQ70" s="81"/>
      <c r="SR70" s="81"/>
      <c r="SS70" s="81"/>
      <c r="ST70" s="81"/>
      <c r="SU70" s="81"/>
      <c r="SV70" s="81"/>
      <c r="SW70" s="81"/>
      <c r="SX70" s="81"/>
      <c r="SY70" s="81"/>
      <c r="SZ70" s="81"/>
      <c r="TA70" s="8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0"/>
      <c r="SN71" s="81"/>
      <c r="SO71" s="81"/>
      <c r="SP71" s="81"/>
      <c r="SQ71" s="81"/>
      <c r="SR71" s="81"/>
      <c r="SS71" s="81"/>
      <c r="ST71" s="81"/>
      <c r="SU71" s="81"/>
      <c r="SV71" s="81"/>
      <c r="SW71" s="81"/>
      <c r="SX71" s="81"/>
      <c r="SY71" s="81"/>
      <c r="SZ71" s="81"/>
      <c r="TA71" s="8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0"/>
      <c r="SN72" s="81"/>
      <c r="SO72" s="81"/>
      <c r="SP72" s="81"/>
      <c r="SQ72" s="81"/>
      <c r="SR72" s="81"/>
      <c r="SS72" s="81"/>
      <c r="ST72" s="81"/>
      <c r="SU72" s="81"/>
      <c r="SV72" s="81"/>
      <c r="SW72" s="81"/>
      <c r="SX72" s="81"/>
      <c r="SY72" s="81"/>
      <c r="SZ72" s="81"/>
      <c r="TA72" s="8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0"/>
      <c r="SN73" s="81"/>
      <c r="SO73" s="81"/>
      <c r="SP73" s="81"/>
      <c r="SQ73" s="81"/>
      <c r="SR73" s="81"/>
      <c r="SS73" s="81"/>
      <c r="ST73" s="81"/>
      <c r="SU73" s="81"/>
      <c r="SV73" s="81"/>
      <c r="SW73" s="81"/>
      <c r="SX73" s="81"/>
      <c r="SY73" s="81"/>
      <c r="SZ73" s="81"/>
      <c r="TA73" s="8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0"/>
      <c r="SN74" s="81"/>
      <c r="SO74" s="81"/>
      <c r="SP74" s="81"/>
      <c r="SQ74" s="81"/>
      <c r="SR74" s="81"/>
      <c r="SS74" s="81"/>
      <c r="ST74" s="81"/>
      <c r="SU74" s="81"/>
      <c r="SV74" s="81"/>
      <c r="SW74" s="81"/>
      <c r="SX74" s="81"/>
      <c r="SY74" s="81"/>
      <c r="SZ74" s="81"/>
      <c r="TA74" s="8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0"/>
      <c r="SN75" s="81"/>
      <c r="SO75" s="81"/>
      <c r="SP75" s="81"/>
      <c r="SQ75" s="81"/>
      <c r="SR75" s="81"/>
      <c r="SS75" s="81"/>
      <c r="ST75" s="81"/>
      <c r="SU75" s="81"/>
      <c r="SV75" s="81"/>
      <c r="SW75" s="81"/>
      <c r="SX75" s="81"/>
      <c r="SY75" s="81"/>
      <c r="SZ75" s="81"/>
      <c r="TA75" s="8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0"/>
      <c r="SN76" s="81"/>
      <c r="SO76" s="81"/>
      <c r="SP76" s="81"/>
      <c r="SQ76" s="81"/>
      <c r="SR76" s="81"/>
      <c r="SS76" s="81"/>
      <c r="ST76" s="81"/>
      <c r="SU76" s="81"/>
      <c r="SV76" s="81"/>
      <c r="SW76" s="81"/>
      <c r="SX76" s="81"/>
      <c r="SY76" s="81"/>
      <c r="SZ76" s="81"/>
      <c r="TA76" s="8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0"/>
      <c r="SN77" s="81"/>
      <c r="SO77" s="81"/>
      <c r="SP77" s="81"/>
      <c r="SQ77" s="81"/>
      <c r="SR77" s="81"/>
      <c r="SS77" s="81"/>
      <c r="ST77" s="81"/>
      <c r="SU77" s="81"/>
      <c r="SV77" s="81"/>
      <c r="SW77" s="81"/>
      <c r="SX77" s="81"/>
      <c r="SY77" s="81"/>
      <c r="SZ77" s="81"/>
      <c r="TA77" s="8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0"/>
      <c r="SN78" s="81"/>
      <c r="SO78" s="81"/>
      <c r="SP78" s="81"/>
      <c r="SQ78" s="81"/>
      <c r="SR78" s="81"/>
      <c r="SS78" s="81"/>
      <c r="ST78" s="81"/>
      <c r="SU78" s="81"/>
      <c r="SV78" s="81"/>
      <c r="SW78" s="81"/>
      <c r="SX78" s="81"/>
      <c r="SY78" s="81"/>
      <c r="SZ78" s="81"/>
      <c r="TA78" s="8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90"/>
      <c r="Y79" s="86" t="str">
        <f>データ!$B$10</f>
        <v>H28</v>
      </c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8"/>
      <c r="AZ79" s="86" t="str">
        <f>データ!$C$10</f>
        <v>H29</v>
      </c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8"/>
      <c r="CA79" s="86" t="str">
        <f>データ!$D$10</f>
        <v>H30</v>
      </c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8"/>
      <c r="DB79" s="86" t="str">
        <f>データ!$E$10</f>
        <v>R01</v>
      </c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8"/>
      <c r="EC79" s="86" t="str">
        <f>データ!$F$10</f>
        <v>R02</v>
      </c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90"/>
      <c r="GK79" s="86" t="str">
        <f>データ!$B$10</f>
        <v>H28</v>
      </c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8"/>
      <c r="HL79" s="86" t="str">
        <f>データ!$C$10</f>
        <v>H29</v>
      </c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8"/>
      <c r="IM79" s="86" t="str">
        <f>データ!$D$10</f>
        <v>H30</v>
      </c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8"/>
      <c r="JN79" s="86" t="str">
        <f>データ!$E$10</f>
        <v>R01</v>
      </c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8"/>
      <c r="KO79" s="86" t="str">
        <f>データ!$F$10</f>
        <v>R02</v>
      </c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90"/>
      <c r="MW79" s="86" t="str">
        <f>データ!$B$10</f>
        <v>H28</v>
      </c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8"/>
      <c r="NX79" s="86" t="str">
        <f>データ!$C$10</f>
        <v>H29</v>
      </c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8"/>
      <c r="OY79" s="86" t="str">
        <f>データ!$D$10</f>
        <v>H30</v>
      </c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8"/>
      <c r="PZ79" s="86" t="str">
        <f>データ!$E$10</f>
        <v>R01</v>
      </c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8"/>
      <c r="RA79" s="86" t="str">
        <f>データ!$F$10</f>
        <v>R02</v>
      </c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0"/>
      <c r="SN79" s="81"/>
      <c r="SO79" s="81"/>
      <c r="SP79" s="81"/>
      <c r="SQ79" s="81"/>
      <c r="SR79" s="81"/>
      <c r="SS79" s="81"/>
      <c r="ST79" s="81"/>
      <c r="SU79" s="81"/>
      <c r="SV79" s="81"/>
      <c r="SW79" s="81"/>
      <c r="SX79" s="81"/>
      <c r="SY79" s="81"/>
      <c r="SZ79" s="81"/>
      <c r="TA79" s="8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1">
        <f>データ!DD6</f>
        <v>78.78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79.989999999999995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81.150000000000006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82.27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82.96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1">
        <f>データ!DO6</f>
        <v>0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0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0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0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0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1">
        <f>データ!DZ6</f>
        <v>0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0"/>
      <c r="SN80" s="81"/>
      <c r="SO80" s="81"/>
      <c r="SP80" s="81"/>
      <c r="SQ80" s="81"/>
      <c r="SR80" s="81"/>
      <c r="SS80" s="81"/>
      <c r="ST80" s="81"/>
      <c r="SU80" s="81"/>
      <c r="SV80" s="81"/>
      <c r="SW80" s="81"/>
      <c r="SX80" s="81"/>
      <c r="SY80" s="81"/>
      <c r="SZ80" s="81"/>
      <c r="TA80" s="8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1">
        <f>データ!DI6</f>
        <v>53.32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53.4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53.49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54.3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55.32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1">
        <f>データ!DT6</f>
        <v>3.56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3.46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3.28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4.66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7.35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1">
        <f>データ!EE6</f>
        <v>0.06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0.13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0.02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0.06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0.09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0"/>
      <c r="SN81" s="81"/>
      <c r="SO81" s="81"/>
      <c r="SP81" s="81"/>
      <c r="SQ81" s="81"/>
      <c r="SR81" s="81"/>
      <c r="SS81" s="81"/>
      <c r="ST81" s="81"/>
      <c r="SU81" s="81"/>
      <c r="SV81" s="81"/>
      <c r="SW81" s="81"/>
      <c r="SX81" s="81"/>
      <c r="SY81" s="81"/>
      <c r="SZ81" s="81"/>
      <c r="TA81" s="8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0"/>
      <c r="SN82" s="81"/>
      <c r="SO82" s="81"/>
      <c r="SP82" s="81"/>
      <c r="SQ82" s="81"/>
      <c r="SR82" s="81"/>
      <c r="SS82" s="81"/>
      <c r="ST82" s="81"/>
      <c r="SU82" s="81"/>
      <c r="SV82" s="81"/>
      <c r="SW82" s="81"/>
      <c r="SX82" s="81"/>
      <c r="SY82" s="81"/>
      <c r="SZ82" s="81"/>
      <c r="TA82" s="8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0"/>
      <c r="SN83" s="81"/>
      <c r="SO83" s="81"/>
      <c r="SP83" s="81"/>
      <c r="SQ83" s="81"/>
      <c r="SR83" s="81"/>
      <c r="SS83" s="81"/>
      <c r="ST83" s="81"/>
      <c r="SU83" s="81"/>
      <c r="SV83" s="81"/>
      <c r="SW83" s="81"/>
      <c r="SX83" s="81"/>
      <c r="SY83" s="81"/>
      <c r="SZ83" s="81"/>
      <c r="TA83" s="8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0"/>
      <c r="SN84" s="81"/>
      <c r="SO84" s="81"/>
      <c r="SP84" s="81"/>
      <c r="SQ84" s="81"/>
      <c r="SR84" s="81"/>
      <c r="SS84" s="81"/>
      <c r="ST84" s="81"/>
      <c r="SU84" s="81"/>
      <c r="SV84" s="81"/>
      <c r="SW84" s="81"/>
      <c r="SX84" s="81"/>
      <c r="SY84" s="81"/>
      <c r="SZ84" s="81"/>
      <c r="TA84" s="8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3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【118.49】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【19.58】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【436.32】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【238.21】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【113.30】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【18.87】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【53.39】</v>
      </c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67" t="str">
        <f>データ!DC6</f>
        <v>【76.89】</v>
      </c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67" t="str">
        <f>データ!DN6</f>
        <v>【59.52】</v>
      </c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67" t="str">
        <f>データ!DY6</f>
        <v>【49.06】</v>
      </c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67" t="str">
        <f>データ!EJ6</f>
        <v>【0.39】</v>
      </c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t3dzaMa5GiZc/YcDkq4hC8wSF8HUEsPqcohPsrHD7+wxjtSPXvSJ4wUvU2g7wodPD/8KHZx7PqGLAe51/ifXbA==" saltValue="EKaEfXa3t3pxtIkolJ16AQ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26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49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50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51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52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53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54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55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56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57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58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59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38.4</v>
      </c>
      <c r="U6" s="52">
        <f>U7</f>
        <v>39.43</v>
      </c>
      <c r="V6" s="52">
        <f>V7</f>
        <v>40.770000000000003</v>
      </c>
      <c r="W6" s="52">
        <f>W7</f>
        <v>42.55</v>
      </c>
      <c r="X6" s="52">
        <f t="shared" si="3"/>
        <v>40.85</v>
      </c>
      <c r="Y6" s="52">
        <f t="shared" si="3"/>
        <v>120</v>
      </c>
      <c r="Z6" s="52">
        <f t="shared" si="3"/>
        <v>113.67</v>
      </c>
      <c r="AA6" s="52">
        <f t="shared" si="3"/>
        <v>110.79</v>
      </c>
      <c r="AB6" s="52">
        <f t="shared" si="3"/>
        <v>108.76</v>
      </c>
      <c r="AC6" s="52">
        <f t="shared" si="3"/>
        <v>110.19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115.82</v>
      </c>
      <c r="AK6" s="52">
        <f t="shared" si="3"/>
        <v>118.97</v>
      </c>
      <c r="AL6" s="52">
        <f t="shared" si="3"/>
        <v>121.15</v>
      </c>
      <c r="AM6" s="52">
        <f t="shared" si="3"/>
        <v>125.8</v>
      </c>
      <c r="AN6" s="52">
        <f t="shared" si="3"/>
        <v>132.55000000000001</v>
      </c>
      <c r="AO6" s="50" t="str">
        <f>IF(AO7="-","【-】","【"&amp;SUBSTITUTE(TEXT(AO7,"#,##0.00"),"-","△")&amp;"】")</f>
        <v>【19.58】</v>
      </c>
      <c r="AP6" s="52">
        <f t="shared" si="3"/>
        <v>9155.42</v>
      </c>
      <c r="AQ6" s="52">
        <f>AQ7</f>
        <v>7875.79</v>
      </c>
      <c r="AR6" s="52">
        <f>AR7</f>
        <v>8665.56</v>
      </c>
      <c r="AS6" s="52">
        <f>AS7</f>
        <v>9720.24</v>
      </c>
      <c r="AT6" s="52">
        <f t="shared" si="3"/>
        <v>8889.16</v>
      </c>
      <c r="AU6" s="52">
        <f t="shared" si="3"/>
        <v>549.77</v>
      </c>
      <c r="AV6" s="52">
        <f t="shared" si="3"/>
        <v>730.25</v>
      </c>
      <c r="AW6" s="52">
        <f t="shared" si="3"/>
        <v>868.31</v>
      </c>
      <c r="AX6" s="52">
        <f t="shared" si="3"/>
        <v>732.52</v>
      </c>
      <c r="AY6" s="52">
        <f t="shared" si="3"/>
        <v>819.73</v>
      </c>
      <c r="AZ6" s="50" t="str">
        <f>IF(AZ7="-","【-】","【"&amp;SUBSTITUTE(TEXT(AZ7,"#,##0.00"),"-","△")&amp;"】")</f>
        <v>【436.32】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536.28</v>
      </c>
      <c r="BG6" s="52">
        <f t="shared" si="3"/>
        <v>514.66</v>
      </c>
      <c r="BH6" s="52">
        <f t="shared" si="3"/>
        <v>504.81</v>
      </c>
      <c r="BI6" s="52">
        <f t="shared" si="3"/>
        <v>498.01</v>
      </c>
      <c r="BJ6" s="52">
        <f t="shared" si="3"/>
        <v>490.39</v>
      </c>
      <c r="BK6" s="50" t="str">
        <f>IF(BK7="-","【-】","【"&amp;SUBSTITUTE(TEXT(BK7,"#,##0.00"),"-","△")&amp;"】")</f>
        <v>【238.21】</v>
      </c>
      <c r="BL6" s="52">
        <f t="shared" si="3"/>
        <v>35.83</v>
      </c>
      <c r="BM6" s="52">
        <f>BM7</f>
        <v>36.85</v>
      </c>
      <c r="BN6" s="52">
        <f>BN7</f>
        <v>37.729999999999997</v>
      </c>
      <c r="BO6" s="52">
        <f>BO7</f>
        <v>39.49</v>
      </c>
      <c r="BP6" s="52">
        <f t="shared" si="3"/>
        <v>37.86</v>
      </c>
      <c r="BQ6" s="52">
        <f t="shared" si="3"/>
        <v>100.54</v>
      </c>
      <c r="BR6" s="52">
        <f t="shared" si="3"/>
        <v>95.99</v>
      </c>
      <c r="BS6" s="52">
        <f t="shared" si="3"/>
        <v>94.91</v>
      </c>
      <c r="BT6" s="52">
        <f t="shared" si="3"/>
        <v>90.22</v>
      </c>
      <c r="BU6" s="52">
        <f t="shared" si="3"/>
        <v>90.8</v>
      </c>
      <c r="BV6" s="50" t="str">
        <f>IF(BV7="-","【-】","【"&amp;SUBSTITUTE(TEXT(BV7,"#,##0.00"),"-","△")&amp;"】")</f>
        <v>【113.30】</v>
      </c>
      <c r="BW6" s="52">
        <f t="shared" si="3"/>
        <v>61.24</v>
      </c>
      <c r="BX6" s="52">
        <f>BX7</f>
        <v>63.01</v>
      </c>
      <c r="BY6" s="52">
        <f>BY7</f>
        <v>58.67</v>
      </c>
      <c r="BZ6" s="52">
        <f>BZ7</f>
        <v>56.58</v>
      </c>
      <c r="CA6" s="52">
        <f t="shared" si="3"/>
        <v>59.52</v>
      </c>
      <c r="CB6" s="52">
        <f t="shared" si="3"/>
        <v>42.19</v>
      </c>
      <c r="CC6" s="52">
        <f t="shared" si="3"/>
        <v>44.55</v>
      </c>
      <c r="CD6" s="52">
        <f t="shared" si="3"/>
        <v>47.36</v>
      </c>
      <c r="CE6" s="52">
        <f t="shared" si="3"/>
        <v>49.94</v>
      </c>
      <c r="CF6" s="52">
        <f t="shared" ref="CF6" si="4">CF7</f>
        <v>50.56</v>
      </c>
      <c r="CG6" s="50" t="str">
        <f>IF(CG7="-","【-】","【"&amp;SUBSTITUTE(TEXT(CG7,"#,##0.00"),"-","△")&amp;"】")</f>
        <v>【18.87】</v>
      </c>
      <c r="CH6" s="52">
        <f t="shared" ref="CH6:CQ6" si="5">CH7</f>
        <v>3.88</v>
      </c>
      <c r="CI6" s="52">
        <f>CI7</f>
        <v>3.1</v>
      </c>
      <c r="CJ6" s="52">
        <f>CJ7</f>
        <v>2.12</v>
      </c>
      <c r="CK6" s="52">
        <f>CK7</f>
        <v>2.21</v>
      </c>
      <c r="CL6" s="52">
        <f t="shared" si="5"/>
        <v>2.4500000000000002</v>
      </c>
      <c r="CM6" s="52">
        <f t="shared" si="5"/>
        <v>35.54</v>
      </c>
      <c r="CN6" s="52">
        <f t="shared" si="5"/>
        <v>35.24</v>
      </c>
      <c r="CO6" s="52">
        <f t="shared" si="5"/>
        <v>35.22</v>
      </c>
      <c r="CP6" s="52">
        <f t="shared" si="5"/>
        <v>34.92</v>
      </c>
      <c r="CQ6" s="52">
        <f t="shared" si="5"/>
        <v>34.19</v>
      </c>
      <c r="CR6" s="50" t="str">
        <f>IF(CR7="-","【-】","【"&amp;SUBSTITUTE(TEXT(CR7,"#,##0.00"),"-","△")&amp;"】")</f>
        <v>【53.39】</v>
      </c>
      <c r="CS6" s="52">
        <f t="shared" ref="CS6:DB6" si="6">CS7</f>
        <v>3.45</v>
      </c>
      <c r="CT6" s="52">
        <f>CT7</f>
        <v>3.45</v>
      </c>
      <c r="CU6" s="52">
        <f>CU7</f>
        <v>3.45</v>
      </c>
      <c r="CV6" s="52">
        <f>CV7</f>
        <v>3.45</v>
      </c>
      <c r="CW6" s="52">
        <f t="shared" si="6"/>
        <v>3.45</v>
      </c>
      <c r="CX6" s="52">
        <f t="shared" si="6"/>
        <v>50.81</v>
      </c>
      <c r="CY6" s="52">
        <f t="shared" si="6"/>
        <v>50.28</v>
      </c>
      <c r="CZ6" s="52">
        <f t="shared" si="6"/>
        <v>51.42</v>
      </c>
      <c r="DA6" s="52">
        <f t="shared" si="6"/>
        <v>50.9</v>
      </c>
      <c r="DB6" s="52">
        <f t="shared" si="6"/>
        <v>49.05</v>
      </c>
      <c r="DC6" s="50" t="str">
        <f>IF(DC7="-","【-】","【"&amp;SUBSTITUTE(TEXT(DC7,"#,##0.00"),"-","△")&amp;"】")</f>
        <v>【76.89】</v>
      </c>
      <c r="DD6" s="52">
        <f t="shared" ref="DD6:DM6" si="7">DD7</f>
        <v>78.78</v>
      </c>
      <c r="DE6" s="52">
        <f>DE7</f>
        <v>79.989999999999995</v>
      </c>
      <c r="DF6" s="52">
        <f>DF7</f>
        <v>81.150000000000006</v>
      </c>
      <c r="DG6" s="52">
        <f>DG7</f>
        <v>82.27</v>
      </c>
      <c r="DH6" s="52">
        <f t="shared" si="7"/>
        <v>82.96</v>
      </c>
      <c r="DI6" s="52">
        <f t="shared" si="7"/>
        <v>53.32</v>
      </c>
      <c r="DJ6" s="52">
        <f t="shared" si="7"/>
        <v>53.4</v>
      </c>
      <c r="DK6" s="52">
        <f t="shared" si="7"/>
        <v>53.49</v>
      </c>
      <c r="DL6" s="52">
        <f t="shared" si="7"/>
        <v>54.3</v>
      </c>
      <c r="DM6" s="52">
        <f t="shared" si="7"/>
        <v>55.32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3.46</v>
      </c>
      <c r="DV6" s="52">
        <f t="shared" si="8"/>
        <v>3.28</v>
      </c>
      <c r="DW6" s="52">
        <f t="shared" si="8"/>
        <v>4.66</v>
      </c>
      <c r="DX6" s="52">
        <f t="shared" si="8"/>
        <v>7.35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0.06</v>
      </c>
      <c r="EF6" s="52">
        <f t="shared" si="9"/>
        <v>0.13</v>
      </c>
      <c r="EG6" s="52">
        <f t="shared" si="9"/>
        <v>0.02</v>
      </c>
      <c r="EH6" s="52">
        <f t="shared" si="9"/>
        <v>0.06</v>
      </c>
      <c r="EI6" s="52">
        <f t="shared" si="9"/>
        <v>0.09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5800</v>
      </c>
      <c r="L7" s="54" t="s">
        <v>95</v>
      </c>
      <c r="M7" s="55">
        <v>1</v>
      </c>
      <c r="N7" s="55">
        <v>142</v>
      </c>
      <c r="O7" s="56" t="s">
        <v>96</v>
      </c>
      <c r="P7" s="56">
        <v>99.9</v>
      </c>
      <c r="Q7" s="55">
        <v>1</v>
      </c>
      <c r="R7" s="55">
        <v>200</v>
      </c>
      <c r="S7" s="54" t="s">
        <v>97</v>
      </c>
      <c r="T7" s="57">
        <v>38.4</v>
      </c>
      <c r="U7" s="57">
        <v>39.43</v>
      </c>
      <c r="V7" s="57">
        <v>40.770000000000003</v>
      </c>
      <c r="W7" s="57">
        <v>42.55</v>
      </c>
      <c r="X7" s="57">
        <v>40.85</v>
      </c>
      <c r="Y7" s="57">
        <v>120</v>
      </c>
      <c r="Z7" s="57">
        <v>113.67</v>
      </c>
      <c r="AA7" s="57">
        <v>110.79</v>
      </c>
      <c r="AB7" s="57">
        <v>108.76</v>
      </c>
      <c r="AC7" s="58">
        <v>110.19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115.82</v>
      </c>
      <c r="AK7" s="57">
        <v>118.97</v>
      </c>
      <c r="AL7" s="57">
        <v>121.15</v>
      </c>
      <c r="AM7" s="57">
        <v>125.8</v>
      </c>
      <c r="AN7" s="57">
        <v>132.55000000000001</v>
      </c>
      <c r="AO7" s="57">
        <v>19.579999999999998</v>
      </c>
      <c r="AP7" s="57">
        <v>9155.42</v>
      </c>
      <c r="AQ7" s="57">
        <v>7875.79</v>
      </c>
      <c r="AR7" s="57">
        <v>8665.56</v>
      </c>
      <c r="AS7" s="57">
        <v>9720.24</v>
      </c>
      <c r="AT7" s="57">
        <v>8889.16</v>
      </c>
      <c r="AU7" s="57">
        <v>549.77</v>
      </c>
      <c r="AV7" s="57">
        <v>730.25</v>
      </c>
      <c r="AW7" s="57">
        <v>868.31</v>
      </c>
      <c r="AX7" s="57">
        <v>732.52</v>
      </c>
      <c r="AY7" s="57">
        <v>819.73</v>
      </c>
      <c r="AZ7" s="57">
        <v>436.32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536.28</v>
      </c>
      <c r="BG7" s="57">
        <v>514.66</v>
      </c>
      <c r="BH7" s="57">
        <v>504.81</v>
      </c>
      <c r="BI7" s="57">
        <v>498.01</v>
      </c>
      <c r="BJ7" s="57">
        <v>490.39</v>
      </c>
      <c r="BK7" s="57">
        <v>238.21</v>
      </c>
      <c r="BL7" s="57">
        <v>35.83</v>
      </c>
      <c r="BM7" s="57">
        <v>36.85</v>
      </c>
      <c r="BN7" s="57">
        <v>37.729999999999997</v>
      </c>
      <c r="BO7" s="57">
        <v>39.49</v>
      </c>
      <c r="BP7" s="57">
        <v>37.86</v>
      </c>
      <c r="BQ7" s="57">
        <v>100.54</v>
      </c>
      <c r="BR7" s="57">
        <v>95.99</v>
      </c>
      <c r="BS7" s="57">
        <v>94.91</v>
      </c>
      <c r="BT7" s="57">
        <v>90.22</v>
      </c>
      <c r="BU7" s="57">
        <v>90.8</v>
      </c>
      <c r="BV7" s="57">
        <v>113.3</v>
      </c>
      <c r="BW7" s="57">
        <v>61.24</v>
      </c>
      <c r="BX7" s="57">
        <v>63.01</v>
      </c>
      <c r="BY7" s="57">
        <v>58.67</v>
      </c>
      <c r="BZ7" s="57">
        <v>56.58</v>
      </c>
      <c r="CA7" s="57">
        <v>59.52</v>
      </c>
      <c r="CB7" s="57">
        <v>42.19</v>
      </c>
      <c r="CC7" s="57">
        <v>44.55</v>
      </c>
      <c r="CD7" s="57">
        <v>47.36</v>
      </c>
      <c r="CE7" s="57">
        <v>49.94</v>
      </c>
      <c r="CF7" s="57">
        <v>50.56</v>
      </c>
      <c r="CG7" s="57">
        <v>18.87</v>
      </c>
      <c r="CH7" s="57">
        <v>3.88</v>
      </c>
      <c r="CI7" s="57">
        <v>3.1</v>
      </c>
      <c r="CJ7" s="57">
        <v>2.12</v>
      </c>
      <c r="CK7" s="57">
        <v>2.21</v>
      </c>
      <c r="CL7" s="57">
        <v>2.4500000000000002</v>
      </c>
      <c r="CM7" s="57">
        <v>35.54</v>
      </c>
      <c r="CN7" s="57">
        <v>35.24</v>
      </c>
      <c r="CO7" s="57">
        <v>35.22</v>
      </c>
      <c r="CP7" s="57">
        <v>34.92</v>
      </c>
      <c r="CQ7" s="57">
        <v>34.19</v>
      </c>
      <c r="CR7" s="57">
        <v>53.39</v>
      </c>
      <c r="CS7" s="57">
        <v>3.45</v>
      </c>
      <c r="CT7" s="57">
        <v>3.45</v>
      </c>
      <c r="CU7" s="57">
        <v>3.45</v>
      </c>
      <c r="CV7" s="57">
        <v>3.45</v>
      </c>
      <c r="CW7" s="57">
        <v>3.45</v>
      </c>
      <c r="CX7" s="57">
        <v>50.81</v>
      </c>
      <c r="CY7" s="57">
        <v>50.28</v>
      </c>
      <c r="CZ7" s="57">
        <v>51.42</v>
      </c>
      <c r="DA7" s="57">
        <v>50.9</v>
      </c>
      <c r="DB7" s="57">
        <v>49.05</v>
      </c>
      <c r="DC7" s="57">
        <v>76.89</v>
      </c>
      <c r="DD7" s="57">
        <v>78.78</v>
      </c>
      <c r="DE7" s="57">
        <v>79.989999999999995</v>
      </c>
      <c r="DF7" s="57">
        <v>81.150000000000006</v>
      </c>
      <c r="DG7" s="57">
        <v>82.27</v>
      </c>
      <c r="DH7" s="57">
        <v>82.96</v>
      </c>
      <c r="DI7" s="57">
        <v>53.32</v>
      </c>
      <c r="DJ7" s="57">
        <v>53.4</v>
      </c>
      <c r="DK7" s="57">
        <v>53.49</v>
      </c>
      <c r="DL7" s="57">
        <v>54.3</v>
      </c>
      <c r="DM7" s="57">
        <v>55.32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3.56</v>
      </c>
      <c r="DU7" s="57">
        <v>3.46</v>
      </c>
      <c r="DV7" s="57">
        <v>3.28</v>
      </c>
      <c r="DW7" s="57">
        <v>4.66</v>
      </c>
      <c r="DX7" s="57">
        <v>7.35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0.06</v>
      </c>
      <c r="EF7" s="57">
        <v>0.13</v>
      </c>
      <c r="EG7" s="57">
        <v>0.02</v>
      </c>
      <c r="EH7" s="57">
        <v>0.06</v>
      </c>
      <c r="EI7" s="57">
        <v>0.09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38.4</v>
      </c>
      <c r="V11" s="65">
        <f>IF(U6="-",NA(),U6)</f>
        <v>39.43</v>
      </c>
      <c r="W11" s="65">
        <f>IF(V6="-",NA(),V6)</f>
        <v>40.770000000000003</v>
      </c>
      <c r="X11" s="65">
        <f>IF(W6="-",NA(),W6)</f>
        <v>42.55</v>
      </c>
      <c r="Y11" s="65">
        <f>IF(X6="-",NA(),X6)</f>
        <v>40.85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9155.42</v>
      </c>
      <c r="AR11" s="65">
        <f>IF(AQ6="-",NA(),AQ6)</f>
        <v>7875.79</v>
      </c>
      <c r="AS11" s="65">
        <f>IF(AR6="-",NA(),AR6)</f>
        <v>8665.56</v>
      </c>
      <c r="AT11" s="65">
        <f>IF(AS6="-",NA(),AS6)</f>
        <v>9720.24</v>
      </c>
      <c r="AU11" s="65">
        <f>IF(AT6="-",NA(),AT6)</f>
        <v>8889.16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35.83</v>
      </c>
      <c r="BN11" s="65">
        <f>IF(BM6="-",NA(),BM6)</f>
        <v>36.85</v>
      </c>
      <c r="BO11" s="65">
        <f>IF(BN6="-",NA(),BN6)</f>
        <v>37.729999999999997</v>
      </c>
      <c r="BP11" s="65">
        <f>IF(BO6="-",NA(),BO6)</f>
        <v>39.49</v>
      </c>
      <c r="BQ11" s="65">
        <f>IF(BP6="-",NA(),BP6)</f>
        <v>37.86</v>
      </c>
      <c r="BW11" s="64" t="s">
        <v>23</v>
      </c>
      <c r="BX11" s="65">
        <f>IF(BW6="-",NA(),BW6)</f>
        <v>61.24</v>
      </c>
      <c r="BY11" s="65">
        <f>IF(BX6="-",NA(),BX6)</f>
        <v>63.01</v>
      </c>
      <c r="BZ11" s="65">
        <f>IF(BY6="-",NA(),BY6)</f>
        <v>58.67</v>
      </c>
      <c r="CA11" s="65">
        <f>IF(BZ6="-",NA(),BZ6)</f>
        <v>56.58</v>
      </c>
      <c r="CB11" s="65">
        <f>IF(CA6="-",NA(),CA6)</f>
        <v>59.52</v>
      </c>
      <c r="CH11" s="64" t="s">
        <v>23</v>
      </c>
      <c r="CI11" s="65">
        <f>IF(CH6="-",NA(),CH6)</f>
        <v>3.88</v>
      </c>
      <c r="CJ11" s="65">
        <f>IF(CI6="-",NA(),CI6)</f>
        <v>3.1</v>
      </c>
      <c r="CK11" s="65">
        <f>IF(CJ6="-",NA(),CJ6)</f>
        <v>2.12</v>
      </c>
      <c r="CL11" s="65">
        <f>IF(CK6="-",NA(),CK6)</f>
        <v>2.21</v>
      </c>
      <c r="CM11" s="65">
        <f>IF(CL6="-",NA(),CL6)</f>
        <v>2.4500000000000002</v>
      </c>
      <c r="CS11" s="64" t="s">
        <v>23</v>
      </c>
      <c r="CT11" s="65">
        <f>IF(CS6="-",NA(),CS6)</f>
        <v>3.45</v>
      </c>
      <c r="CU11" s="65">
        <f>IF(CT6="-",NA(),CT6)</f>
        <v>3.45</v>
      </c>
      <c r="CV11" s="65">
        <f>IF(CU6="-",NA(),CU6)</f>
        <v>3.45</v>
      </c>
      <c r="CW11" s="65">
        <f>IF(CV6="-",NA(),CV6)</f>
        <v>3.45</v>
      </c>
      <c r="CX11" s="65">
        <f>IF(CW6="-",NA(),CW6)</f>
        <v>3.45</v>
      </c>
      <c r="DD11" s="64" t="s">
        <v>23</v>
      </c>
      <c r="DE11" s="65">
        <f>IF(DD6="-",NA(),DD6)</f>
        <v>78.78</v>
      </c>
      <c r="DF11" s="65">
        <f>IF(DE6="-",NA(),DE6)</f>
        <v>79.989999999999995</v>
      </c>
      <c r="DG11" s="65">
        <f>IF(DF6="-",NA(),DF6)</f>
        <v>81.150000000000006</v>
      </c>
      <c r="DH11" s="65">
        <f>IF(DG6="-",NA(),DG6)</f>
        <v>82.27</v>
      </c>
      <c r="DI11" s="65">
        <f>IF(DH6="-",NA(),DH6)</f>
        <v>82.96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120</v>
      </c>
      <c r="V12" s="65">
        <f>IF(Z6="-",NA(),Z6)</f>
        <v>113.67</v>
      </c>
      <c r="W12" s="65">
        <f>IF(AA6="-",NA(),AA6)</f>
        <v>110.79</v>
      </c>
      <c r="X12" s="65">
        <f>IF(AB6="-",NA(),AB6)</f>
        <v>108.76</v>
      </c>
      <c r="Y12" s="65">
        <f>IF(AC6="-",NA(),AC6)</f>
        <v>110.19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118.97</v>
      </c>
      <c r="AH12" s="65">
        <f t="shared" si="10"/>
        <v>121.15</v>
      </c>
      <c r="AI12" s="65">
        <f t="shared" si="10"/>
        <v>125.8</v>
      </c>
      <c r="AJ12" s="65">
        <f t="shared" si="10"/>
        <v>132.55000000000001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730.25</v>
      </c>
      <c r="AS12" s="65">
        <f t="shared" si="11"/>
        <v>868.31</v>
      </c>
      <c r="AT12" s="65">
        <f t="shared" si="11"/>
        <v>732.52</v>
      </c>
      <c r="AU12" s="65">
        <f t="shared" si="11"/>
        <v>819.73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514.66</v>
      </c>
      <c r="BD12" s="65">
        <f t="shared" si="12"/>
        <v>504.81</v>
      </c>
      <c r="BE12" s="65">
        <f t="shared" si="12"/>
        <v>498.01</v>
      </c>
      <c r="BF12" s="65">
        <f t="shared" si="12"/>
        <v>490.39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95.99</v>
      </c>
      <c r="BO12" s="65">
        <f t="shared" si="13"/>
        <v>94.91</v>
      </c>
      <c r="BP12" s="65">
        <f t="shared" si="13"/>
        <v>90.22</v>
      </c>
      <c r="BQ12" s="65">
        <f t="shared" si="13"/>
        <v>90.8</v>
      </c>
      <c r="BW12" s="64" t="s">
        <v>24</v>
      </c>
      <c r="BX12" s="65">
        <f>IF(CB6="-",NA(),CB6)</f>
        <v>42.19</v>
      </c>
      <c r="BY12" s="65">
        <f t="shared" ref="BY12:CB12" si="14">IF(CC6="-",NA(),CC6)</f>
        <v>44.55</v>
      </c>
      <c r="BZ12" s="65">
        <f t="shared" si="14"/>
        <v>47.36</v>
      </c>
      <c r="CA12" s="65">
        <f t="shared" si="14"/>
        <v>49.94</v>
      </c>
      <c r="CB12" s="65">
        <f t="shared" si="14"/>
        <v>50.56</v>
      </c>
      <c r="CH12" s="64" t="s">
        <v>24</v>
      </c>
      <c r="CI12" s="65">
        <f>IF(CM6="-",NA(),CM6)</f>
        <v>35.54</v>
      </c>
      <c r="CJ12" s="65">
        <f t="shared" ref="CJ12:CM12" si="15">IF(CN6="-",NA(),CN6)</f>
        <v>35.24</v>
      </c>
      <c r="CK12" s="65">
        <f t="shared" si="15"/>
        <v>35.22</v>
      </c>
      <c r="CL12" s="65">
        <f t="shared" si="15"/>
        <v>34.92</v>
      </c>
      <c r="CM12" s="65">
        <f t="shared" si="15"/>
        <v>34.19</v>
      </c>
      <c r="CS12" s="64" t="s">
        <v>24</v>
      </c>
      <c r="CT12" s="65">
        <f>IF(CX6="-",NA(),CX6)</f>
        <v>50.81</v>
      </c>
      <c r="CU12" s="65">
        <f t="shared" ref="CU12:CX12" si="16">IF(CY6="-",NA(),CY6)</f>
        <v>50.28</v>
      </c>
      <c r="CV12" s="65">
        <f t="shared" si="16"/>
        <v>51.42</v>
      </c>
      <c r="CW12" s="65">
        <f t="shared" si="16"/>
        <v>50.9</v>
      </c>
      <c r="CX12" s="65">
        <f t="shared" si="16"/>
        <v>49.05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53.4</v>
      </c>
      <c r="DG12" s="65">
        <f t="shared" si="17"/>
        <v>53.49</v>
      </c>
      <c r="DH12" s="65">
        <f t="shared" si="17"/>
        <v>54.3</v>
      </c>
      <c r="DI12" s="65">
        <f t="shared" si="17"/>
        <v>55.32</v>
      </c>
      <c r="DO12" s="64" t="s">
        <v>24</v>
      </c>
      <c r="DP12" s="65">
        <f>IF(DT6="-",NA(),DT6)</f>
        <v>3.56</v>
      </c>
      <c r="DQ12" s="65">
        <f t="shared" ref="DQ12:DT12" si="18">IF(DU6="-",NA(),DU6)</f>
        <v>3.46</v>
      </c>
      <c r="DR12" s="65">
        <f t="shared" si="18"/>
        <v>3.28</v>
      </c>
      <c r="DS12" s="65">
        <f t="shared" si="18"/>
        <v>4.66</v>
      </c>
      <c r="DT12" s="65">
        <f t="shared" si="18"/>
        <v>7.35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0.13</v>
      </c>
      <c r="EC12" s="65">
        <f t="shared" si="19"/>
        <v>0.02</v>
      </c>
      <c r="ED12" s="65">
        <f t="shared" si="19"/>
        <v>0.06</v>
      </c>
      <c r="EE12" s="65">
        <f t="shared" si="19"/>
        <v>0.09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tw20180234</cp:lastModifiedBy>
  <cp:lastPrinted>2022-01-17T04:29:06Z</cp:lastPrinted>
  <dcterms:created xsi:type="dcterms:W3CDTF">2021-12-03T08:59:38Z</dcterms:created>
  <dcterms:modified xsi:type="dcterms:W3CDTF">2022-01-17T05:48:41Z</dcterms:modified>
  <cp:category/>
</cp:coreProperties>
</file>