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SV004-FS1\hon-lib\下水道部\下水道企画課\AAA 総務担当\10_経営\05_経営比較分析\R2経営比較分析表\"/>
    </mc:Choice>
  </mc:AlternateContent>
  <workbookProtection workbookAlgorithmName="SHA-512" workbookHashValue="pK2HKTqLqItuftbH+w1gRBl/yQlzvkL/ywvo12xGECEEwu1NTKR+fA7uCEOG3zERwQrVhOiWorf1TsLdOzMX4w==" workbookSaltValue="uV3utZ30Dn+P3DuJdAfuRQ==" workbookSpinCount="100000" lockStructure="1"/>
  <bookViews>
    <workbookView xWindow="0" yWindow="0" windowWidth="20490" windowHeight="7095"/>
  </bookViews>
  <sheets>
    <sheet name="法適用_下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F85" i="4" s="1"/>
  <c r="AS6" i="5"/>
  <c r="AR6" i="5"/>
  <c r="AQ6" i="5"/>
  <c r="AP6" i="5"/>
  <c r="AO6" i="5"/>
  <c r="AN6" i="5"/>
  <c r="AM6" i="5"/>
  <c r="AL6" i="5"/>
  <c r="AK6" i="5"/>
  <c r="AJ6" i="5"/>
  <c r="AI6" i="5"/>
  <c r="AH6" i="5"/>
  <c r="AG6" i="5"/>
  <c r="AF6" i="5"/>
  <c r="AE6" i="5"/>
  <c r="AD6" i="5"/>
  <c r="AC6" i="5"/>
  <c r="AB6" i="5"/>
  <c r="AA6" i="5"/>
  <c r="Z6" i="5"/>
  <c r="Y6" i="5"/>
  <c r="X6" i="5"/>
  <c r="W6" i="5"/>
  <c r="V6" i="5"/>
  <c r="AL10" i="4" s="1"/>
  <c r="U6" i="5"/>
  <c r="T6" i="5"/>
  <c r="S6" i="5"/>
  <c r="AL8" i="4" s="1"/>
  <c r="R6" i="5"/>
  <c r="Q6" i="5"/>
  <c r="P6" i="5"/>
  <c r="O6" i="5"/>
  <c r="I10" i="4" s="1"/>
  <c r="N6" i="5"/>
  <c r="M6" i="5"/>
  <c r="L6" i="5"/>
  <c r="K6" i="5"/>
  <c r="J6" i="5"/>
  <c r="I8" i="4" s="1"/>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E85" i="4"/>
  <c r="BB10" i="4"/>
  <c r="AT10" i="4"/>
  <c r="AD10" i="4"/>
  <c r="W10" i="4"/>
  <c r="P10" i="4"/>
  <c r="B10" i="4"/>
  <c r="BB8" i="4"/>
  <c r="AT8" i="4"/>
  <c r="AD8" i="4"/>
  <c r="W8" i="4"/>
  <c r="P8" i="4"/>
  <c r="B8" i="4"/>
  <c r="B6" i="4"/>
</calcChain>
</file>

<file path=xl/sharedStrings.xml><?xml version="1.0" encoding="utf-8"?>
<sst xmlns="http://schemas.openxmlformats.org/spreadsheetml/2006/main" count="275" uniqueCount="116">
  <si>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</si>
  <si>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</si>
  <si>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</si>
  <si>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</si>
  <si>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</si>
  <si>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</si>
  <si>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</si>
  <si>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</si>
  <si>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</si>
  <si>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</si>
  <si>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</si>
  <si>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</si>
  <si>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</si>
  <si>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</si>
  <si>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</si>
  <si>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</si>
  <si>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</si>
  <si>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</si>
  <si>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</si>
  <si>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</si>
  <si>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</si>
  <si>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</si>
  <si>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</si>
  <si>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</si>
  <si>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</si>
  <si>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</si>
  <si>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</si>
  <si>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</si>
  <si>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</si>
  <si>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</si>
  <si>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</si>
  <si>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</si>
  <si>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</si>
  <si>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</si>
  <si>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</si>
  <si>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</si>
  <si>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</si>
  <si>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</si>
  <si>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</si>
  <si>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</si>
  <si>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</si>
  <si>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</si>
  <si>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</si>
  <si>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</si>
  <si>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</si>
  <si>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</si>
  <si>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</si>
  <si>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</si>
  <si>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</si>
  <si>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</si>
  <si>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</si>
  <si>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</si>
  <si>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</si>
  <si>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</si>
  <si>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</si>
  <si>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</si>
  <si>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</si>
  <si>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</si>
  <si>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</si>
  <si>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</si>
  <si>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</si>
  <si>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</si>
  <si>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</si>
  <si>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</si>
  <si>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</si>
  <si>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</si>
  <si>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</si>
  <si>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</si>
  <si>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</si>
  <si>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</si>
  <si>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</si>
  <si>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</si>
  <si>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</si>
  <si>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</si>
  <si>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</si>
  <si>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</si>
  <si>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</si>
  <si>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</si>
  <si>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</si>
  <si>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</si>
  <si>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</si>
  <si>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</si>
  <si>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</si>
  <si>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</si>
  <si>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</si>
  <si>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</si>
  <si>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</si>
  <si>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</si>
  <si>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</si>
  <si>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</si>
  <si>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</si>
  <si>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</si>
  <si>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</si>
  <si>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</si>
  <si>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</si>
  <si>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</si>
  <si>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鳥取県　米子市</t>
  </si>
  <si>
    <t>法適用</t>
  </si>
  <si>
    <t>下水道事業</t>
  </si>
  <si>
    <t>公共下水道</t>
  </si>
  <si>
    <t>Ad</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</si>
  <si>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</si>
  <si>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</si>
  <si>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</si>
  <si>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</si>
  <si>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</si>
  <si>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</si>
  <si>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</si>
  <si>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</si>
  <si>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</si>
  <si>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</si>
  <si>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</si>
  <si>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←書式設定</t>
    <rPh sb="1" eb="3">
      <t>ショシキ</t>
    </rPh>
    <rPh sb="3" eb="5">
      <t>セッテイ</t>
    </rPh>
    <phoneticPr fontId="4"/>
  </si>
  <si>
    <t>○経常収支比率は、100％を上回っており、単年度の収支は健全性を保っている。
〇経費回収率は隣接市からの汚水処理受託に係る負担金収入を含めると100％となる。
○流動比率は、100％を下回っているが、流動負債のうち企業債については、償還原資として翌年度の使用料収入等を見込んでおり、未払金も含め支払いに問題は生じない。
○過去に実施した事業の企業債償還が進んでいるものの、建設事業債や資本費平準化債等の発行により企業債残高は増加傾向である。また、企業債残高対事業規模比率は、全国平均及び類似団体平均を上回っており、資本費に対する適切な使用料水準を検討する必要がある。
○汚水処理原価（公費負担を除く）は、類似団体平均を上回っており、維持管理費の削減や投資バランスなどの経営改善を検討する必要がある。
○施設利用率は、整備済区域面積が整備対象区域面積の72.5％と低いこともあり、全国平均及び類似団体平均を下回っている。そのため整備面積の拡大、水洗化率の向上などにより、下水道資産の有効活用を図る必要がある。
○水洗化率は、年々上昇しているが、今後も普及啓発に努め、より一層の水洗化率向上を図る必要がある。</t>
    <rPh sb="46" eb="48">
      <t>リンセツ</t>
    </rPh>
    <rPh sb="48" eb="49">
      <t>シ</t>
    </rPh>
    <rPh sb="52" eb="56">
      <t>オスイショリ</t>
    </rPh>
    <rPh sb="56" eb="58">
      <t>ジュタク</t>
    </rPh>
    <rPh sb="59" eb="60">
      <t>カカ</t>
    </rPh>
    <rPh sb="61" eb="64">
      <t>フタンキン</t>
    </rPh>
    <rPh sb="64" eb="66">
      <t>シュウニュウ</t>
    </rPh>
    <rPh sb="67" eb="68">
      <t>フク</t>
    </rPh>
    <rPh sb="154" eb="155">
      <t>ショウ</t>
    </rPh>
    <rPh sb="161" eb="163">
      <t>カコ</t>
    </rPh>
    <rPh sb="164" eb="166">
      <t>ジッシ</t>
    </rPh>
    <rPh sb="168" eb="170">
      <t>ジギョウ</t>
    </rPh>
    <rPh sb="171" eb="174">
      <t>キギョウサイ</t>
    </rPh>
    <rPh sb="174" eb="176">
      <t>ショウカン</t>
    </rPh>
    <rPh sb="177" eb="178">
      <t>スス</t>
    </rPh>
    <rPh sb="186" eb="191">
      <t>ケンセツジギョウサイ</t>
    </rPh>
    <rPh sb="192" eb="199">
      <t>シホンヒヘイジュンカサイ</t>
    </rPh>
    <rPh sb="199" eb="200">
      <t>トウ</t>
    </rPh>
    <rPh sb="201" eb="203">
      <t>ハッコウ</t>
    </rPh>
    <rPh sb="206" eb="211">
      <t>キギョウサイザンダカ</t>
    </rPh>
    <rPh sb="212" eb="214">
      <t>ゾウカ</t>
    </rPh>
    <rPh sb="214" eb="216">
      <t>ケイコウ</t>
    </rPh>
    <rPh sb="292" eb="296">
      <t>コウヒフタン</t>
    </rPh>
    <rPh sb="297" eb="298">
      <t>ノゾ</t>
    </rPh>
    <rPh sb="494" eb="495">
      <t>ハカ</t>
    </rPh>
    <rPh sb="496" eb="498">
      <t>ヒツヨウ</t>
    </rPh>
    <phoneticPr fontId="4"/>
  </si>
  <si>
    <t>　当市は、管渠の整備完了までに多くの費用と長い期間を要する一方で、事業開始当初に建設された管渠及び施設の更新・改築時期が到来しつつあり、今後、多額の改築更新経費が見込まれる。
　今後の取組としては、未普及地域の面整備を年次的に推進し施設の効率性を高めるほか、普及促進活動等により使用料収入の確保に努めるとともに、効率的な運転管理による維持管理経費の節減等に努める。また、ストックマネジメント計画に基づく施設及び管渠等の計画的な更新補修を行い、効率的な資産管理に努める。
　また、財務諸表による現状把握と今後の投資・財政見通しを検証し、収入と投資のバランスを考慮しながら事業の安定的かつ持続的な運営を目指す。</t>
    <rPh sb="40" eb="42">
      <t>ケンセツ</t>
    </rPh>
    <rPh sb="267" eb="269">
      <t>シュウニュウ</t>
    </rPh>
    <rPh sb="270" eb="272">
      <t>トウシ</t>
    </rPh>
    <rPh sb="278" eb="280">
      <t>コウリョ</t>
    </rPh>
    <phoneticPr fontId="4"/>
  </si>
  <si>
    <t>○有形固定資産減価償却率は、全国平均及び類似団体平均を大きく下回っているが、事業開始当初の施設は間もなく50年を迎えることから、ストックマネジメント計画に基づく更新補修により長寿命化を図るとともに、市全体の汚水処理施設のあり方の検討を行ったうえで適正規模の改築更新を進める必要がある。
○管渠については、標準耐用年数である50年に達した管渠が令和2年度に発生したところである。今後、点検調査により現状を把握・分析し、予防保全型施設管理の実施により効率的で適正な維持管理及び延命化を図っていく。
○処理場及びポンプ場等の機械・電気設備については、順次計画に基づく改築更新により長寿命化を行っており、今後とも適正な維持管理に努める。</t>
    <rPh sb="48" eb="49">
      <t>マ</t>
    </rPh>
    <rPh sb="54" eb="55">
      <t>ネン</t>
    </rPh>
    <rPh sb="56" eb="57">
      <t>ムカ</t>
    </rPh>
    <rPh sb="74" eb="76">
      <t>ケイカク</t>
    </rPh>
    <rPh sb="77" eb="78">
      <t>モト</t>
    </rPh>
    <rPh sb="87" eb="91">
      <t>チョウジュミョウカ</t>
    </rPh>
    <rPh sb="92" eb="93">
      <t>ハカ</t>
    </rPh>
    <rPh sb="99" eb="100">
      <t>シ</t>
    </rPh>
    <rPh sb="100" eb="102">
      <t>ゼンタイ</t>
    </rPh>
    <rPh sb="103" eb="109">
      <t>オスイショリシセツ</t>
    </rPh>
    <rPh sb="112" eb="113">
      <t>カタ</t>
    </rPh>
    <rPh sb="114" eb="116">
      <t>ケントウ</t>
    </rPh>
    <rPh sb="117" eb="118">
      <t>オコナ</t>
    </rPh>
    <rPh sb="123" eb="125">
      <t>テキセイ</t>
    </rPh>
    <rPh sb="125" eb="127">
      <t>キボ</t>
    </rPh>
    <rPh sb="128" eb="132">
      <t>カイチクコウシン</t>
    </rPh>
    <rPh sb="133" eb="134">
      <t>スス</t>
    </rPh>
    <rPh sb="136" eb="138">
      <t>ヒツヨウ</t>
    </rPh>
    <rPh sb="171" eb="173">
      <t>レイワ</t>
    </rPh>
    <rPh sb="174" eb="176">
      <t>ネンド</t>
    </rPh>
    <rPh sb="177" eb="179">
      <t>ハッセイ</t>
    </rPh>
    <rPh sb="198" eb="200">
      <t>ゲンジョウ</t>
    </rPh>
    <rPh sb="201" eb="203">
      <t>ハアク</t>
    </rPh>
    <rPh sb="204" eb="206">
      <t>ブンセキ</t>
    </rPh>
    <rPh sb="223" eb="226">
      <t>コウリツテキ</t>
    </rPh>
    <rPh sb="234" eb="235">
      <t>オヨ</t>
    </rPh>
    <rPh sb="274" eb="276">
      <t>ケイカク</t>
    </rPh>
    <rPh sb="287" eb="291">
      <t>チョウジュミョウカ</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</si>
</sst>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rgb="FFFF0000"/>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6"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6"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16" fillId="0" borderId="0" xfId="0" applyFont="1" applyBorder="1" applyAlignment="1" applyProtection="1">
      <alignment horizontal="left" vertical="top" wrapText="1"/>
      <protection locked="0"/>
    </xf>
    <xf numFmtId="0" fontId="16" fillId="0" borderId="7" xfId="0" applyFont="1" applyBorder="1" applyAlignment="1" applyProtection="1">
      <alignment horizontal="left" vertical="top" wrapText="1"/>
      <protection locked="0"/>
    </xf>
    <xf numFmtId="0" fontId="16" fillId="0" borderId="8" xfId="0" applyFont="1" applyBorder="1" applyAlignment="1" applyProtection="1">
      <alignment horizontal="left" vertical="top" wrapText="1"/>
      <protection locked="0"/>
    </xf>
    <xf numFmtId="0" fontId="16" fillId="0" borderId="1" xfId="0" applyFont="1" applyBorder="1" applyAlignment="1" applyProtection="1">
      <alignment horizontal="left" vertical="top" wrapText="1"/>
      <protection locked="0"/>
    </xf>
    <xf numFmtId="0" fontId="16" fillId="0" borderId="9" xfId="0" applyFont="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0.13</c:v>
                </c:pt>
                <c:pt idx="3" formatCode="#,##0.00;&quot;△&quot;#,##0.00">
                  <c:v>0</c:v>
                </c:pt>
                <c:pt idx="4">
                  <c:v>0.05</c:v>
                </c:pt>
              </c:numCache>
            </c:numRef>
          </c:val>
          <c:extLst>
            <c:ext xmlns:c16="http://schemas.microsoft.com/office/drawing/2014/chart" uri="{C3380CC4-5D6E-409C-BE32-E72D297353CC}">
              <c16:uniqueId val="{00000000-17D9-4314-9CA9-BC2E16E66B1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0.25</c:v>
                </c:pt>
                <c:pt idx="3">
                  <c:v>0.21</c:v>
                </c:pt>
                <c:pt idx="4">
                  <c:v>0.33</c:v>
                </c:pt>
              </c:numCache>
            </c:numRef>
          </c:val>
          <c:smooth val="0"/>
          <c:extLst>
            <c:ext xmlns:c16="http://schemas.microsoft.com/office/drawing/2014/chart" uri="{C3380CC4-5D6E-409C-BE32-E72D297353CC}">
              <c16:uniqueId val="{00000001-17D9-4314-9CA9-BC2E16E66B1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42.32</c:v>
                </c:pt>
                <c:pt idx="3">
                  <c:v>40.93</c:v>
                </c:pt>
                <c:pt idx="4">
                  <c:v>41.7</c:v>
                </c:pt>
              </c:numCache>
            </c:numRef>
          </c:val>
          <c:extLst>
            <c:ext xmlns:c16="http://schemas.microsoft.com/office/drawing/2014/chart" uri="{C3380CC4-5D6E-409C-BE32-E72D297353CC}">
              <c16:uniqueId val="{00000000-3DE6-4B76-90CB-B944BEBEA0C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67.069999999999993</c:v>
                </c:pt>
                <c:pt idx="3">
                  <c:v>66.78</c:v>
                </c:pt>
                <c:pt idx="4">
                  <c:v>67</c:v>
                </c:pt>
              </c:numCache>
            </c:numRef>
          </c:val>
          <c:smooth val="0"/>
          <c:extLst>
            <c:ext xmlns:c16="http://schemas.microsoft.com/office/drawing/2014/chart" uri="{C3380CC4-5D6E-409C-BE32-E72D297353CC}">
              <c16:uniqueId val="{00000001-3DE6-4B76-90CB-B944BEBEA0C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89.55</c:v>
                </c:pt>
                <c:pt idx="3">
                  <c:v>90.35</c:v>
                </c:pt>
                <c:pt idx="4">
                  <c:v>90.61</c:v>
                </c:pt>
              </c:numCache>
            </c:numRef>
          </c:val>
          <c:extLst>
            <c:ext xmlns:c16="http://schemas.microsoft.com/office/drawing/2014/chart" uri="{C3380CC4-5D6E-409C-BE32-E72D297353CC}">
              <c16:uniqueId val="{00000000-A12B-489C-BF00-08E7B3C0DED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93.96</c:v>
                </c:pt>
                <c:pt idx="3">
                  <c:v>94.06</c:v>
                </c:pt>
                <c:pt idx="4">
                  <c:v>94.41</c:v>
                </c:pt>
              </c:numCache>
            </c:numRef>
          </c:val>
          <c:smooth val="0"/>
          <c:extLst>
            <c:ext xmlns:c16="http://schemas.microsoft.com/office/drawing/2014/chart" uri="{C3380CC4-5D6E-409C-BE32-E72D297353CC}">
              <c16:uniqueId val="{00000001-A12B-489C-BF00-08E7B3C0DED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107.68</c:v>
                </c:pt>
                <c:pt idx="3">
                  <c:v>102.78</c:v>
                </c:pt>
                <c:pt idx="4">
                  <c:v>103.62</c:v>
                </c:pt>
              </c:numCache>
            </c:numRef>
          </c:val>
          <c:extLst>
            <c:ext xmlns:c16="http://schemas.microsoft.com/office/drawing/2014/chart" uri="{C3380CC4-5D6E-409C-BE32-E72D297353CC}">
              <c16:uniqueId val="{00000000-584A-4233-9891-3FDDD64554D9}"/>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110.01</c:v>
                </c:pt>
                <c:pt idx="3">
                  <c:v>111.12</c:v>
                </c:pt>
                <c:pt idx="4">
                  <c:v>109.58</c:v>
                </c:pt>
              </c:numCache>
            </c:numRef>
          </c:val>
          <c:smooth val="0"/>
          <c:extLst>
            <c:ext xmlns:c16="http://schemas.microsoft.com/office/drawing/2014/chart" uri="{C3380CC4-5D6E-409C-BE32-E72D297353CC}">
              <c16:uniqueId val="{00000001-584A-4233-9891-3FDDD64554D9}"/>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4.0999999999999996</c:v>
                </c:pt>
                <c:pt idx="3">
                  <c:v>8.08</c:v>
                </c:pt>
                <c:pt idx="4">
                  <c:v>11.47</c:v>
                </c:pt>
              </c:numCache>
            </c:numRef>
          </c:val>
          <c:extLst>
            <c:ext xmlns:c16="http://schemas.microsoft.com/office/drawing/2014/chart" uri="{C3380CC4-5D6E-409C-BE32-E72D297353CC}">
              <c16:uniqueId val="{00000000-B484-4134-9787-F729BDD93E8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33.090000000000003</c:v>
                </c:pt>
                <c:pt idx="3">
                  <c:v>34.33</c:v>
                </c:pt>
                <c:pt idx="4">
                  <c:v>34.15</c:v>
                </c:pt>
              </c:numCache>
            </c:numRef>
          </c:val>
          <c:smooth val="0"/>
          <c:extLst>
            <c:ext xmlns:c16="http://schemas.microsoft.com/office/drawing/2014/chart" uri="{C3380CC4-5D6E-409C-BE32-E72D297353CC}">
              <c16:uniqueId val="{00000001-B484-4134-9787-F729BDD93E8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formatCode="#,##0.00;&quot;△&quot;#,##0.00">
                  <c:v>0</c:v>
                </c:pt>
                <c:pt idx="3" formatCode="#,##0.00;&quot;△&quot;#,##0.00">
                  <c:v>0</c:v>
                </c:pt>
                <c:pt idx="4">
                  <c:v>0.21</c:v>
                </c:pt>
              </c:numCache>
            </c:numRef>
          </c:val>
          <c:extLst>
            <c:ext xmlns:c16="http://schemas.microsoft.com/office/drawing/2014/chart" uri="{C3380CC4-5D6E-409C-BE32-E72D297353CC}">
              <c16:uniqueId val="{00000000-7CDB-4202-96A6-C275403B5C3B}"/>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5.04</c:v>
                </c:pt>
                <c:pt idx="3">
                  <c:v>5.1100000000000003</c:v>
                </c:pt>
                <c:pt idx="4">
                  <c:v>5.18</c:v>
                </c:pt>
              </c:numCache>
            </c:numRef>
          </c:val>
          <c:smooth val="0"/>
          <c:extLst>
            <c:ext xmlns:c16="http://schemas.microsoft.com/office/drawing/2014/chart" uri="{C3380CC4-5D6E-409C-BE32-E72D297353CC}">
              <c16:uniqueId val="{00000001-7CDB-4202-96A6-C275403B5C3B}"/>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983-40D1-B4DC-CA181AF87DCF}"/>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2.36</c:v>
                </c:pt>
                <c:pt idx="3">
                  <c:v>2.0699999999999998</c:v>
                </c:pt>
                <c:pt idx="4">
                  <c:v>5.97</c:v>
                </c:pt>
              </c:numCache>
            </c:numRef>
          </c:val>
          <c:smooth val="0"/>
          <c:extLst>
            <c:ext xmlns:c16="http://schemas.microsoft.com/office/drawing/2014/chart" uri="{C3380CC4-5D6E-409C-BE32-E72D297353CC}">
              <c16:uniqueId val="{00000001-E983-40D1-B4DC-CA181AF87DCF}"/>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61.36</c:v>
                </c:pt>
                <c:pt idx="3">
                  <c:v>70.290000000000006</c:v>
                </c:pt>
                <c:pt idx="4">
                  <c:v>79.540000000000006</c:v>
                </c:pt>
              </c:numCache>
            </c:numRef>
          </c:val>
          <c:extLst>
            <c:ext xmlns:c16="http://schemas.microsoft.com/office/drawing/2014/chart" uri="{C3380CC4-5D6E-409C-BE32-E72D297353CC}">
              <c16:uniqueId val="{00000000-A21A-4EB9-802B-3E036109790A}"/>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62.12</c:v>
                </c:pt>
                <c:pt idx="3">
                  <c:v>61.57</c:v>
                </c:pt>
                <c:pt idx="4">
                  <c:v>60.82</c:v>
                </c:pt>
              </c:numCache>
            </c:numRef>
          </c:val>
          <c:smooth val="0"/>
          <c:extLst>
            <c:ext xmlns:c16="http://schemas.microsoft.com/office/drawing/2014/chart" uri="{C3380CC4-5D6E-409C-BE32-E72D297353CC}">
              <c16:uniqueId val="{00000001-A21A-4EB9-802B-3E036109790A}"/>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1102.43</c:v>
                </c:pt>
                <c:pt idx="3">
                  <c:v>1114.25</c:v>
                </c:pt>
                <c:pt idx="4">
                  <c:v>1119.32</c:v>
                </c:pt>
              </c:numCache>
            </c:numRef>
          </c:val>
          <c:extLst>
            <c:ext xmlns:c16="http://schemas.microsoft.com/office/drawing/2014/chart" uri="{C3380CC4-5D6E-409C-BE32-E72D297353CC}">
              <c16:uniqueId val="{00000000-034D-4E27-B81A-AC1A27A51C49}"/>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875.53</c:v>
                </c:pt>
                <c:pt idx="3">
                  <c:v>867.39</c:v>
                </c:pt>
                <c:pt idx="4">
                  <c:v>920.83</c:v>
                </c:pt>
              </c:numCache>
            </c:numRef>
          </c:val>
          <c:smooth val="0"/>
          <c:extLst>
            <c:ext xmlns:c16="http://schemas.microsoft.com/office/drawing/2014/chart" uri="{C3380CC4-5D6E-409C-BE32-E72D297353CC}">
              <c16:uniqueId val="{00000001-034D-4E27-B81A-AC1A27A51C49}"/>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99.71</c:v>
                </c:pt>
                <c:pt idx="3">
                  <c:v>99.66</c:v>
                </c:pt>
                <c:pt idx="4">
                  <c:v>99.63</c:v>
                </c:pt>
              </c:numCache>
            </c:numRef>
          </c:val>
          <c:extLst>
            <c:ext xmlns:c16="http://schemas.microsoft.com/office/drawing/2014/chart" uri="{C3380CC4-5D6E-409C-BE32-E72D297353CC}">
              <c16:uniqueId val="{00000000-F2BB-4CEC-A947-0C37023A7E66}"/>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99.83</c:v>
                </c:pt>
                <c:pt idx="3">
                  <c:v>100.91</c:v>
                </c:pt>
                <c:pt idx="4">
                  <c:v>99.82</c:v>
                </c:pt>
              </c:numCache>
            </c:numRef>
          </c:val>
          <c:smooth val="0"/>
          <c:extLst>
            <c:ext xmlns:c16="http://schemas.microsoft.com/office/drawing/2014/chart" uri="{C3380CC4-5D6E-409C-BE32-E72D297353CC}">
              <c16:uniqueId val="{00000001-F2BB-4CEC-A947-0C37023A7E66}"/>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172.22</c:v>
                </c:pt>
                <c:pt idx="3">
                  <c:v>171.28</c:v>
                </c:pt>
                <c:pt idx="4">
                  <c:v>172.3</c:v>
                </c:pt>
              </c:numCache>
            </c:numRef>
          </c:val>
          <c:extLst>
            <c:ext xmlns:c16="http://schemas.microsoft.com/office/drawing/2014/chart" uri="{C3380CC4-5D6E-409C-BE32-E72D297353CC}">
              <c16:uniqueId val="{00000000-1520-45FE-8F68-49AF1EC44DBD}"/>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158.94</c:v>
                </c:pt>
                <c:pt idx="3">
                  <c:v>158.04</c:v>
                </c:pt>
                <c:pt idx="4">
                  <c:v>156.77000000000001</c:v>
                </c:pt>
              </c:numCache>
            </c:numRef>
          </c:val>
          <c:smooth val="0"/>
          <c:extLst>
            <c:ext xmlns:c16="http://schemas.microsoft.com/office/drawing/2014/chart" uri="{C3380CC4-5D6E-409C-BE32-E72D297353CC}">
              <c16:uniqueId val="{00000001-1520-45FE-8F68-49AF1EC44DBD}"/>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【106.67】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【705.21】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【59.57】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【134.52】</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【98.96】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【36.52】</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【5.72】</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【0.30】</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AO43" zoomScale="110" zoomScaleNormal="11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鳥取県　米子市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公共下水道</v>
      </c>
      <c r="Q8" s="49"/>
      <c r="R8" s="49"/>
      <c r="S8" s="49"/>
      <c r="T8" s="49"/>
      <c r="U8" s="49"/>
      <c r="V8" s="49"/>
      <c r="W8" s="49" t="str">
        <f>データ!L6</f>
        <v>Ad</v>
      </c>
      <c r="X8" s="49"/>
      <c r="Y8" s="49"/>
      <c r="Z8" s="49"/>
      <c r="AA8" s="49"/>
      <c r="AB8" s="49"/>
      <c r="AC8" s="49"/>
      <c r="AD8" s="50" t="str">
        <f>データ!$M$6</f>
        <v>非設置</v>
      </c>
      <c r="AE8" s="50"/>
      <c r="AF8" s="50"/>
      <c r="AG8" s="50"/>
      <c r="AH8" s="50"/>
      <c r="AI8" s="50"/>
      <c r="AJ8" s="50"/>
      <c r="AK8" s="3"/>
      <c r="AL8" s="51">
        <f>データ!S6</f>
        <v>147536</v>
      </c>
      <c r="AM8" s="51"/>
      <c r="AN8" s="51"/>
      <c r="AO8" s="51"/>
      <c r="AP8" s="51"/>
      <c r="AQ8" s="51"/>
      <c r="AR8" s="51"/>
      <c r="AS8" s="51"/>
      <c r="AT8" s="46">
        <f>データ!T6</f>
        <v>132.41999999999999</v>
      </c>
      <c r="AU8" s="46"/>
      <c r="AV8" s="46"/>
      <c r="AW8" s="46"/>
      <c r="AX8" s="46"/>
      <c r="AY8" s="46"/>
      <c r="AZ8" s="46"/>
      <c r="BA8" s="46"/>
      <c r="BB8" s="46">
        <f>データ!U6</f>
        <v>1114.1500000000001</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51.92</v>
      </c>
      <c r="J10" s="46"/>
      <c r="K10" s="46"/>
      <c r="L10" s="46"/>
      <c r="M10" s="46"/>
      <c r="N10" s="46"/>
      <c r="O10" s="46"/>
      <c r="P10" s="46">
        <f>データ!P6</f>
        <v>71.63</v>
      </c>
      <c r="Q10" s="46"/>
      <c r="R10" s="46"/>
      <c r="S10" s="46"/>
      <c r="T10" s="46"/>
      <c r="U10" s="46"/>
      <c r="V10" s="46"/>
      <c r="W10" s="46">
        <f>データ!Q6</f>
        <v>83.83</v>
      </c>
      <c r="X10" s="46"/>
      <c r="Y10" s="46"/>
      <c r="Z10" s="46"/>
      <c r="AA10" s="46"/>
      <c r="AB10" s="46"/>
      <c r="AC10" s="46"/>
      <c r="AD10" s="51">
        <f>データ!R6</f>
        <v>2952</v>
      </c>
      <c r="AE10" s="51"/>
      <c r="AF10" s="51"/>
      <c r="AG10" s="51"/>
      <c r="AH10" s="51"/>
      <c r="AI10" s="51"/>
      <c r="AJ10" s="51"/>
      <c r="AK10" s="2"/>
      <c r="AL10" s="51">
        <f>データ!V6</f>
        <v>105070</v>
      </c>
      <c r="AM10" s="51"/>
      <c r="AN10" s="51"/>
      <c r="AO10" s="51"/>
      <c r="AP10" s="51"/>
      <c r="AQ10" s="51"/>
      <c r="AR10" s="51"/>
      <c r="AS10" s="51"/>
      <c r="AT10" s="46">
        <f>データ!W6</f>
        <v>23.88</v>
      </c>
      <c r="AU10" s="46"/>
      <c r="AV10" s="46"/>
      <c r="AW10" s="46"/>
      <c r="AX10" s="46"/>
      <c r="AY10" s="46"/>
      <c r="AZ10" s="46"/>
      <c r="BA10" s="46"/>
      <c r="BB10" s="46">
        <f>データ!X6</f>
        <v>4399.92</v>
      </c>
      <c r="BC10" s="46"/>
      <c r="BD10" s="46"/>
      <c r="BE10" s="46"/>
      <c r="BF10" s="46"/>
      <c r="BG10" s="46"/>
      <c r="BH10" s="46"/>
      <c r="BI10" s="46"/>
      <c r="BJ10" s="2"/>
      <c r="BK10" s="2"/>
      <c r="BL10" s="75" t="s">
        <v>22</v>
      </c>
      <c r="BM10" s="76"/>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7" t="s">
        <v>24</v>
      </c>
      <c r="BM11" s="77"/>
      <c r="BN11" s="77"/>
      <c r="BO11" s="77"/>
      <c r="BP11" s="77"/>
      <c r="BQ11" s="77"/>
      <c r="BR11" s="77"/>
      <c r="BS11" s="77"/>
      <c r="BT11" s="77"/>
      <c r="BU11" s="77"/>
      <c r="BV11" s="77"/>
      <c r="BW11" s="77"/>
      <c r="BX11" s="77"/>
      <c r="BY11" s="77"/>
      <c r="BZ11" s="7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7"/>
      <c r="BM12" s="77"/>
      <c r="BN12" s="77"/>
      <c r="BO12" s="77"/>
      <c r="BP12" s="77"/>
      <c r="BQ12" s="77"/>
      <c r="BR12" s="77"/>
      <c r="BS12" s="77"/>
      <c r="BT12" s="77"/>
      <c r="BU12" s="77"/>
      <c r="BV12" s="77"/>
      <c r="BW12" s="77"/>
      <c r="BX12" s="77"/>
      <c r="BY12" s="77"/>
      <c r="BZ12" s="7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8"/>
      <c r="BM13" s="78"/>
      <c r="BN13" s="78"/>
      <c r="BO13" s="78"/>
      <c r="BP13" s="78"/>
      <c r="BQ13" s="78"/>
      <c r="BR13" s="78"/>
      <c r="BS13" s="78"/>
      <c r="BT13" s="78"/>
      <c r="BU13" s="78"/>
      <c r="BV13" s="78"/>
      <c r="BW13" s="78"/>
      <c r="BX13" s="78"/>
      <c r="BY13" s="78"/>
      <c r="BZ13" s="78"/>
    </row>
    <row r="14" spans="1:78" ht="13.5" customHeight="1" x14ac:dyDescent="0.15">
      <c r="A14" s="2"/>
      <c r="B14" s="79" t="s">
        <v>25</v>
      </c>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0"/>
      <c r="AC14" s="80"/>
      <c r="AD14" s="80"/>
      <c r="AE14" s="80"/>
      <c r="AF14" s="80"/>
      <c r="AG14" s="80"/>
      <c r="AH14" s="80"/>
      <c r="AI14" s="80"/>
      <c r="AJ14" s="80"/>
      <c r="AK14" s="80"/>
      <c r="AL14" s="80"/>
      <c r="AM14" s="80"/>
      <c r="AN14" s="80"/>
      <c r="AO14" s="80"/>
      <c r="AP14" s="80"/>
      <c r="AQ14" s="80"/>
      <c r="AR14" s="80"/>
      <c r="AS14" s="80"/>
      <c r="AT14" s="80"/>
      <c r="AU14" s="80"/>
      <c r="AV14" s="80"/>
      <c r="AW14" s="80"/>
      <c r="AX14" s="80"/>
      <c r="AY14" s="80"/>
      <c r="AZ14" s="80"/>
      <c r="BA14" s="80"/>
      <c r="BB14" s="80"/>
      <c r="BC14" s="80"/>
      <c r="BD14" s="80"/>
      <c r="BE14" s="80"/>
      <c r="BF14" s="80"/>
      <c r="BG14" s="80"/>
      <c r="BH14" s="80"/>
      <c r="BI14" s="80"/>
      <c r="BJ14" s="81"/>
      <c r="BK14" s="2"/>
      <c r="BL14" s="64" t="s">
        <v>26</v>
      </c>
      <c r="BM14" s="65"/>
      <c r="BN14" s="65"/>
      <c r="BO14" s="65"/>
      <c r="BP14" s="65"/>
      <c r="BQ14" s="65"/>
      <c r="BR14" s="65"/>
      <c r="BS14" s="65"/>
      <c r="BT14" s="65"/>
      <c r="BU14" s="65"/>
      <c r="BV14" s="65"/>
      <c r="BW14" s="65"/>
      <c r="BX14" s="65"/>
      <c r="BY14" s="65"/>
      <c r="BZ14" s="66"/>
    </row>
    <row r="15" spans="1:78" ht="13.5" customHeight="1" x14ac:dyDescent="0.15">
      <c r="A15" s="2"/>
      <c r="B15" s="61"/>
      <c r="C15" s="62"/>
      <c r="D15" s="62"/>
      <c r="E15" s="62"/>
      <c r="F15" s="62"/>
      <c r="G15" s="62"/>
      <c r="H15" s="62"/>
      <c r="I15" s="62"/>
      <c r="J15" s="62"/>
      <c r="K15" s="62"/>
      <c r="L15" s="62"/>
      <c r="M15" s="62"/>
      <c r="N15" s="62"/>
      <c r="O15" s="62"/>
      <c r="P15" s="62"/>
      <c r="Q15" s="62"/>
      <c r="R15" s="62"/>
      <c r="S15" s="62"/>
      <c r="T15" s="62"/>
      <c r="U15" s="62"/>
      <c r="V15" s="62"/>
      <c r="W15" s="62"/>
      <c r="X15" s="62"/>
      <c r="Y15" s="62"/>
      <c r="Z15" s="62"/>
      <c r="AA15" s="62"/>
      <c r="AB15" s="62"/>
      <c r="AC15" s="62"/>
      <c r="AD15" s="62"/>
      <c r="AE15" s="62"/>
      <c r="AF15" s="62"/>
      <c r="AG15" s="62"/>
      <c r="AH15" s="62"/>
      <c r="AI15" s="62"/>
      <c r="AJ15" s="62"/>
      <c r="AK15" s="62"/>
      <c r="AL15" s="62"/>
      <c r="AM15" s="62"/>
      <c r="AN15" s="62"/>
      <c r="AO15" s="62"/>
      <c r="AP15" s="62"/>
      <c r="AQ15" s="62"/>
      <c r="AR15" s="62"/>
      <c r="AS15" s="62"/>
      <c r="AT15" s="62"/>
      <c r="AU15" s="62"/>
      <c r="AV15" s="62"/>
      <c r="AW15" s="62"/>
      <c r="AX15" s="62"/>
      <c r="AY15" s="62"/>
      <c r="AZ15" s="62"/>
      <c r="BA15" s="62"/>
      <c r="BB15" s="62"/>
      <c r="BC15" s="62"/>
      <c r="BD15" s="62"/>
      <c r="BE15" s="62"/>
      <c r="BF15" s="62"/>
      <c r="BG15" s="62"/>
      <c r="BH15" s="62"/>
      <c r="BI15" s="62"/>
      <c r="BJ15" s="63"/>
      <c r="BK15" s="2"/>
      <c r="BL15" s="67"/>
      <c r="BM15" s="68"/>
      <c r="BN15" s="68"/>
      <c r="BO15" s="68"/>
      <c r="BP15" s="68"/>
      <c r="BQ15" s="68"/>
      <c r="BR15" s="68"/>
      <c r="BS15" s="68"/>
      <c r="BT15" s="68"/>
      <c r="BU15" s="68"/>
      <c r="BV15" s="68"/>
      <c r="BW15" s="68"/>
      <c r="BX15" s="68"/>
      <c r="BY15" s="68"/>
      <c r="BZ15" s="69"/>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113</v>
      </c>
      <c r="BM16" s="70"/>
      <c r="BN16" s="70"/>
      <c r="BO16" s="70"/>
      <c r="BP16" s="70"/>
      <c r="BQ16" s="70"/>
      <c r="BR16" s="70"/>
      <c r="BS16" s="70"/>
      <c r="BT16" s="70"/>
      <c r="BU16" s="70"/>
      <c r="BV16" s="70"/>
      <c r="BW16" s="70"/>
      <c r="BX16" s="70"/>
      <c r="BY16" s="70"/>
      <c r="BZ16" s="7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70"/>
      <c r="BN17" s="70"/>
      <c r="BO17" s="70"/>
      <c r="BP17" s="70"/>
      <c r="BQ17" s="70"/>
      <c r="BR17" s="70"/>
      <c r="BS17" s="70"/>
      <c r="BT17" s="70"/>
      <c r="BU17" s="70"/>
      <c r="BV17" s="70"/>
      <c r="BW17" s="70"/>
      <c r="BX17" s="70"/>
      <c r="BY17" s="70"/>
      <c r="BZ17" s="7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70"/>
      <c r="BN18" s="70"/>
      <c r="BO18" s="70"/>
      <c r="BP18" s="70"/>
      <c r="BQ18" s="70"/>
      <c r="BR18" s="70"/>
      <c r="BS18" s="70"/>
      <c r="BT18" s="70"/>
      <c r="BU18" s="70"/>
      <c r="BV18" s="70"/>
      <c r="BW18" s="70"/>
      <c r="BX18" s="70"/>
      <c r="BY18" s="70"/>
      <c r="BZ18" s="7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70"/>
      <c r="BN19" s="70"/>
      <c r="BO19" s="70"/>
      <c r="BP19" s="70"/>
      <c r="BQ19" s="70"/>
      <c r="BR19" s="70"/>
      <c r="BS19" s="70"/>
      <c r="BT19" s="70"/>
      <c r="BU19" s="70"/>
      <c r="BV19" s="70"/>
      <c r="BW19" s="70"/>
      <c r="BX19" s="70"/>
      <c r="BY19" s="70"/>
      <c r="BZ19" s="7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70"/>
      <c r="BN20" s="70"/>
      <c r="BO20" s="70"/>
      <c r="BP20" s="70"/>
      <c r="BQ20" s="70"/>
      <c r="BR20" s="70"/>
      <c r="BS20" s="70"/>
      <c r="BT20" s="70"/>
      <c r="BU20" s="70"/>
      <c r="BV20" s="70"/>
      <c r="BW20" s="70"/>
      <c r="BX20" s="70"/>
      <c r="BY20" s="70"/>
      <c r="BZ20" s="7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70"/>
      <c r="BN21" s="70"/>
      <c r="BO21" s="70"/>
      <c r="BP21" s="70"/>
      <c r="BQ21" s="70"/>
      <c r="BR21" s="70"/>
      <c r="BS21" s="70"/>
      <c r="BT21" s="70"/>
      <c r="BU21" s="70"/>
      <c r="BV21" s="70"/>
      <c r="BW21" s="70"/>
      <c r="BX21" s="70"/>
      <c r="BY21" s="70"/>
      <c r="BZ21" s="7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70"/>
      <c r="BN22" s="70"/>
      <c r="BO22" s="70"/>
      <c r="BP22" s="70"/>
      <c r="BQ22" s="70"/>
      <c r="BR22" s="70"/>
      <c r="BS22" s="70"/>
      <c r="BT22" s="70"/>
      <c r="BU22" s="70"/>
      <c r="BV22" s="70"/>
      <c r="BW22" s="70"/>
      <c r="BX22" s="70"/>
      <c r="BY22" s="70"/>
      <c r="BZ22" s="7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70"/>
      <c r="BN23" s="70"/>
      <c r="BO23" s="70"/>
      <c r="BP23" s="70"/>
      <c r="BQ23" s="70"/>
      <c r="BR23" s="70"/>
      <c r="BS23" s="70"/>
      <c r="BT23" s="70"/>
      <c r="BU23" s="70"/>
      <c r="BV23" s="70"/>
      <c r="BW23" s="70"/>
      <c r="BX23" s="70"/>
      <c r="BY23" s="70"/>
      <c r="BZ23" s="7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70"/>
      <c r="BN24" s="70"/>
      <c r="BO24" s="70"/>
      <c r="BP24" s="70"/>
      <c r="BQ24" s="70"/>
      <c r="BR24" s="70"/>
      <c r="BS24" s="70"/>
      <c r="BT24" s="70"/>
      <c r="BU24" s="70"/>
      <c r="BV24" s="70"/>
      <c r="BW24" s="70"/>
      <c r="BX24" s="70"/>
      <c r="BY24" s="70"/>
      <c r="BZ24" s="7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70"/>
      <c r="BN25" s="70"/>
      <c r="BO25" s="70"/>
      <c r="BP25" s="70"/>
      <c r="BQ25" s="70"/>
      <c r="BR25" s="70"/>
      <c r="BS25" s="70"/>
      <c r="BT25" s="70"/>
      <c r="BU25" s="70"/>
      <c r="BV25" s="70"/>
      <c r="BW25" s="70"/>
      <c r="BX25" s="70"/>
      <c r="BY25" s="70"/>
      <c r="BZ25" s="7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70"/>
      <c r="BN26" s="70"/>
      <c r="BO26" s="70"/>
      <c r="BP26" s="70"/>
      <c r="BQ26" s="70"/>
      <c r="BR26" s="70"/>
      <c r="BS26" s="70"/>
      <c r="BT26" s="70"/>
      <c r="BU26" s="70"/>
      <c r="BV26" s="70"/>
      <c r="BW26" s="70"/>
      <c r="BX26" s="70"/>
      <c r="BY26" s="70"/>
      <c r="BZ26" s="7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70"/>
      <c r="BN27" s="70"/>
      <c r="BO27" s="70"/>
      <c r="BP27" s="70"/>
      <c r="BQ27" s="70"/>
      <c r="BR27" s="70"/>
      <c r="BS27" s="70"/>
      <c r="BT27" s="70"/>
      <c r="BU27" s="70"/>
      <c r="BV27" s="70"/>
      <c r="BW27" s="70"/>
      <c r="BX27" s="70"/>
      <c r="BY27" s="70"/>
      <c r="BZ27" s="7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70"/>
      <c r="BN28" s="70"/>
      <c r="BO28" s="70"/>
      <c r="BP28" s="70"/>
      <c r="BQ28" s="70"/>
      <c r="BR28" s="70"/>
      <c r="BS28" s="70"/>
      <c r="BT28" s="70"/>
      <c r="BU28" s="70"/>
      <c r="BV28" s="70"/>
      <c r="BW28" s="70"/>
      <c r="BX28" s="70"/>
      <c r="BY28" s="70"/>
      <c r="BZ28" s="7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70"/>
      <c r="BN29" s="70"/>
      <c r="BO29" s="70"/>
      <c r="BP29" s="70"/>
      <c r="BQ29" s="70"/>
      <c r="BR29" s="70"/>
      <c r="BS29" s="70"/>
      <c r="BT29" s="70"/>
      <c r="BU29" s="70"/>
      <c r="BV29" s="70"/>
      <c r="BW29" s="70"/>
      <c r="BX29" s="70"/>
      <c r="BY29" s="70"/>
      <c r="BZ29" s="7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70"/>
      <c r="BN30" s="70"/>
      <c r="BO30" s="70"/>
      <c r="BP30" s="70"/>
      <c r="BQ30" s="70"/>
      <c r="BR30" s="70"/>
      <c r="BS30" s="70"/>
      <c r="BT30" s="70"/>
      <c r="BU30" s="70"/>
      <c r="BV30" s="70"/>
      <c r="BW30" s="70"/>
      <c r="BX30" s="70"/>
      <c r="BY30" s="70"/>
      <c r="BZ30" s="7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70"/>
      <c r="BN31" s="70"/>
      <c r="BO31" s="70"/>
      <c r="BP31" s="70"/>
      <c r="BQ31" s="70"/>
      <c r="BR31" s="70"/>
      <c r="BS31" s="70"/>
      <c r="BT31" s="70"/>
      <c r="BU31" s="70"/>
      <c r="BV31" s="70"/>
      <c r="BW31" s="70"/>
      <c r="BX31" s="70"/>
      <c r="BY31" s="70"/>
      <c r="BZ31" s="7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70"/>
      <c r="BN32" s="70"/>
      <c r="BO32" s="70"/>
      <c r="BP32" s="70"/>
      <c r="BQ32" s="70"/>
      <c r="BR32" s="70"/>
      <c r="BS32" s="70"/>
      <c r="BT32" s="70"/>
      <c r="BU32" s="70"/>
      <c r="BV32" s="70"/>
      <c r="BW32" s="70"/>
      <c r="BX32" s="70"/>
      <c r="BY32" s="70"/>
      <c r="BZ32" s="7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70"/>
      <c r="BN33" s="70"/>
      <c r="BO33" s="70"/>
      <c r="BP33" s="70"/>
      <c r="BQ33" s="70"/>
      <c r="BR33" s="70"/>
      <c r="BS33" s="70"/>
      <c r="BT33" s="70"/>
      <c r="BU33" s="70"/>
      <c r="BV33" s="70"/>
      <c r="BW33" s="70"/>
      <c r="BX33" s="70"/>
      <c r="BY33" s="70"/>
      <c r="BZ33" s="7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70"/>
      <c r="BN34" s="70"/>
      <c r="BO34" s="70"/>
      <c r="BP34" s="70"/>
      <c r="BQ34" s="70"/>
      <c r="BR34" s="70"/>
      <c r="BS34" s="70"/>
      <c r="BT34" s="70"/>
      <c r="BU34" s="70"/>
      <c r="BV34" s="70"/>
      <c r="BW34" s="70"/>
      <c r="BX34" s="70"/>
      <c r="BY34" s="70"/>
      <c r="BZ34" s="7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70"/>
      <c r="BN35" s="70"/>
      <c r="BO35" s="70"/>
      <c r="BP35" s="70"/>
      <c r="BQ35" s="70"/>
      <c r="BR35" s="70"/>
      <c r="BS35" s="70"/>
      <c r="BT35" s="70"/>
      <c r="BU35" s="70"/>
      <c r="BV35" s="70"/>
      <c r="BW35" s="70"/>
      <c r="BX35" s="70"/>
      <c r="BY35" s="70"/>
      <c r="BZ35" s="7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70"/>
      <c r="BN36" s="70"/>
      <c r="BO36" s="70"/>
      <c r="BP36" s="70"/>
      <c r="BQ36" s="70"/>
      <c r="BR36" s="70"/>
      <c r="BS36" s="70"/>
      <c r="BT36" s="70"/>
      <c r="BU36" s="70"/>
      <c r="BV36" s="70"/>
      <c r="BW36" s="70"/>
      <c r="BX36" s="70"/>
      <c r="BY36" s="70"/>
      <c r="BZ36" s="7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70"/>
      <c r="BN37" s="70"/>
      <c r="BO37" s="70"/>
      <c r="BP37" s="70"/>
      <c r="BQ37" s="70"/>
      <c r="BR37" s="70"/>
      <c r="BS37" s="70"/>
      <c r="BT37" s="70"/>
      <c r="BU37" s="70"/>
      <c r="BV37" s="70"/>
      <c r="BW37" s="70"/>
      <c r="BX37" s="70"/>
      <c r="BY37" s="70"/>
      <c r="BZ37" s="7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70"/>
      <c r="BN38" s="70"/>
      <c r="BO38" s="70"/>
      <c r="BP38" s="70"/>
      <c r="BQ38" s="70"/>
      <c r="BR38" s="70"/>
      <c r="BS38" s="70"/>
      <c r="BT38" s="70"/>
      <c r="BU38" s="70"/>
      <c r="BV38" s="70"/>
      <c r="BW38" s="70"/>
      <c r="BX38" s="70"/>
      <c r="BY38" s="70"/>
      <c r="BZ38" s="7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70"/>
      <c r="BN39" s="70"/>
      <c r="BO39" s="70"/>
      <c r="BP39" s="70"/>
      <c r="BQ39" s="70"/>
      <c r="BR39" s="70"/>
      <c r="BS39" s="70"/>
      <c r="BT39" s="70"/>
      <c r="BU39" s="70"/>
      <c r="BV39" s="70"/>
      <c r="BW39" s="70"/>
      <c r="BX39" s="70"/>
      <c r="BY39" s="70"/>
      <c r="BZ39" s="7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70"/>
      <c r="BN40" s="70"/>
      <c r="BO40" s="70"/>
      <c r="BP40" s="70"/>
      <c r="BQ40" s="70"/>
      <c r="BR40" s="70"/>
      <c r="BS40" s="70"/>
      <c r="BT40" s="70"/>
      <c r="BU40" s="70"/>
      <c r="BV40" s="70"/>
      <c r="BW40" s="70"/>
      <c r="BX40" s="70"/>
      <c r="BY40" s="70"/>
      <c r="BZ40" s="7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70"/>
      <c r="BN41" s="70"/>
      <c r="BO41" s="70"/>
      <c r="BP41" s="70"/>
      <c r="BQ41" s="70"/>
      <c r="BR41" s="70"/>
      <c r="BS41" s="70"/>
      <c r="BT41" s="70"/>
      <c r="BU41" s="70"/>
      <c r="BV41" s="70"/>
      <c r="BW41" s="70"/>
      <c r="BX41" s="70"/>
      <c r="BY41" s="70"/>
      <c r="BZ41" s="7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70"/>
      <c r="BN42" s="70"/>
      <c r="BO42" s="70"/>
      <c r="BP42" s="70"/>
      <c r="BQ42" s="70"/>
      <c r="BR42" s="70"/>
      <c r="BS42" s="70"/>
      <c r="BT42" s="70"/>
      <c r="BU42" s="70"/>
      <c r="BV42" s="70"/>
      <c r="BW42" s="70"/>
      <c r="BX42" s="70"/>
      <c r="BY42" s="70"/>
      <c r="BZ42" s="7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70"/>
      <c r="BN43" s="70"/>
      <c r="BO43" s="70"/>
      <c r="BP43" s="70"/>
      <c r="BQ43" s="70"/>
      <c r="BR43" s="70"/>
      <c r="BS43" s="70"/>
      <c r="BT43" s="70"/>
      <c r="BU43" s="70"/>
      <c r="BV43" s="70"/>
      <c r="BW43" s="70"/>
      <c r="BX43" s="70"/>
      <c r="BY43" s="70"/>
      <c r="BZ43" s="7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72"/>
      <c r="BM44" s="73"/>
      <c r="BN44" s="73"/>
      <c r="BO44" s="73"/>
      <c r="BP44" s="73"/>
      <c r="BQ44" s="73"/>
      <c r="BR44" s="73"/>
      <c r="BS44" s="73"/>
      <c r="BT44" s="73"/>
      <c r="BU44" s="73"/>
      <c r="BV44" s="73"/>
      <c r="BW44" s="73"/>
      <c r="BX44" s="73"/>
      <c r="BY44" s="73"/>
      <c r="BZ44" s="7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4" t="s">
        <v>27</v>
      </c>
      <c r="BM45" s="65"/>
      <c r="BN45" s="65"/>
      <c r="BO45" s="65"/>
      <c r="BP45" s="65"/>
      <c r="BQ45" s="65"/>
      <c r="BR45" s="65"/>
      <c r="BS45" s="65"/>
      <c r="BT45" s="65"/>
      <c r="BU45" s="65"/>
      <c r="BV45" s="65"/>
      <c r="BW45" s="65"/>
      <c r="BX45" s="65"/>
      <c r="BY45" s="65"/>
      <c r="BZ45" s="66"/>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7"/>
      <c r="BM46" s="68"/>
      <c r="BN46" s="68"/>
      <c r="BO46" s="68"/>
      <c r="BP46" s="68"/>
      <c r="BQ46" s="68"/>
      <c r="BR46" s="68"/>
      <c r="BS46" s="68"/>
      <c r="BT46" s="68"/>
      <c r="BU46" s="68"/>
      <c r="BV46" s="68"/>
      <c r="BW46" s="68"/>
      <c r="BX46" s="68"/>
      <c r="BY46" s="68"/>
      <c r="BZ46" s="69"/>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7"/>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7"/>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7"/>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7"/>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7"/>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7"/>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7"/>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7"/>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7"/>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7"/>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7"/>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7"/>
      <c r="BM59" s="55"/>
      <c r="BN59" s="55"/>
      <c r="BO59" s="55"/>
      <c r="BP59" s="55"/>
      <c r="BQ59" s="55"/>
      <c r="BR59" s="55"/>
      <c r="BS59" s="55"/>
      <c r="BT59" s="55"/>
      <c r="BU59" s="55"/>
      <c r="BV59" s="55"/>
      <c r="BW59" s="55"/>
      <c r="BX59" s="55"/>
      <c r="BY59" s="55"/>
      <c r="BZ59" s="56"/>
    </row>
    <row r="60" spans="1:78" ht="13.5" customHeight="1" x14ac:dyDescent="0.15">
      <c r="A60" s="2"/>
      <c r="B60" s="61" t="s">
        <v>28</v>
      </c>
      <c r="C60" s="62"/>
      <c r="D60" s="62"/>
      <c r="E60" s="62"/>
      <c r="F60" s="62"/>
      <c r="G60" s="62"/>
      <c r="H60" s="62"/>
      <c r="I60" s="62"/>
      <c r="J60" s="62"/>
      <c r="K60" s="62"/>
      <c r="L60" s="62"/>
      <c r="M60" s="62"/>
      <c r="N60" s="62"/>
      <c r="O60" s="62"/>
      <c r="P60" s="62"/>
      <c r="Q60" s="62"/>
      <c r="R60" s="62"/>
      <c r="S60" s="62"/>
      <c r="T60" s="62"/>
      <c r="U60" s="62"/>
      <c r="V60" s="62"/>
      <c r="W60" s="62"/>
      <c r="X60" s="62"/>
      <c r="Y60" s="62"/>
      <c r="Z60" s="62"/>
      <c r="AA60" s="62"/>
      <c r="AB60" s="62"/>
      <c r="AC60" s="62"/>
      <c r="AD60" s="62"/>
      <c r="AE60" s="62"/>
      <c r="AF60" s="62"/>
      <c r="AG60" s="62"/>
      <c r="AH60" s="62"/>
      <c r="AI60" s="62"/>
      <c r="AJ60" s="62"/>
      <c r="AK60" s="62"/>
      <c r="AL60" s="62"/>
      <c r="AM60" s="62"/>
      <c r="AN60" s="62"/>
      <c r="AO60" s="62"/>
      <c r="AP60" s="62"/>
      <c r="AQ60" s="62"/>
      <c r="AR60" s="62"/>
      <c r="AS60" s="62"/>
      <c r="AT60" s="62"/>
      <c r="AU60" s="62"/>
      <c r="AV60" s="62"/>
      <c r="AW60" s="62"/>
      <c r="AX60" s="62"/>
      <c r="AY60" s="62"/>
      <c r="AZ60" s="62"/>
      <c r="BA60" s="62"/>
      <c r="BB60" s="62"/>
      <c r="BC60" s="62"/>
      <c r="BD60" s="62"/>
      <c r="BE60" s="62"/>
      <c r="BF60" s="62"/>
      <c r="BG60" s="62"/>
      <c r="BH60" s="62"/>
      <c r="BI60" s="62"/>
      <c r="BJ60" s="63"/>
      <c r="BK60" s="2"/>
      <c r="BL60" s="57"/>
      <c r="BM60" s="55"/>
      <c r="BN60" s="55"/>
      <c r="BO60" s="55"/>
      <c r="BP60" s="55"/>
      <c r="BQ60" s="55"/>
      <c r="BR60" s="55"/>
      <c r="BS60" s="55"/>
      <c r="BT60" s="55"/>
      <c r="BU60" s="55"/>
      <c r="BV60" s="55"/>
      <c r="BW60" s="55"/>
      <c r="BX60" s="55"/>
      <c r="BY60" s="55"/>
      <c r="BZ60" s="56"/>
    </row>
    <row r="61" spans="1:78" ht="13.5" customHeight="1" x14ac:dyDescent="0.15">
      <c r="A61" s="2"/>
      <c r="B61" s="61"/>
      <c r="C61" s="62"/>
      <c r="D61" s="62"/>
      <c r="E61" s="62"/>
      <c r="F61" s="62"/>
      <c r="G61" s="62"/>
      <c r="H61" s="62"/>
      <c r="I61" s="62"/>
      <c r="J61" s="62"/>
      <c r="K61" s="62"/>
      <c r="L61" s="62"/>
      <c r="M61" s="62"/>
      <c r="N61" s="62"/>
      <c r="O61" s="62"/>
      <c r="P61" s="62"/>
      <c r="Q61" s="62"/>
      <c r="R61" s="62"/>
      <c r="S61" s="62"/>
      <c r="T61" s="62"/>
      <c r="U61" s="62"/>
      <c r="V61" s="62"/>
      <c r="W61" s="62"/>
      <c r="X61" s="62"/>
      <c r="Y61" s="62"/>
      <c r="Z61" s="62"/>
      <c r="AA61" s="62"/>
      <c r="AB61" s="62"/>
      <c r="AC61" s="62"/>
      <c r="AD61" s="62"/>
      <c r="AE61" s="62"/>
      <c r="AF61" s="62"/>
      <c r="AG61" s="62"/>
      <c r="AH61" s="62"/>
      <c r="AI61" s="62"/>
      <c r="AJ61" s="62"/>
      <c r="AK61" s="62"/>
      <c r="AL61" s="62"/>
      <c r="AM61" s="62"/>
      <c r="AN61" s="62"/>
      <c r="AO61" s="62"/>
      <c r="AP61" s="62"/>
      <c r="AQ61" s="62"/>
      <c r="AR61" s="62"/>
      <c r="AS61" s="62"/>
      <c r="AT61" s="62"/>
      <c r="AU61" s="62"/>
      <c r="AV61" s="62"/>
      <c r="AW61" s="62"/>
      <c r="AX61" s="62"/>
      <c r="AY61" s="62"/>
      <c r="AZ61" s="62"/>
      <c r="BA61" s="62"/>
      <c r="BB61" s="62"/>
      <c r="BC61" s="62"/>
      <c r="BD61" s="62"/>
      <c r="BE61" s="62"/>
      <c r="BF61" s="62"/>
      <c r="BG61" s="62"/>
      <c r="BH61" s="62"/>
      <c r="BI61" s="62"/>
      <c r="BJ61" s="63"/>
      <c r="BK61" s="2"/>
      <c r="BL61" s="57"/>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7"/>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8"/>
      <c r="BM63" s="59"/>
      <c r="BN63" s="59"/>
      <c r="BO63" s="59"/>
      <c r="BP63" s="59"/>
      <c r="BQ63" s="59"/>
      <c r="BR63" s="59"/>
      <c r="BS63" s="59"/>
      <c r="BT63" s="59"/>
      <c r="BU63" s="59"/>
      <c r="BV63" s="59"/>
      <c r="BW63" s="59"/>
      <c r="BX63" s="59"/>
      <c r="BY63" s="59"/>
      <c r="BZ63" s="60"/>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4" t="s">
        <v>29</v>
      </c>
      <c r="BM64" s="65"/>
      <c r="BN64" s="65"/>
      <c r="BO64" s="65"/>
      <c r="BP64" s="65"/>
      <c r="BQ64" s="65"/>
      <c r="BR64" s="65"/>
      <c r="BS64" s="65"/>
      <c r="BT64" s="65"/>
      <c r="BU64" s="65"/>
      <c r="BV64" s="65"/>
      <c r="BW64" s="65"/>
      <c r="BX64" s="65"/>
      <c r="BY64" s="65"/>
      <c r="BZ64" s="66"/>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7"/>
      <c r="BM65" s="68"/>
      <c r="BN65" s="68"/>
      <c r="BO65" s="68"/>
      <c r="BP65" s="68"/>
      <c r="BQ65" s="68"/>
      <c r="BR65" s="68"/>
      <c r="BS65" s="68"/>
      <c r="BT65" s="68"/>
      <c r="BU65" s="68"/>
      <c r="BV65" s="68"/>
      <c r="BW65" s="68"/>
      <c r="BX65" s="68"/>
      <c r="BY65" s="68"/>
      <c r="BZ65" s="69"/>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70"/>
      <c r="BN66" s="70"/>
      <c r="BO66" s="70"/>
      <c r="BP66" s="70"/>
      <c r="BQ66" s="70"/>
      <c r="BR66" s="70"/>
      <c r="BS66" s="70"/>
      <c r="BT66" s="70"/>
      <c r="BU66" s="70"/>
      <c r="BV66" s="70"/>
      <c r="BW66" s="70"/>
      <c r="BX66" s="70"/>
      <c r="BY66" s="70"/>
      <c r="BZ66" s="7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70"/>
      <c r="BN67" s="70"/>
      <c r="BO67" s="70"/>
      <c r="BP67" s="70"/>
      <c r="BQ67" s="70"/>
      <c r="BR67" s="70"/>
      <c r="BS67" s="70"/>
      <c r="BT67" s="70"/>
      <c r="BU67" s="70"/>
      <c r="BV67" s="70"/>
      <c r="BW67" s="70"/>
      <c r="BX67" s="70"/>
      <c r="BY67" s="70"/>
      <c r="BZ67" s="7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70"/>
      <c r="BN68" s="70"/>
      <c r="BO68" s="70"/>
      <c r="BP68" s="70"/>
      <c r="BQ68" s="70"/>
      <c r="BR68" s="70"/>
      <c r="BS68" s="70"/>
      <c r="BT68" s="70"/>
      <c r="BU68" s="70"/>
      <c r="BV68" s="70"/>
      <c r="BW68" s="70"/>
      <c r="BX68" s="70"/>
      <c r="BY68" s="70"/>
      <c r="BZ68" s="7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70"/>
      <c r="BN69" s="70"/>
      <c r="BO69" s="70"/>
      <c r="BP69" s="70"/>
      <c r="BQ69" s="70"/>
      <c r="BR69" s="70"/>
      <c r="BS69" s="70"/>
      <c r="BT69" s="70"/>
      <c r="BU69" s="70"/>
      <c r="BV69" s="70"/>
      <c r="BW69" s="70"/>
      <c r="BX69" s="70"/>
      <c r="BY69" s="70"/>
      <c r="BZ69" s="7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70"/>
      <c r="BN70" s="70"/>
      <c r="BO70" s="70"/>
      <c r="BP70" s="70"/>
      <c r="BQ70" s="70"/>
      <c r="BR70" s="70"/>
      <c r="BS70" s="70"/>
      <c r="BT70" s="70"/>
      <c r="BU70" s="70"/>
      <c r="BV70" s="70"/>
      <c r="BW70" s="70"/>
      <c r="BX70" s="70"/>
      <c r="BY70" s="70"/>
      <c r="BZ70" s="7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70"/>
      <c r="BN71" s="70"/>
      <c r="BO71" s="70"/>
      <c r="BP71" s="70"/>
      <c r="BQ71" s="70"/>
      <c r="BR71" s="70"/>
      <c r="BS71" s="70"/>
      <c r="BT71" s="70"/>
      <c r="BU71" s="70"/>
      <c r="BV71" s="70"/>
      <c r="BW71" s="70"/>
      <c r="BX71" s="70"/>
      <c r="BY71" s="70"/>
      <c r="BZ71" s="7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70"/>
      <c r="BN72" s="70"/>
      <c r="BO72" s="70"/>
      <c r="BP72" s="70"/>
      <c r="BQ72" s="70"/>
      <c r="BR72" s="70"/>
      <c r="BS72" s="70"/>
      <c r="BT72" s="70"/>
      <c r="BU72" s="70"/>
      <c r="BV72" s="70"/>
      <c r="BW72" s="70"/>
      <c r="BX72" s="70"/>
      <c r="BY72" s="70"/>
      <c r="BZ72" s="7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70"/>
      <c r="BN73" s="70"/>
      <c r="BO73" s="70"/>
      <c r="BP73" s="70"/>
      <c r="BQ73" s="70"/>
      <c r="BR73" s="70"/>
      <c r="BS73" s="70"/>
      <c r="BT73" s="70"/>
      <c r="BU73" s="70"/>
      <c r="BV73" s="70"/>
      <c r="BW73" s="70"/>
      <c r="BX73" s="70"/>
      <c r="BY73" s="70"/>
      <c r="BZ73" s="7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70"/>
      <c r="BN74" s="70"/>
      <c r="BO74" s="70"/>
      <c r="BP74" s="70"/>
      <c r="BQ74" s="70"/>
      <c r="BR74" s="70"/>
      <c r="BS74" s="70"/>
      <c r="BT74" s="70"/>
      <c r="BU74" s="70"/>
      <c r="BV74" s="70"/>
      <c r="BW74" s="70"/>
      <c r="BX74" s="70"/>
      <c r="BY74" s="70"/>
      <c r="BZ74" s="7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70"/>
      <c r="BN75" s="70"/>
      <c r="BO75" s="70"/>
      <c r="BP75" s="70"/>
      <c r="BQ75" s="70"/>
      <c r="BR75" s="70"/>
      <c r="BS75" s="70"/>
      <c r="BT75" s="70"/>
      <c r="BU75" s="70"/>
      <c r="BV75" s="70"/>
      <c r="BW75" s="70"/>
      <c r="BX75" s="70"/>
      <c r="BY75" s="70"/>
      <c r="BZ75" s="7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70"/>
      <c r="BN76" s="70"/>
      <c r="BO76" s="70"/>
      <c r="BP76" s="70"/>
      <c r="BQ76" s="70"/>
      <c r="BR76" s="70"/>
      <c r="BS76" s="70"/>
      <c r="BT76" s="70"/>
      <c r="BU76" s="70"/>
      <c r="BV76" s="70"/>
      <c r="BW76" s="70"/>
      <c r="BX76" s="70"/>
      <c r="BY76" s="70"/>
      <c r="BZ76" s="7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70"/>
      <c r="BN77" s="70"/>
      <c r="BO77" s="70"/>
      <c r="BP77" s="70"/>
      <c r="BQ77" s="70"/>
      <c r="BR77" s="70"/>
      <c r="BS77" s="70"/>
      <c r="BT77" s="70"/>
      <c r="BU77" s="70"/>
      <c r="BV77" s="70"/>
      <c r="BW77" s="70"/>
      <c r="BX77" s="70"/>
      <c r="BY77" s="70"/>
      <c r="BZ77" s="7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70"/>
      <c r="BN78" s="70"/>
      <c r="BO78" s="70"/>
      <c r="BP78" s="70"/>
      <c r="BQ78" s="70"/>
      <c r="BR78" s="70"/>
      <c r="BS78" s="70"/>
      <c r="BT78" s="70"/>
      <c r="BU78" s="70"/>
      <c r="BV78" s="70"/>
      <c r="BW78" s="70"/>
      <c r="BX78" s="70"/>
      <c r="BY78" s="70"/>
      <c r="BZ78" s="7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70"/>
      <c r="BN79" s="70"/>
      <c r="BO79" s="70"/>
      <c r="BP79" s="70"/>
      <c r="BQ79" s="70"/>
      <c r="BR79" s="70"/>
      <c r="BS79" s="70"/>
      <c r="BT79" s="70"/>
      <c r="BU79" s="70"/>
      <c r="BV79" s="70"/>
      <c r="BW79" s="70"/>
      <c r="BX79" s="70"/>
      <c r="BY79" s="70"/>
      <c r="BZ79" s="7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70"/>
      <c r="BN80" s="70"/>
      <c r="BO80" s="70"/>
      <c r="BP80" s="70"/>
      <c r="BQ80" s="70"/>
      <c r="BR80" s="70"/>
      <c r="BS80" s="70"/>
      <c r="BT80" s="70"/>
      <c r="BU80" s="70"/>
      <c r="BV80" s="70"/>
      <c r="BW80" s="70"/>
      <c r="BX80" s="70"/>
      <c r="BY80" s="70"/>
      <c r="BZ80" s="7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70"/>
      <c r="BN81" s="70"/>
      <c r="BO81" s="70"/>
      <c r="BP81" s="70"/>
      <c r="BQ81" s="70"/>
      <c r="BR81" s="70"/>
      <c r="BS81" s="70"/>
      <c r="BT81" s="70"/>
      <c r="BU81" s="70"/>
      <c r="BV81" s="70"/>
      <c r="BW81" s="70"/>
      <c r="BX81" s="70"/>
      <c r="BY81" s="70"/>
      <c r="BZ81" s="7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【106.67】</v>
      </c>
      <c r="F85" s="26" t="str">
        <f>データ!AT6</f>
        <v>【3.64】</v>
      </c>
      <c r="G85" s="26" t="str">
        <f>データ!BE6</f>
        <v>【67.52】</v>
      </c>
      <c r="H85" s="26" t="str">
        <f>データ!BP6</f>
        <v>【705.21】</v>
      </c>
      <c r="I85" s="26" t="str">
        <f>データ!CA6</f>
        <v>【98.96】</v>
      </c>
      <c r="J85" s="26" t="str">
        <f>データ!CL6</f>
        <v>【134.52】</v>
      </c>
      <c r="K85" s="26" t="str">
        <f>データ!CW6</f>
        <v>【59.57】</v>
      </c>
      <c r="L85" s="26" t="str">
        <f>データ!DH6</f>
        <v>【95.57】</v>
      </c>
      <c r="M85" s="26" t="str">
        <f>データ!DS6</f>
        <v>【36.52】</v>
      </c>
      <c r="N85" s="26" t="str">
        <f>データ!ED6</f>
        <v>【5.72】</v>
      </c>
      <c r="O85" s="26" t="str">
        <f>データ!EO6</f>
        <v>【0.30】</v>
      </c>
    </row>
  </sheetData>
  <sheetProtection algorithmName="SHA-512" hashValue="fjn6U1gBzpiqS6V3SJIieCG5bgpK7ZpD5HjnQ+8Xja+dGve4k7ZeQ+5HtIIaaWuhiXgGgxI/gNLqinAdIjkjIQ==" saltValue="fkrApGqJzv38n5/ngQyAhA=="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3" t="s">
        <v>52</v>
      </c>
      <c r="I3" s="84"/>
      <c r="J3" s="84"/>
      <c r="K3" s="84"/>
      <c r="L3" s="84"/>
      <c r="M3" s="84"/>
      <c r="N3" s="84"/>
      <c r="O3" s="84"/>
      <c r="P3" s="84"/>
      <c r="Q3" s="84"/>
      <c r="R3" s="84"/>
      <c r="S3" s="84"/>
      <c r="T3" s="84"/>
      <c r="U3" s="84"/>
      <c r="V3" s="84"/>
      <c r="W3" s="84"/>
      <c r="X3" s="85"/>
      <c r="Y3" s="89" t="s">
        <v>53</v>
      </c>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c r="CA3" s="82"/>
      <c r="CB3" s="82"/>
      <c r="CC3" s="82"/>
      <c r="CD3" s="82"/>
      <c r="CE3" s="82"/>
      <c r="CF3" s="82"/>
      <c r="CG3" s="82"/>
      <c r="CH3" s="82"/>
      <c r="CI3" s="82"/>
      <c r="CJ3" s="82"/>
      <c r="CK3" s="82"/>
      <c r="CL3" s="82"/>
      <c r="CM3" s="82"/>
      <c r="CN3" s="82"/>
      <c r="CO3" s="82"/>
      <c r="CP3" s="82"/>
      <c r="CQ3" s="82"/>
      <c r="CR3" s="82"/>
      <c r="CS3" s="82"/>
      <c r="CT3" s="82"/>
      <c r="CU3" s="82"/>
      <c r="CV3" s="82"/>
      <c r="CW3" s="82"/>
      <c r="CX3" s="82"/>
      <c r="CY3" s="82"/>
      <c r="CZ3" s="82"/>
      <c r="DA3" s="82"/>
      <c r="DB3" s="82"/>
      <c r="DC3" s="82"/>
      <c r="DD3" s="82"/>
      <c r="DE3" s="82"/>
      <c r="DF3" s="82"/>
      <c r="DG3" s="82"/>
      <c r="DH3" s="82"/>
      <c r="DI3" s="82" t="s">
        <v>54</v>
      </c>
      <c r="DJ3" s="82"/>
      <c r="DK3" s="82"/>
      <c r="DL3" s="82"/>
      <c r="DM3" s="82"/>
      <c r="DN3" s="82"/>
      <c r="DO3" s="82"/>
      <c r="DP3" s="82"/>
      <c r="DQ3" s="82"/>
      <c r="DR3" s="82"/>
      <c r="DS3" s="82"/>
      <c r="DT3" s="82"/>
      <c r="DU3" s="82"/>
      <c r="DV3" s="82"/>
      <c r="DW3" s="82"/>
      <c r="DX3" s="82"/>
      <c r="DY3" s="82"/>
      <c r="DZ3" s="82"/>
      <c r="EA3" s="82"/>
      <c r="EB3" s="82"/>
      <c r="EC3" s="82"/>
      <c r="ED3" s="82"/>
      <c r="EE3" s="82"/>
      <c r="EF3" s="82"/>
      <c r="EG3" s="82"/>
      <c r="EH3" s="82"/>
      <c r="EI3" s="82"/>
      <c r="EJ3" s="82"/>
      <c r="EK3" s="82"/>
      <c r="EL3" s="82"/>
      <c r="EM3" s="82"/>
      <c r="EN3" s="82"/>
      <c r="EO3" s="82"/>
    </row>
    <row r="4" spans="1:148" x14ac:dyDescent="0.15">
      <c r="A4" s="28" t="s">
        <v>55</v>
      </c>
      <c r="B4" s="30"/>
      <c r="C4" s="30"/>
      <c r="D4" s="30"/>
      <c r="E4" s="30"/>
      <c r="F4" s="30"/>
      <c r="G4" s="30"/>
      <c r="H4" s="86"/>
      <c r="I4" s="87"/>
      <c r="J4" s="87"/>
      <c r="K4" s="87"/>
      <c r="L4" s="87"/>
      <c r="M4" s="87"/>
      <c r="N4" s="87"/>
      <c r="O4" s="87"/>
      <c r="P4" s="87"/>
      <c r="Q4" s="87"/>
      <c r="R4" s="87"/>
      <c r="S4" s="87"/>
      <c r="T4" s="87"/>
      <c r="U4" s="87"/>
      <c r="V4" s="87"/>
      <c r="W4" s="87"/>
      <c r="X4" s="88"/>
      <c r="Y4" s="82" t="s">
        <v>56</v>
      </c>
      <c r="Z4" s="82"/>
      <c r="AA4" s="82"/>
      <c r="AB4" s="82"/>
      <c r="AC4" s="82"/>
      <c r="AD4" s="82"/>
      <c r="AE4" s="82"/>
      <c r="AF4" s="82"/>
      <c r="AG4" s="82"/>
      <c r="AH4" s="82"/>
      <c r="AI4" s="82"/>
      <c r="AJ4" s="82" t="s">
        <v>57</v>
      </c>
      <c r="AK4" s="82"/>
      <c r="AL4" s="82"/>
      <c r="AM4" s="82"/>
      <c r="AN4" s="82"/>
      <c r="AO4" s="82"/>
      <c r="AP4" s="82"/>
      <c r="AQ4" s="82"/>
      <c r="AR4" s="82"/>
      <c r="AS4" s="82"/>
      <c r="AT4" s="82"/>
      <c r="AU4" s="82" t="s">
        <v>58</v>
      </c>
      <c r="AV4" s="82"/>
      <c r="AW4" s="82"/>
      <c r="AX4" s="82"/>
      <c r="AY4" s="82"/>
      <c r="AZ4" s="82"/>
      <c r="BA4" s="82"/>
      <c r="BB4" s="82"/>
      <c r="BC4" s="82"/>
      <c r="BD4" s="82"/>
      <c r="BE4" s="82"/>
      <c r="BF4" s="82" t="s">
        <v>59</v>
      </c>
      <c r="BG4" s="82"/>
      <c r="BH4" s="82"/>
      <c r="BI4" s="82"/>
      <c r="BJ4" s="82"/>
      <c r="BK4" s="82"/>
      <c r="BL4" s="82"/>
      <c r="BM4" s="82"/>
      <c r="BN4" s="82"/>
      <c r="BO4" s="82"/>
      <c r="BP4" s="82"/>
      <c r="BQ4" s="82" t="s">
        <v>60</v>
      </c>
      <c r="BR4" s="82"/>
      <c r="BS4" s="82"/>
      <c r="BT4" s="82"/>
      <c r="BU4" s="82"/>
      <c r="BV4" s="82"/>
      <c r="BW4" s="82"/>
      <c r="BX4" s="82"/>
      <c r="BY4" s="82"/>
      <c r="BZ4" s="82"/>
      <c r="CA4" s="82"/>
      <c r="CB4" s="82" t="s">
        <v>61</v>
      </c>
      <c r="CC4" s="82"/>
      <c r="CD4" s="82"/>
      <c r="CE4" s="82"/>
      <c r="CF4" s="82"/>
      <c r="CG4" s="82"/>
      <c r="CH4" s="82"/>
      <c r="CI4" s="82"/>
      <c r="CJ4" s="82"/>
      <c r="CK4" s="82"/>
      <c r="CL4" s="82"/>
      <c r="CM4" s="82" t="s">
        <v>62</v>
      </c>
      <c r="CN4" s="82"/>
      <c r="CO4" s="82"/>
      <c r="CP4" s="82"/>
      <c r="CQ4" s="82"/>
      <c r="CR4" s="82"/>
      <c r="CS4" s="82"/>
      <c r="CT4" s="82"/>
      <c r="CU4" s="82"/>
      <c r="CV4" s="82"/>
      <c r="CW4" s="82"/>
      <c r="CX4" s="82" t="s">
        <v>63</v>
      </c>
      <c r="CY4" s="82"/>
      <c r="CZ4" s="82"/>
      <c r="DA4" s="82"/>
      <c r="DB4" s="82"/>
      <c r="DC4" s="82"/>
      <c r="DD4" s="82"/>
      <c r="DE4" s="82"/>
      <c r="DF4" s="82"/>
      <c r="DG4" s="82"/>
      <c r="DH4" s="82"/>
      <c r="DI4" s="82" t="s">
        <v>64</v>
      </c>
      <c r="DJ4" s="82"/>
      <c r="DK4" s="82"/>
      <c r="DL4" s="82"/>
      <c r="DM4" s="82"/>
      <c r="DN4" s="82"/>
      <c r="DO4" s="82"/>
      <c r="DP4" s="82"/>
      <c r="DQ4" s="82"/>
      <c r="DR4" s="82"/>
      <c r="DS4" s="82"/>
      <c r="DT4" s="82" t="s">
        <v>65</v>
      </c>
      <c r="DU4" s="82"/>
      <c r="DV4" s="82"/>
      <c r="DW4" s="82"/>
      <c r="DX4" s="82"/>
      <c r="DY4" s="82"/>
      <c r="DZ4" s="82"/>
      <c r="EA4" s="82"/>
      <c r="EB4" s="82"/>
      <c r="EC4" s="82"/>
      <c r="ED4" s="82"/>
      <c r="EE4" s="82" t="s">
        <v>66</v>
      </c>
      <c r="EF4" s="82"/>
      <c r="EG4" s="82"/>
      <c r="EH4" s="82"/>
      <c r="EI4" s="82"/>
      <c r="EJ4" s="82"/>
      <c r="EK4" s="82"/>
      <c r="EL4" s="82"/>
      <c r="EM4" s="82"/>
      <c r="EN4" s="82"/>
      <c r="EO4" s="82"/>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312029</v>
      </c>
      <c r="D6" s="33">
        <f t="shared" si="3"/>
        <v>46</v>
      </c>
      <c r="E6" s="33">
        <f t="shared" si="3"/>
        <v>17</v>
      </c>
      <c r="F6" s="33">
        <f t="shared" si="3"/>
        <v>1</v>
      </c>
      <c r="G6" s="33">
        <f t="shared" si="3"/>
        <v>0</v>
      </c>
      <c r="H6" s="33" t="str">
        <f t="shared" si="3"/>
        <v>鳥取県　米子市</v>
      </c>
      <c r="I6" s="33" t="str">
        <f t="shared" si="3"/>
        <v>法適用</v>
      </c>
      <c r="J6" s="33" t="str">
        <f t="shared" si="3"/>
        <v>下水道事業</v>
      </c>
      <c r="K6" s="33" t="str">
        <f t="shared" si="3"/>
        <v>公共下水道</v>
      </c>
      <c r="L6" s="33" t="str">
        <f t="shared" si="3"/>
        <v>Ad</v>
      </c>
      <c r="M6" s="33" t="str">
        <f t="shared" si="3"/>
        <v>非設置</v>
      </c>
      <c r="N6" s="34" t="str">
        <f t="shared" si="3"/>
        <v>-</v>
      </c>
      <c r="O6" s="34">
        <f t="shared" si="3"/>
        <v>51.92</v>
      </c>
      <c r="P6" s="34">
        <f t="shared" si="3"/>
        <v>71.63</v>
      </c>
      <c r="Q6" s="34">
        <f t="shared" si="3"/>
        <v>83.83</v>
      </c>
      <c r="R6" s="34">
        <f t="shared" si="3"/>
        <v>2952</v>
      </c>
      <c r="S6" s="34">
        <f t="shared" si="3"/>
        <v>147536</v>
      </c>
      <c r="T6" s="34">
        <f t="shared" si="3"/>
        <v>132.41999999999999</v>
      </c>
      <c r="U6" s="34">
        <f t="shared" si="3"/>
        <v>1114.1500000000001</v>
      </c>
      <c r="V6" s="34">
        <f t="shared" si="3"/>
        <v>105070</v>
      </c>
      <c r="W6" s="34">
        <f t="shared" si="3"/>
        <v>23.88</v>
      </c>
      <c r="X6" s="34">
        <f t="shared" si="3"/>
        <v>4399.92</v>
      </c>
      <c r="Y6" s="35" t="str">
        <f>IF(Y7="",NA(),Y7)</f>
        <v>-</v>
      </c>
      <c r="Z6" s="35" t="str">
        <f t="shared" ref="Z6:AH6" si="4">IF(Z7="",NA(),Z7)</f>
        <v>-</v>
      </c>
      <c r="AA6" s="35">
        <f t="shared" si="4"/>
        <v>107.68</v>
      </c>
      <c r="AB6" s="35">
        <f t="shared" si="4"/>
        <v>102.78</v>
      </c>
      <c r="AC6" s="35">
        <f t="shared" si="4"/>
        <v>103.62</v>
      </c>
      <c r="AD6" s="35" t="str">
        <f t="shared" si="4"/>
        <v>-</v>
      </c>
      <c r="AE6" s="35" t="str">
        <f t="shared" si="4"/>
        <v>-</v>
      </c>
      <c r="AF6" s="35">
        <f t="shared" si="4"/>
        <v>110.01</v>
      </c>
      <c r="AG6" s="35">
        <f t="shared" si="4"/>
        <v>111.12</v>
      </c>
      <c r="AH6" s="35">
        <f t="shared" si="4"/>
        <v>109.58</v>
      </c>
      <c r="AI6" s="34" t="str">
        <f>IF(AI7="","",IF(AI7="-","【-】","【"&amp;SUBSTITUTE(TEXT(AI7,"#,##0.00"),"-","△")&amp;"】"))</f>
        <v>【106.67】</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2.36</v>
      </c>
      <c r="AR6" s="35">
        <f t="shared" si="5"/>
        <v>2.0699999999999998</v>
      </c>
      <c r="AS6" s="35">
        <f t="shared" si="5"/>
        <v>5.97</v>
      </c>
      <c r="AT6" s="34" t="str">
        <f>IF(AT7="","",IF(AT7="-","【-】","【"&amp;SUBSTITUTE(TEXT(AT7,"#,##0.00"),"-","△")&amp;"】"))</f>
        <v>【3.64】</v>
      </c>
      <c r="AU6" s="35" t="str">
        <f>IF(AU7="",NA(),AU7)</f>
        <v>-</v>
      </c>
      <c r="AV6" s="35" t="str">
        <f t="shared" ref="AV6:BD6" si="6">IF(AV7="",NA(),AV7)</f>
        <v>-</v>
      </c>
      <c r="AW6" s="35">
        <f t="shared" si="6"/>
        <v>61.36</v>
      </c>
      <c r="AX6" s="35">
        <f t="shared" si="6"/>
        <v>70.290000000000006</v>
      </c>
      <c r="AY6" s="35">
        <f t="shared" si="6"/>
        <v>79.540000000000006</v>
      </c>
      <c r="AZ6" s="35" t="str">
        <f t="shared" si="6"/>
        <v>-</v>
      </c>
      <c r="BA6" s="35" t="str">
        <f t="shared" si="6"/>
        <v>-</v>
      </c>
      <c r="BB6" s="35">
        <f t="shared" si="6"/>
        <v>62.12</v>
      </c>
      <c r="BC6" s="35">
        <f t="shared" si="6"/>
        <v>61.57</v>
      </c>
      <c r="BD6" s="35">
        <f t="shared" si="6"/>
        <v>60.82</v>
      </c>
      <c r="BE6" s="34" t="str">
        <f>IF(BE7="","",IF(BE7="-","【-】","【"&amp;SUBSTITUTE(TEXT(BE7,"#,##0.00"),"-","△")&amp;"】"))</f>
        <v>【67.52】</v>
      </c>
      <c r="BF6" s="35" t="str">
        <f>IF(BF7="",NA(),BF7)</f>
        <v>-</v>
      </c>
      <c r="BG6" s="35" t="str">
        <f t="shared" ref="BG6:BO6" si="7">IF(BG7="",NA(),BG7)</f>
        <v>-</v>
      </c>
      <c r="BH6" s="35">
        <f t="shared" si="7"/>
        <v>1102.43</v>
      </c>
      <c r="BI6" s="35">
        <f t="shared" si="7"/>
        <v>1114.25</v>
      </c>
      <c r="BJ6" s="35">
        <f t="shared" si="7"/>
        <v>1119.32</v>
      </c>
      <c r="BK6" s="35" t="str">
        <f t="shared" si="7"/>
        <v>-</v>
      </c>
      <c r="BL6" s="35" t="str">
        <f t="shared" si="7"/>
        <v>-</v>
      </c>
      <c r="BM6" s="35">
        <f t="shared" si="7"/>
        <v>875.53</v>
      </c>
      <c r="BN6" s="35">
        <f t="shared" si="7"/>
        <v>867.39</v>
      </c>
      <c r="BO6" s="35">
        <f t="shared" si="7"/>
        <v>920.83</v>
      </c>
      <c r="BP6" s="34" t="str">
        <f>IF(BP7="","",IF(BP7="-","【-】","【"&amp;SUBSTITUTE(TEXT(BP7,"#,##0.00"),"-","△")&amp;"】"))</f>
        <v>【705.21】</v>
      </c>
      <c r="BQ6" s="35" t="str">
        <f>IF(BQ7="",NA(),BQ7)</f>
        <v>-</v>
      </c>
      <c r="BR6" s="35" t="str">
        <f t="shared" ref="BR6:BZ6" si="8">IF(BR7="",NA(),BR7)</f>
        <v>-</v>
      </c>
      <c r="BS6" s="35">
        <f t="shared" si="8"/>
        <v>99.71</v>
      </c>
      <c r="BT6" s="35">
        <f t="shared" si="8"/>
        <v>99.66</v>
      </c>
      <c r="BU6" s="35">
        <f t="shared" si="8"/>
        <v>99.63</v>
      </c>
      <c r="BV6" s="35" t="str">
        <f t="shared" si="8"/>
        <v>-</v>
      </c>
      <c r="BW6" s="35" t="str">
        <f t="shared" si="8"/>
        <v>-</v>
      </c>
      <c r="BX6" s="35">
        <f t="shared" si="8"/>
        <v>99.83</v>
      </c>
      <c r="BY6" s="35">
        <f t="shared" si="8"/>
        <v>100.91</v>
      </c>
      <c r="BZ6" s="35">
        <f t="shared" si="8"/>
        <v>99.82</v>
      </c>
      <c r="CA6" s="34" t="str">
        <f>IF(CA7="","",IF(CA7="-","【-】","【"&amp;SUBSTITUTE(TEXT(CA7,"#,##0.00"),"-","△")&amp;"】"))</f>
        <v>【98.96】</v>
      </c>
      <c r="CB6" s="35" t="str">
        <f>IF(CB7="",NA(),CB7)</f>
        <v>-</v>
      </c>
      <c r="CC6" s="35" t="str">
        <f t="shared" ref="CC6:CK6" si="9">IF(CC7="",NA(),CC7)</f>
        <v>-</v>
      </c>
      <c r="CD6" s="35">
        <f t="shared" si="9"/>
        <v>172.22</v>
      </c>
      <c r="CE6" s="35">
        <f t="shared" si="9"/>
        <v>171.28</v>
      </c>
      <c r="CF6" s="35">
        <f t="shared" si="9"/>
        <v>172.3</v>
      </c>
      <c r="CG6" s="35" t="str">
        <f t="shared" si="9"/>
        <v>-</v>
      </c>
      <c r="CH6" s="35" t="str">
        <f t="shared" si="9"/>
        <v>-</v>
      </c>
      <c r="CI6" s="35">
        <f t="shared" si="9"/>
        <v>158.94</v>
      </c>
      <c r="CJ6" s="35">
        <f t="shared" si="9"/>
        <v>158.04</v>
      </c>
      <c r="CK6" s="35">
        <f t="shared" si="9"/>
        <v>156.77000000000001</v>
      </c>
      <c r="CL6" s="34" t="str">
        <f>IF(CL7="","",IF(CL7="-","【-】","【"&amp;SUBSTITUTE(TEXT(CL7,"#,##0.00"),"-","△")&amp;"】"))</f>
        <v>【134.52】</v>
      </c>
      <c r="CM6" s="35" t="str">
        <f>IF(CM7="",NA(),CM7)</f>
        <v>-</v>
      </c>
      <c r="CN6" s="35" t="str">
        <f t="shared" ref="CN6:CV6" si="10">IF(CN7="",NA(),CN7)</f>
        <v>-</v>
      </c>
      <c r="CO6" s="35">
        <f t="shared" si="10"/>
        <v>42.32</v>
      </c>
      <c r="CP6" s="35">
        <f t="shared" si="10"/>
        <v>40.93</v>
      </c>
      <c r="CQ6" s="35">
        <f t="shared" si="10"/>
        <v>41.7</v>
      </c>
      <c r="CR6" s="35" t="str">
        <f t="shared" si="10"/>
        <v>-</v>
      </c>
      <c r="CS6" s="35" t="str">
        <f t="shared" si="10"/>
        <v>-</v>
      </c>
      <c r="CT6" s="35">
        <f t="shared" si="10"/>
        <v>67.069999999999993</v>
      </c>
      <c r="CU6" s="35">
        <f t="shared" si="10"/>
        <v>66.78</v>
      </c>
      <c r="CV6" s="35">
        <f t="shared" si="10"/>
        <v>67</v>
      </c>
      <c r="CW6" s="34" t="str">
        <f>IF(CW7="","",IF(CW7="-","【-】","【"&amp;SUBSTITUTE(TEXT(CW7,"#,##0.00"),"-","△")&amp;"】"))</f>
        <v>【59.57】</v>
      </c>
      <c r="CX6" s="35" t="str">
        <f>IF(CX7="",NA(),CX7)</f>
        <v>-</v>
      </c>
      <c r="CY6" s="35" t="str">
        <f t="shared" ref="CY6:DG6" si="11">IF(CY7="",NA(),CY7)</f>
        <v>-</v>
      </c>
      <c r="CZ6" s="35">
        <f t="shared" si="11"/>
        <v>89.55</v>
      </c>
      <c r="DA6" s="35">
        <f t="shared" si="11"/>
        <v>90.35</v>
      </c>
      <c r="DB6" s="35">
        <f t="shared" si="11"/>
        <v>90.61</v>
      </c>
      <c r="DC6" s="35" t="str">
        <f t="shared" si="11"/>
        <v>-</v>
      </c>
      <c r="DD6" s="35" t="str">
        <f t="shared" si="11"/>
        <v>-</v>
      </c>
      <c r="DE6" s="35">
        <f t="shared" si="11"/>
        <v>93.96</v>
      </c>
      <c r="DF6" s="35">
        <f t="shared" si="11"/>
        <v>94.06</v>
      </c>
      <c r="DG6" s="35">
        <f t="shared" si="11"/>
        <v>94.41</v>
      </c>
      <c r="DH6" s="34" t="str">
        <f>IF(DH7="","",IF(DH7="-","【-】","【"&amp;SUBSTITUTE(TEXT(DH7,"#,##0.00"),"-","△")&amp;"】"))</f>
        <v>【95.57】</v>
      </c>
      <c r="DI6" s="35" t="str">
        <f>IF(DI7="",NA(),DI7)</f>
        <v>-</v>
      </c>
      <c r="DJ6" s="35" t="str">
        <f t="shared" ref="DJ6:DR6" si="12">IF(DJ7="",NA(),DJ7)</f>
        <v>-</v>
      </c>
      <c r="DK6" s="35">
        <f t="shared" si="12"/>
        <v>4.0999999999999996</v>
      </c>
      <c r="DL6" s="35">
        <f t="shared" si="12"/>
        <v>8.08</v>
      </c>
      <c r="DM6" s="35">
        <f t="shared" si="12"/>
        <v>11.47</v>
      </c>
      <c r="DN6" s="35" t="str">
        <f t="shared" si="12"/>
        <v>-</v>
      </c>
      <c r="DO6" s="35" t="str">
        <f t="shared" si="12"/>
        <v>-</v>
      </c>
      <c r="DP6" s="35">
        <f t="shared" si="12"/>
        <v>33.090000000000003</v>
      </c>
      <c r="DQ6" s="35">
        <f t="shared" si="12"/>
        <v>34.33</v>
      </c>
      <c r="DR6" s="35">
        <f t="shared" si="12"/>
        <v>34.15</v>
      </c>
      <c r="DS6" s="34" t="str">
        <f>IF(DS7="","",IF(DS7="-","【-】","【"&amp;SUBSTITUTE(TEXT(DS7,"#,##0.00"),"-","△")&amp;"】"))</f>
        <v>【36.52】</v>
      </c>
      <c r="DT6" s="35" t="str">
        <f>IF(DT7="",NA(),DT7)</f>
        <v>-</v>
      </c>
      <c r="DU6" s="35" t="str">
        <f t="shared" ref="DU6:EC6" si="13">IF(DU7="",NA(),DU7)</f>
        <v>-</v>
      </c>
      <c r="DV6" s="34">
        <f t="shared" si="13"/>
        <v>0</v>
      </c>
      <c r="DW6" s="34">
        <f t="shared" si="13"/>
        <v>0</v>
      </c>
      <c r="DX6" s="35">
        <f t="shared" si="13"/>
        <v>0.21</v>
      </c>
      <c r="DY6" s="35" t="str">
        <f t="shared" si="13"/>
        <v>-</v>
      </c>
      <c r="DZ6" s="35" t="str">
        <f t="shared" si="13"/>
        <v>-</v>
      </c>
      <c r="EA6" s="35">
        <f t="shared" si="13"/>
        <v>5.04</v>
      </c>
      <c r="EB6" s="35">
        <f t="shared" si="13"/>
        <v>5.1100000000000003</v>
      </c>
      <c r="EC6" s="35">
        <f t="shared" si="13"/>
        <v>5.18</v>
      </c>
      <c r="ED6" s="34" t="str">
        <f>IF(ED7="","",IF(ED7="-","【-】","【"&amp;SUBSTITUTE(TEXT(ED7,"#,##0.00"),"-","△")&amp;"】"))</f>
        <v>【5.72】</v>
      </c>
      <c r="EE6" s="35" t="str">
        <f>IF(EE7="",NA(),EE7)</f>
        <v>-</v>
      </c>
      <c r="EF6" s="35" t="str">
        <f t="shared" ref="EF6:EN6" si="14">IF(EF7="",NA(),EF7)</f>
        <v>-</v>
      </c>
      <c r="EG6" s="35">
        <f t="shared" si="14"/>
        <v>0.13</v>
      </c>
      <c r="EH6" s="34">
        <f t="shared" si="14"/>
        <v>0</v>
      </c>
      <c r="EI6" s="35">
        <f t="shared" si="14"/>
        <v>0.05</v>
      </c>
      <c r="EJ6" s="35" t="str">
        <f t="shared" si="14"/>
        <v>-</v>
      </c>
      <c r="EK6" s="35" t="str">
        <f t="shared" si="14"/>
        <v>-</v>
      </c>
      <c r="EL6" s="35">
        <f t="shared" si="14"/>
        <v>0.25</v>
      </c>
      <c r="EM6" s="35">
        <f t="shared" si="14"/>
        <v>0.21</v>
      </c>
      <c r="EN6" s="35">
        <f t="shared" si="14"/>
        <v>0.33</v>
      </c>
      <c r="EO6" s="34" t="str">
        <f>IF(EO7="","",IF(EO7="-","【-】","【"&amp;SUBSTITUTE(TEXT(EO7,"#,##0.00"),"-","△")&amp;"】"))</f>
        <v>【0.30】</v>
      </c>
    </row>
    <row r="7" spans="1:148" s="36" customFormat="1" x14ac:dyDescent="0.15">
      <c r="A7" s="28"/>
      <c r="B7" s="37">
        <v>2020</v>
      </c>
      <c r="C7" s="37">
        <v>312029</v>
      </c>
      <c r="D7" s="37">
        <v>46</v>
      </c>
      <c r="E7" s="37">
        <v>17</v>
      </c>
      <c r="F7" s="37">
        <v>1</v>
      </c>
      <c r="G7" s="37">
        <v>0</v>
      </c>
      <c r="H7" s="37" t="s">
        <v>96</v>
      </c>
      <c r="I7" s="37" t="s">
        <v>97</v>
      </c>
      <c r="J7" s="37" t="s">
        <v>98</v>
      </c>
      <c r="K7" s="37" t="s">
        <v>99</v>
      </c>
      <c r="L7" s="37" t="s">
        <v>100</v>
      </c>
      <c r="M7" s="37" t="s">
        <v>101</v>
      </c>
      <c r="N7" s="38" t="s">
        <v>102</v>
      </c>
      <c r="O7" s="38">
        <v>51.92</v>
      </c>
      <c r="P7" s="38">
        <v>71.63</v>
      </c>
      <c r="Q7" s="38">
        <v>83.83</v>
      </c>
      <c r="R7" s="38">
        <v>2952</v>
      </c>
      <c r="S7" s="38">
        <v>147536</v>
      </c>
      <c r="T7" s="38">
        <v>132.41999999999999</v>
      </c>
      <c r="U7" s="38">
        <v>1114.1500000000001</v>
      </c>
      <c r="V7" s="38">
        <v>105070</v>
      </c>
      <c r="W7" s="38">
        <v>23.88</v>
      </c>
      <c r="X7" s="38">
        <v>4399.92</v>
      </c>
      <c r="Y7" s="38" t="s">
        <v>102</v>
      </c>
      <c r="Z7" s="38" t="s">
        <v>102</v>
      </c>
      <c r="AA7" s="38">
        <v>107.68</v>
      </c>
      <c r="AB7" s="38">
        <v>102.78</v>
      </c>
      <c r="AC7" s="38">
        <v>103.62</v>
      </c>
      <c r="AD7" s="38" t="s">
        <v>102</v>
      </c>
      <c r="AE7" s="38" t="s">
        <v>102</v>
      </c>
      <c r="AF7" s="38">
        <v>110.01</v>
      </c>
      <c r="AG7" s="38">
        <v>111.12</v>
      </c>
      <c r="AH7" s="38">
        <v>109.58</v>
      </c>
      <c r="AI7" s="38">
        <v>106.67</v>
      </c>
      <c r="AJ7" s="38" t="s">
        <v>102</v>
      </c>
      <c r="AK7" s="38" t="s">
        <v>102</v>
      </c>
      <c r="AL7" s="38">
        <v>0</v>
      </c>
      <c r="AM7" s="38">
        <v>0</v>
      </c>
      <c r="AN7" s="38">
        <v>0</v>
      </c>
      <c r="AO7" s="38" t="s">
        <v>102</v>
      </c>
      <c r="AP7" s="38" t="s">
        <v>102</v>
      </c>
      <c r="AQ7" s="38">
        <v>2.36</v>
      </c>
      <c r="AR7" s="38">
        <v>2.0699999999999998</v>
      </c>
      <c r="AS7" s="38">
        <v>5.97</v>
      </c>
      <c r="AT7" s="38">
        <v>3.64</v>
      </c>
      <c r="AU7" s="38" t="s">
        <v>102</v>
      </c>
      <c r="AV7" s="38" t="s">
        <v>102</v>
      </c>
      <c r="AW7" s="38">
        <v>61.36</v>
      </c>
      <c r="AX7" s="38">
        <v>70.290000000000006</v>
      </c>
      <c r="AY7" s="38">
        <v>79.540000000000006</v>
      </c>
      <c r="AZ7" s="38" t="s">
        <v>102</v>
      </c>
      <c r="BA7" s="38" t="s">
        <v>102</v>
      </c>
      <c r="BB7" s="38">
        <v>62.12</v>
      </c>
      <c r="BC7" s="38">
        <v>61.57</v>
      </c>
      <c r="BD7" s="38">
        <v>60.82</v>
      </c>
      <c r="BE7" s="38">
        <v>67.52</v>
      </c>
      <c r="BF7" s="38" t="s">
        <v>102</v>
      </c>
      <c r="BG7" s="38" t="s">
        <v>102</v>
      </c>
      <c r="BH7" s="38">
        <v>1102.43</v>
      </c>
      <c r="BI7" s="38">
        <v>1114.25</v>
      </c>
      <c r="BJ7" s="38">
        <v>1119.32</v>
      </c>
      <c r="BK7" s="38" t="s">
        <v>102</v>
      </c>
      <c r="BL7" s="38" t="s">
        <v>102</v>
      </c>
      <c r="BM7" s="38">
        <v>875.53</v>
      </c>
      <c r="BN7" s="38">
        <v>867.39</v>
      </c>
      <c r="BO7" s="38">
        <v>920.83</v>
      </c>
      <c r="BP7" s="38">
        <v>705.21</v>
      </c>
      <c r="BQ7" s="38" t="s">
        <v>102</v>
      </c>
      <c r="BR7" s="38" t="s">
        <v>102</v>
      </c>
      <c r="BS7" s="38">
        <v>99.71</v>
      </c>
      <c r="BT7" s="38">
        <v>99.66</v>
      </c>
      <c r="BU7" s="38">
        <v>99.63</v>
      </c>
      <c r="BV7" s="38" t="s">
        <v>102</v>
      </c>
      <c r="BW7" s="38" t="s">
        <v>102</v>
      </c>
      <c r="BX7" s="38">
        <v>99.83</v>
      </c>
      <c r="BY7" s="38">
        <v>100.91</v>
      </c>
      <c r="BZ7" s="38">
        <v>99.82</v>
      </c>
      <c r="CA7" s="38">
        <v>98.96</v>
      </c>
      <c r="CB7" s="38" t="s">
        <v>102</v>
      </c>
      <c r="CC7" s="38" t="s">
        <v>102</v>
      </c>
      <c r="CD7" s="38">
        <v>172.22</v>
      </c>
      <c r="CE7" s="38">
        <v>171.28</v>
      </c>
      <c r="CF7" s="38">
        <v>172.3</v>
      </c>
      <c r="CG7" s="38" t="s">
        <v>102</v>
      </c>
      <c r="CH7" s="38" t="s">
        <v>102</v>
      </c>
      <c r="CI7" s="38">
        <v>158.94</v>
      </c>
      <c r="CJ7" s="38">
        <v>158.04</v>
      </c>
      <c r="CK7" s="38">
        <v>156.77000000000001</v>
      </c>
      <c r="CL7" s="38">
        <v>134.52000000000001</v>
      </c>
      <c r="CM7" s="38" t="s">
        <v>102</v>
      </c>
      <c r="CN7" s="38" t="s">
        <v>102</v>
      </c>
      <c r="CO7" s="38">
        <v>42.32</v>
      </c>
      <c r="CP7" s="38">
        <v>40.93</v>
      </c>
      <c r="CQ7" s="38">
        <v>41.7</v>
      </c>
      <c r="CR7" s="38" t="s">
        <v>102</v>
      </c>
      <c r="CS7" s="38" t="s">
        <v>102</v>
      </c>
      <c r="CT7" s="38">
        <v>67.069999999999993</v>
      </c>
      <c r="CU7" s="38">
        <v>66.78</v>
      </c>
      <c r="CV7" s="38">
        <v>67</v>
      </c>
      <c r="CW7" s="38">
        <v>59.57</v>
      </c>
      <c r="CX7" s="38" t="s">
        <v>102</v>
      </c>
      <c r="CY7" s="38" t="s">
        <v>102</v>
      </c>
      <c r="CZ7" s="38">
        <v>89.55</v>
      </c>
      <c r="DA7" s="38">
        <v>90.35</v>
      </c>
      <c r="DB7" s="38">
        <v>90.61</v>
      </c>
      <c r="DC7" s="38" t="s">
        <v>102</v>
      </c>
      <c r="DD7" s="38" t="s">
        <v>102</v>
      </c>
      <c r="DE7" s="38">
        <v>93.96</v>
      </c>
      <c r="DF7" s="38">
        <v>94.06</v>
      </c>
      <c r="DG7" s="38">
        <v>94.41</v>
      </c>
      <c r="DH7" s="38">
        <v>95.57</v>
      </c>
      <c r="DI7" s="38" t="s">
        <v>102</v>
      </c>
      <c r="DJ7" s="38" t="s">
        <v>102</v>
      </c>
      <c r="DK7" s="38">
        <v>4.0999999999999996</v>
      </c>
      <c r="DL7" s="38">
        <v>8.08</v>
      </c>
      <c r="DM7" s="38">
        <v>11.47</v>
      </c>
      <c r="DN7" s="38" t="s">
        <v>102</v>
      </c>
      <c r="DO7" s="38" t="s">
        <v>102</v>
      </c>
      <c r="DP7" s="38">
        <v>33.090000000000003</v>
      </c>
      <c r="DQ7" s="38">
        <v>34.33</v>
      </c>
      <c r="DR7" s="38">
        <v>34.15</v>
      </c>
      <c r="DS7" s="38">
        <v>36.520000000000003</v>
      </c>
      <c r="DT7" s="38" t="s">
        <v>102</v>
      </c>
      <c r="DU7" s="38" t="s">
        <v>102</v>
      </c>
      <c r="DV7" s="38">
        <v>0</v>
      </c>
      <c r="DW7" s="38">
        <v>0</v>
      </c>
      <c r="DX7" s="38">
        <v>0.21</v>
      </c>
      <c r="DY7" s="38" t="s">
        <v>102</v>
      </c>
      <c r="DZ7" s="38" t="s">
        <v>102</v>
      </c>
      <c r="EA7" s="38">
        <v>5.04</v>
      </c>
      <c r="EB7" s="38">
        <v>5.1100000000000003</v>
      </c>
      <c r="EC7" s="38">
        <v>5.18</v>
      </c>
      <c r="ED7" s="38">
        <v>5.72</v>
      </c>
      <c r="EE7" s="38" t="s">
        <v>102</v>
      </c>
      <c r="EF7" s="38" t="s">
        <v>102</v>
      </c>
      <c r="EG7" s="38">
        <v>0.13</v>
      </c>
      <c r="EH7" s="38">
        <v>0</v>
      </c>
      <c r="EI7" s="38">
        <v>0.05</v>
      </c>
      <c r="EJ7" s="38" t="s">
        <v>102</v>
      </c>
      <c r="EK7" s="38" t="s">
        <v>102</v>
      </c>
      <c r="EL7" s="38">
        <v>0.25</v>
      </c>
      <c r="EM7" s="38">
        <v>0.21</v>
      </c>
      <c r="EN7" s="38">
        <v>0.33</v>
      </c>
      <c r="EO7" s="38">
        <v>0.3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110</v>
      </c>
      <c r="E13" t="s">
        <v>111</v>
      </c>
      <c r="F13" t="s">
        <v>111</v>
      </c>
      <c r="G13" t="s">
        <v>112</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akiko2040</cp:lastModifiedBy>
  <cp:lastPrinted>2022-01-25T06:33:01Z</cp:lastPrinted>
  <dcterms:created xsi:type="dcterms:W3CDTF">2021-12-03T07:16:49Z</dcterms:created>
  <dcterms:modified xsi:type="dcterms:W3CDTF">2022-01-25T08:27:55Z</dcterms:modified>
  <cp:category/>
</cp:coreProperties>
</file>