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第４表" sheetId="1" r:id="rId1"/>
  </sheets>
  <definedNames>
    <definedName name="_xlnm.Print_Area" localSheetId="0">'第４表'!$A$1:$V$47</definedName>
  </definedNames>
  <calcPr fullCalcOnLoad="1"/>
</workbook>
</file>

<file path=xl/sharedStrings.xml><?xml version="1.0" encoding="utf-8"?>
<sst xmlns="http://schemas.openxmlformats.org/spreadsheetml/2006/main" count="265" uniqueCount="43">
  <si>
    <t>実  移  動  総  数</t>
  </si>
  <si>
    <t>年　　齢</t>
  </si>
  <si>
    <t>総 　　   数</t>
  </si>
  <si>
    <t>転   　　 入</t>
  </si>
  <si>
    <t>転   　　 出</t>
  </si>
  <si>
    <t>増 減 数</t>
  </si>
  <si>
    <t>総　 　数</t>
  </si>
  <si>
    <t>10～ 14</t>
  </si>
  <si>
    <t>15～ 19</t>
  </si>
  <si>
    <t>20～ 24</t>
  </si>
  <si>
    <t>25～ 29</t>
  </si>
  <si>
    <t>30～ 34</t>
  </si>
  <si>
    <t>35～ 39</t>
  </si>
  <si>
    <t>40～ 44</t>
  </si>
  <si>
    <t>45～ 49</t>
  </si>
  <si>
    <t>50～ 54</t>
  </si>
  <si>
    <t>55～ 59</t>
  </si>
  <si>
    <t>60～ 64</t>
  </si>
  <si>
    <t>65～ 69</t>
  </si>
  <si>
    <t>70～ 74</t>
  </si>
  <si>
    <t xml:space="preserve"> 75歳以上</t>
  </si>
  <si>
    <t xml:space="preserve"> 75歳以上</t>
  </si>
  <si>
    <t>県　外　移　動</t>
  </si>
  <si>
    <t>65歳以上</t>
  </si>
  <si>
    <t>15～ 64</t>
  </si>
  <si>
    <t>0～ 14歳</t>
  </si>
  <si>
    <t>実　　数</t>
  </si>
  <si>
    <t>割　　合</t>
  </si>
  <si>
    <t>※統計表の数値は、表章単位未満の位で四捨五入をしているため、総数と内訳の合計とは必ずしも一致しない。</t>
  </si>
  <si>
    <t>実　　数（人）</t>
  </si>
  <si>
    <t>割　　合（％）</t>
  </si>
  <si>
    <t>社　会　増　減</t>
  </si>
  <si>
    <t>県 　内 　移 　動</t>
  </si>
  <si>
    <t>15～ 64</t>
  </si>
  <si>
    <r>
      <t xml:space="preserve">   </t>
    </r>
    <r>
      <rPr>
        <sz val="14"/>
        <rFont val="ＭＳ Ｐゴシック"/>
        <family val="3"/>
      </rPr>
      <t xml:space="preserve"> 0～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>4歳</t>
    </r>
  </si>
  <si>
    <r>
      <t xml:space="preserve"> 5～</t>
    </r>
    <r>
      <rPr>
        <sz val="14"/>
        <rFont val="ＭＳ Ｐゴシック"/>
        <family val="3"/>
      </rPr>
      <t xml:space="preserve">  </t>
    </r>
    <r>
      <rPr>
        <sz val="14"/>
        <rFont val="ＭＳ Ｐゴシック"/>
        <family val="3"/>
      </rPr>
      <t xml:space="preserve">9  </t>
    </r>
  </si>
  <si>
    <t>65～ 69</t>
  </si>
  <si>
    <t>70～ 74</t>
  </si>
  <si>
    <t>-</t>
  </si>
  <si>
    <t>　　第４表　　年 齢 ５ 歳 階 級 別 実 移 動 者 数</t>
  </si>
  <si>
    <t>令和２年</t>
  </si>
  <si>
    <t>（R3.1.1～R3.12.31）</t>
  </si>
  <si>
    <t>令和３年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</si>
</sst>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\ _ "/>
    <numFmt numFmtId="179" formatCode="0.0_);[Red]\(0.0\)"/>
    <numFmt numFmtId="180" formatCode="#,##0.0;[Red]\-#,##0.0"/>
    <numFmt numFmtId="181" formatCode="0.0_ ;[Red]\-0.0\ "/>
  </numFmts>
  <fonts count="4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/>
    </xf>
    <xf numFmtId="38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34" borderId="0" xfId="0" applyNumberFormat="1" applyFont="1" applyFill="1" applyBorder="1" applyAlignment="1">
      <alignment horizontal="right" vertical="center"/>
    </xf>
    <xf numFmtId="38" fontId="4" fillId="0" borderId="15" xfId="0" applyNumberFormat="1" applyFont="1" applyBorder="1" applyAlignment="1">
      <alignment horizontal="right" vertical="center"/>
    </xf>
    <xf numFmtId="38" fontId="4" fillId="0" borderId="16" xfId="0" applyNumberFormat="1" applyFont="1" applyBorder="1" applyAlignment="1">
      <alignment horizontal="right" vertical="center"/>
    </xf>
    <xf numFmtId="38" fontId="4" fillId="0" borderId="17" xfId="0" applyNumberFormat="1" applyFont="1" applyBorder="1" applyAlignment="1">
      <alignment horizontal="right" vertical="center"/>
    </xf>
    <xf numFmtId="38" fontId="4" fillId="0" borderId="18" xfId="0" applyNumberFormat="1" applyFont="1" applyBorder="1" applyAlignment="1">
      <alignment horizontal="right" vertical="center"/>
    </xf>
    <xf numFmtId="38" fontId="4" fillId="0" borderId="19" xfId="0" applyNumberFormat="1" applyFont="1" applyBorder="1" applyAlignment="1">
      <alignment horizontal="right" vertical="center"/>
    </xf>
    <xf numFmtId="38" fontId="4" fillId="0" borderId="20" xfId="0" applyNumberFormat="1" applyFont="1" applyBorder="1" applyAlignment="1">
      <alignment horizontal="right" vertical="center"/>
    </xf>
    <xf numFmtId="38" fontId="4" fillId="0" borderId="21" xfId="0" applyNumberFormat="1" applyFont="1" applyBorder="1" applyAlignment="1">
      <alignment horizontal="right" vertical="center"/>
    </xf>
    <xf numFmtId="38" fontId="4" fillId="0" borderId="22" xfId="0" applyNumberFormat="1" applyFont="1" applyBorder="1" applyAlignment="1">
      <alignment horizontal="right" vertical="center"/>
    </xf>
    <xf numFmtId="38" fontId="4" fillId="0" borderId="23" xfId="0" applyNumberFormat="1" applyFont="1" applyBorder="1" applyAlignment="1">
      <alignment horizontal="right" vertical="center"/>
    </xf>
    <xf numFmtId="38" fontId="4" fillId="0" borderId="24" xfId="0" applyNumberFormat="1" applyFont="1" applyBorder="1" applyAlignment="1">
      <alignment horizontal="right" vertical="center"/>
    </xf>
    <xf numFmtId="38" fontId="4" fillId="0" borderId="25" xfId="0" applyNumberFormat="1" applyFont="1" applyBorder="1" applyAlignment="1">
      <alignment horizontal="right" vertical="center"/>
    </xf>
    <xf numFmtId="38" fontId="4" fillId="0" borderId="26" xfId="0" applyNumberFormat="1" applyFont="1" applyBorder="1" applyAlignment="1">
      <alignment horizontal="right" vertical="center"/>
    </xf>
    <xf numFmtId="38" fontId="4" fillId="0" borderId="27" xfId="0" applyNumberFormat="1" applyFont="1" applyBorder="1" applyAlignment="1">
      <alignment horizontal="right" vertical="center"/>
    </xf>
    <xf numFmtId="38" fontId="4" fillId="0" borderId="28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34" borderId="18" xfId="0" applyNumberFormat="1" applyFont="1" applyFill="1" applyBorder="1" applyAlignment="1">
      <alignment horizontal="right" vertical="center"/>
    </xf>
    <xf numFmtId="38" fontId="4" fillId="34" borderId="22" xfId="0" applyNumberFormat="1" applyFont="1" applyFill="1" applyBorder="1" applyAlignment="1">
      <alignment horizontal="right" vertical="center"/>
    </xf>
    <xf numFmtId="38" fontId="4" fillId="34" borderId="26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0" fontId="4" fillId="34" borderId="22" xfId="0" applyNumberFormat="1" applyFont="1" applyFill="1" applyBorder="1" applyAlignment="1">
      <alignment vertical="center"/>
    </xf>
    <xf numFmtId="180" fontId="4" fillId="34" borderId="26" xfId="0" applyNumberFormat="1" applyFont="1" applyFill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180" fontId="4" fillId="0" borderId="24" xfId="0" applyNumberFormat="1" applyFont="1" applyBorder="1" applyAlignment="1">
      <alignment vertical="center"/>
    </xf>
    <xf numFmtId="180" fontId="4" fillId="0" borderId="28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textRotation="255"/>
    </xf>
    <xf numFmtId="0" fontId="5" fillId="0" borderId="43" xfId="0" applyFont="1" applyFill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53" xfId="0" applyFont="1" applyFill="1" applyBorder="1" applyAlignment="1">
      <alignment horizontal="center" vertical="center" textRotation="255"/>
    </xf>
    <xf numFmtId="0" fontId="8" fillId="0" borderId="11" xfId="0" applyFont="1" applyBorder="1" applyAlignment="1">
      <alignment horizontal="left" vertical="center"/>
    </xf>
    <xf numFmtId="3" fontId="4" fillId="34" borderId="22" xfId="0" applyNumberFormat="1" applyFont="1" applyFill="1" applyBorder="1" applyAlignment="1">
      <alignment vertical="center"/>
    </xf>
    <xf numFmtId="3" fontId="4" fillId="34" borderId="26" xfId="0" applyNumberFormat="1" applyFont="1" applyFill="1" applyBorder="1" applyAlignment="1">
      <alignment vertical="center"/>
    </xf>
    <xf numFmtId="3" fontId="4" fillId="34" borderId="0" xfId="0" applyNumberFormat="1" applyFont="1" applyFill="1" applyBorder="1" applyAlignment="1">
      <alignment vertical="center"/>
    </xf>
    <xf numFmtId="3" fontId="4" fillId="34" borderId="54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33" xfId="0" applyNumberFormat="1" applyFont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showOutlineSymbols="0" view="pageBreakPreview" zoomScale="75" zoomScaleNormal="87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75" defaultRowHeight="18"/>
  <cols>
    <col min="1" max="1" width="3.91015625" style="3" customWidth="1"/>
    <col min="2" max="2" width="10.75" style="3" customWidth="1"/>
    <col min="3" max="20" width="8.75" style="3" customWidth="1"/>
    <col min="21" max="21" width="10.75" style="3" customWidth="1"/>
    <col min="22" max="22" width="3.91015625" style="3" customWidth="1"/>
    <col min="23" max="16384" width="10.75" style="3" customWidth="1"/>
  </cols>
  <sheetData>
    <row r="1" spans="1:21" ht="21.75" customHeight="1">
      <c r="A1" s="2" t="s">
        <v>39</v>
      </c>
      <c r="B1" s="2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</row>
    <row r="2" spans="2:21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ht="21.75" customHeight="1" thickBot="1">
      <c r="A3" s="101" t="s">
        <v>41</v>
      </c>
      <c r="B3" s="101"/>
      <c r="C3" s="101"/>
      <c r="D3" s="6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0"/>
    </row>
    <row r="4" spans="1:22" ht="24.75" customHeight="1">
      <c r="A4" s="92" t="s">
        <v>1</v>
      </c>
      <c r="B4" s="93"/>
      <c r="C4" s="83" t="s">
        <v>0</v>
      </c>
      <c r="D4" s="84"/>
      <c r="E4" s="85"/>
      <c r="F4" s="83" t="s">
        <v>32</v>
      </c>
      <c r="G4" s="84"/>
      <c r="H4" s="85"/>
      <c r="I4" s="80" t="s">
        <v>22</v>
      </c>
      <c r="J4" s="81"/>
      <c r="K4" s="82"/>
      <c r="L4" s="80" t="s">
        <v>22</v>
      </c>
      <c r="M4" s="81"/>
      <c r="N4" s="81"/>
      <c r="O4" s="81"/>
      <c r="P4" s="81"/>
      <c r="Q4" s="82"/>
      <c r="R4" s="83" t="s">
        <v>31</v>
      </c>
      <c r="S4" s="84"/>
      <c r="T4" s="85"/>
      <c r="U4" s="70" t="s">
        <v>1</v>
      </c>
      <c r="V4" s="71"/>
    </row>
    <row r="5" spans="1:22" ht="24.75" customHeight="1">
      <c r="A5" s="94"/>
      <c r="B5" s="95"/>
      <c r="C5" s="86"/>
      <c r="D5" s="87"/>
      <c r="E5" s="88"/>
      <c r="F5" s="86"/>
      <c r="G5" s="87"/>
      <c r="H5" s="88"/>
      <c r="I5" s="89" t="s">
        <v>2</v>
      </c>
      <c r="J5" s="90"/>
      <c r="K5" s="91"/>
      <c r="L5" s="89" t="s">
        <v>3</v>
      </c>
      <c r="M5" s="90"/>
      <c r="N5" s="91"/>
      <c r="O5" s="89" t="s">
        <v>4</v>
      </c>
      <c r="P5" s="90"/>
      <c r="Q5" s="91"/>
      <c r="R5" s="86"/>
      <c r="S5" s="87"/>
      <c r="T5" s="88"/>
      <c r="U5" s="72"/>
      <c r="V5" s="73"/>
    </row>
    <row r="6" spans="1:22" ht="24.75" customHeight="1">
      <c r="A6" s="96"/>
      <c r="B6" s="97"/>
      <c r="C6" s="7" t="s">
        <v>42</v>
      </c>
      <c r="D6" s="10" t="s">
        <v>40</v>
      </c>
      <c r="E6" s="9" t="s">
        <v>5</v>
      </c>
      <c r="F6" s="7" t="str">
        <f>C6</f>
        <v>令和３年</v>
      </c>
      <c r="G6" s="10" t="str">
        <f>D6</f>
        <v>令和２年</v>
      </c>
      <c r="H6" s="11" t="s">
        <v>5</v>
      </c>
      <c r="I6" s="66" t="str">
        <f>C6</f>
        <v>令和３年</v>
      </c>
      <c r="J6" s="61" t="str">
        <f>D6</f>
        <v>令和２年</v>
      </c>
      <c r="K6" s="64" t="s">
        <v>5</v>
      </c>
      <c r="L6" s="66" t="str">
        <f>C6</f>
        <v>令和３年</v>
      </c>
      <c r="M6" s="61" t="str">
        <f>D6</f>
        <v>令和２年</v>
      </c>
      <c r="N6" s="64" t="s">
        <v>5</v>
      </c>
      <c r="O6" s="66" t="str">
        <f>C6</f>
        <v>令和３年</v>
      </c>
      <c r="P6" s="61" t="str">
        <f>D6</f>
        <v>令和２年</v>
      </c>
      <c r="Q6" s="64" t="s">
        <v>5</v>
      </c>
      <c r="R6" s="7" t="str">
        <f>C6</f>
        <v>令和３年</v>
      </c>
      <c r="S6" s="10" t="str">
        <f>D6</f>
        <v>令和２年</v>
      </c>
      <c r="T6" s="9" t="s">
        <v>5</v>
      </c>
      <c r="U6" s="74"/>
      <c r="V6" s="75"/>
    </row>
    <row r="7" spans="1:22" s="5" customFormat="1" ht="19.5" customHeight="1">
      <c r="A7" s="98" t="s">
        <v>29</v>
      </c>
      <c r="B7" s="27" t="s">
        <v>6</v>
      </c>
      <c r="C7" s="102">
        <f aca="true" t="shared" si="0" ref="C7:T7">SUM(C8:C10)</f>
        <v>25403</v>
      </c>
      <c r="D7" s="103">
        <f t="shared" si="0"/>
        <v>25570</v>
      </c>
      <c r="E7" s="104">
        <f t="shared" si="0"/>
        <v>-167</v>
      </c>
      <c r="F7" s="102">
        <f t="shared" si="0"/>
        <v>5669</v>
      </c>
      <c r="G7" s="103">
        <f t="shared" si="0"/>
        <v>5926</v>
      </c>
      <c r="H7" s="104">
        <f t="shared" si="0"/>
        <v>-257</v>
      </c>
      <c r="I7" s="102">
        <f t="shared" si="0"/>
        <v>19734</v>
      </c>
      <c r="J7" s="103">
        <f t="shared" si="0"/>
        <v>19644</v>
      </c>
      <c r="K7" s="105">
        <f t="shared" si="0"/>
        <v>90</v>
      </c>
      <c r="L7" s="102">
        <f t="shared" si="0"/>
        <v>9263</v>
      </c>
      <c r="M7" s="103">
        <f t="shared" si="0"/>
        <v>9375</v>
      </c>
      <c r="N7" s="104">
        <f t="shared" si="0"/>
        <v>-112</v>
      </c>
      <c r="O7" s="102">
        <f t="shared" si="0"/>
        <v>10471</v>
      </c>
      <c r="P7" s="103">
        <f t="shared" si="0"/>
        <v>10269</v>
      </c>
      <c r="Q7" s="104">
        <f t="shared" si="0"/>
        <v>202</v>
      </c>
      <c r="R7" s="102">
        <f t="shared" si="0"/>
        <v>-1208</v>
      </c>
      <c r="S7" s="103">
        <f t="shared" si="0"/>
        <v>-894</v>
      </c>
      <c r="T7" s="104">
        <f t="shared" si="0"/>
        <v>-314</v>
      </c>
      <c r="U7" s="38" t="s">
        <v>6</v>
      </c>
      <c r="V7" s="76" t="s">
        <v>26</v>
      </c>
    </row>
    <row r="8" spans="1:22" s="5" customFormat="1" ht="19.5" customHeight="1">
      <c r="A8" s="99"/>
      <c r="B8" s="32" t="s">
        <v>25</v>
      </c>
      <c r="C8" s="106">
        <f aca="true" t="shared" si="1" ref="C8:T8">SUM(C11:C13)</f>
        <v>2649</v>
      </c>
      <c r="D8" s="107">
        <f t="shared" si="1"/>
        <v>2764</v>
      </c>
      <c r="E8" s="108">
        <f t="shared" si="1"/>
        <v>-115</v>
      </c>
      <c r="F8" s="106">
        <f t="shared" si="1"/>
        <v>738</v>
      </c>
      <c r="G8" s="107">
        <f t="shared" si="1"/>
        <v>843</v>
      </c>
      <c r="H8" s="108">
        <f t="shared" si="1"/>
        <v>-105</v>
      </c>
      <c r="I8" s="106">
        <f t="shared" si="1"/>
        <v>1911</v>
      </c>
      <c r="J8" s="107">
        <f t="shared" si="1"/>
        <v>1921</v>
      </c>
      <c r="K8" s="109">
        <f t="shared" si="1"/>
        <v>-10</v>
      </c>
      <c r="L8" s="106">
        <f t="shared" si="1"/>
        <v>1024</v>
      </c>
      <c r="M8" s="107">
        <f t="shared" si="1"/>
        <v>1001</v>
      </c>
      <c r="N8" s="108">
        <f t="shared" si="1"/>
        <v>23</v>
      </c>
      <c r="O8" s="106">
        <f t="shared" si="1"/>
        <v>887</v>
      </c>
      <c r="P8" s="107">
        <f t="shared" si="1"/>
        <v>920</v>
      </c>
      <c r="Q8" s="108">
        <f t="shared" si="1"/>
        <v>-33</v>
      </c>
      <c r="R8" s="106">
        <f t="shared" si="1"/>
        <v>137</v>
      </c>
      <c r="S8" s="107">
        <f t="shared" si="1"/>
        <v>81</v>
      </c>
      <c r="T8" s="108">
        <f t="shared" si="1"/>
        <v>56</v>
      </c>
      <c r="U8" s="39" t="s">
        <v>25</v>
      </c>
      <c r="V8" s="77"/>
    </row>
    <row r="9" spans="1:22" s="5" customFormat="1" ht="19.5" customHeight="1">
      <c r="A9" s="99"/>
      <c r="B9" s="33" t="s">
        <v>33</v>
      </c>
      <c r="C9" s="110">
        <f aca="true" t="shared" si="2" ref="C9:T9">SUM(C14:C23)</f>
        <v>21520</v>
      </c>
      <c r="D9" s="111">
        <f t="shared" si="2"/>
        <v>21623</v>
      </c>
      <c r="E9" s="112">
        <f t="shared" si="2"/>
        <v>-103</v>
      </c>
      <c r="F9" s="110">
        <f t="shared" si="2"/>
        <v>4462</v>
      </c>
      <c r="G9" s="111">
        <f t="shared" si="2"/>
        <v>4651</v>
      </c>
      <c r="H9" s="112">
        <f t="shared" si="2"/>
        <v>-189</v>
      </c>
      <c r="I9" s="110">
        <f t="shared" si="2"/>
        <v>17058</v>
      </c>
      <c r="J9" s="111">
        <f t="shared" si="2"/>
        <v>16972</v>
      </c>
      <c r="K9" s="113">
        <f t="shared" si="2"/>
        <v>86</v>
      </c>
      <c r="L9" s="110">
        <f t="shared" si="2"/>
        <v>7822</v>
      </c>
      <c r="M9" s="111">
        <f t="shared" si="2"/>
        <v>7952</v>
      </c>
      <c r="N9" s="112">
        <f t="shared" si="2"/>
        <v>-130</v>
      </c>
      <c r="O9" s="110">
        <f t="shared" si="2"/>
        <v>9236</v>
      </c>
      <c r="P9" s="111">
        <f t="shared" si="2"/>
        <v>9020</v>
      </c>
      <c r="Q9" s="112">
        <f t="shared" si="2"/>
        <v>216</v>
      </c>
      <c r="R9" s="110">
        <f t="shared" si="2"/>
        <v>-1414</v>
      </c>
      <c r="S9" s="111">
        <f t="shared" si="2"/>
        <v>-1068</v>
      </c>
      <c r="T9" s="112">
        <f t="shared" si="2"/>
        <v>-346</v>
      </c>
      <c r="U9" s="40" t="s">
        <v>33</v>
      </c>
      <c r="V9" s="77"/>
    </row>
    <row r="10" spans="1:22" ht="19.5" customHeight="1">
      <c r="A10" s="99"/>
      <c r="B10" s="30" t="s">
        <v>23</v>
      </c>
      <c r="C10" s="114">
        <f aca="true" t="shared" si="3" ref="C10:T10">SUM(C24:C26)</f>
        <v>1234</v>
      </c>
      <c r="D10" s="115">
        <f t="shared" si="3"/>
        <v>1183</v>
      </c>
      <c r="E10" s="116">
        <f t="shared" si="3"/>
        <v>51</v>
      </c>
      <c r="F10" s="114">
        <f t="shared" si="3"/>
        <v>469</v>
      </c>
      <c r="G10" s="115">
        <f>SUM(G24:G26)</f>
        <v>432</v>
      </c>
      <c r="H10" s="116">
        <f t="shared" si="3"/>
        <v>37</v>
      </c>
      <c r="I10" s="114">
        <f t="shared" si="3"/>
        <v>765</v>
      </c>
      <c r="J10" s="115">
        <f t="shared" si="3"/>
        <v>751</v>
      </c>
      <c r="K10" s="117">
        <f t="shared" si="3"/>
        <v>14</v>
      </c>
      <c r="L10" s="114">
        <f t="shared" si="3"/>
        <v>417</v>
      </c>
      <c r="M10" s="115">
        <f t="shared" si="3"/>
        <v>422</v>
      </c>
      <c r="N10" s="116">
        <f t="shared" si="3"/>
        <v>-5</v>
      </c>
      <c r="O10" s="114">
        <f t="shared" si="3"/>
        <v>348</v>
      </c>
      <c r="P10" s="115">
        <f t="shared" si="3"/>
        <v>329</v>
      </c>
      <c r="Q10" s="116">
        <f t="shared" si="3"/>
        <v>19</v>
      </c>
      <c r="R10" s="114">
        <f t="shared" si="3"/>
        <v>69</v>
      </c>
      <c r="S10" s="115">
        <f t="shared" si="3"/>
        <v>93</v>
      </c>
      <c r="T10" s="116">
        <f t="shared" si="3"/>
        <v>-24</v>
      </c>
      <c r="U10" s="41" t="s">
        <v>23</v>
      </c>
      <c r="V10" s="77"/>
    </row>
    <row r="11" spans="1:22" ht="19.5" customHeight="1">
      <c r="A11" s="99"/>
      <c r="B11" s="29" t="s">
        <v>34</v>
      </c>
      <c r="C11" s="118">
        <f aca="true" t="shared" si="4" ref="C11:D24">F11+I11</f>
        <v>1520</v>
      </c>
      <c r="D11" s="119">
        <f t="shared" si="4"/>
        <v>1607</v>
      </c>
      <c r="E11" s="120">
        <f aca="true" t="shared" si="5" ref="E11:E26">C11-D11</f>
        <v>-87</v>
      </c>
      <c r="F11" s="110">
        <v>467</v>
      </c>
      <c r="G11" s="111">
        <v>526</v>
      </c>
      <c r="H11" s="121">
        <f aca="true" t="shared" si="6" ref="H11:H26">F11-G11</f>
        <v>-59</v>
      </c>
      <c r="I11" s="110">
        <f aca="true" t="shared" si="7" ref="I11:J26">L11+O11</f>
        <v>1053</v>
      </c>
      <c r="J11" s="111">
        <f t="shared" si="7"/>
        <v>1081</v>
      </c>
      <c r="K11" s="113">
        <f aca="true" t="shared" si="8" ref="K11:K26">I11-J11</f>
        <v>-28</v>
      </c>
      <c r="L11" s="110">
        <v>604</v>
      </c>
      <c r="M11" s="111">
        <v>603</v>
      </c>
      <c r="N11" s="112">
        <f aca="true" t="shared" si="9" ref="N11:N26">L11-M11</f>
        <v>1</v>
      </c>
      <c r="O11" s="110">
        <v>449</v>
      </c>
      <c r="P11" s="111">
        <v>478</v>
      </c>
      <c r="Q11" s="122">
        <f>O11-P11</f>
        <v>-29</v>
      </c>
      <c r="R11" s="120">
        <f aca="true" t="shared" si="10" ref="R11:S24">L11-O11</f>
        <v>155</v>
      </c>
      <c r="S11" s="119">
        <f t="shared" si="10"/>
        <v>125</v>
      </c>
      <c r="T11" s="120">
        <f aca="true" t="shared" si="11" ref="T11:T26">R11-S11</f>
        <v>30</v>
      </c>
      <c r="U11" s="42" t="s">
        <v>34</v>
      </c>
      <c r="V11" s="77"/>
    </row>
    <row r="12" spans="1:22" ht="19.5" customHeight="1">
      <c r="A12" s="99"/>
      <c r="B12" s="29" t="s">
        <v>35</v>
      </c>
      <c r="C12" s="118">
        <f t="shared" si="4"/>
        <v>758</v>
      </c>
      <c r="D12" s="119">
        <f t="shared" si="4"/>
        <v>782</v>
      </c>
      <c r="E12" s="120">
        <f t="shared" si="5"/>
        <v>-24</v>
      </c>
      <c r="F12" s="110">
        <v>169</v>
      </c>
      <c r="G12" s="111">
        <v>216</v>
      </c>
      <c r="H12" s="121">
        <f t="shared" si="6"/>
        <v>-47</v>
      </c>
      <c r="I12" s="110">
        <f t="shared" si="7"/>
        <v>589</v>
      </c>
      <c r="J12" s="111">
        <f t="shared" si="7"/>
        <v>566</v>
      </c>
      <c r="K12" s="113">
        <f t="shared" si="8"/>
        <v>23</v>
      </c>
      <c r="L12" s="110">
        <v>299</v>
      </c>
      <c r="M12" s="111">
        <v>265</v>
      </c>
      <c r="N12" s="112">
        <f t="shared" si="9"/>
        <v>34</v>
      </c>
      <c r="O12" s="110">
        <v>290</v>
      </c>
      <c r="P12" s="111">
        <v>301</v>
      </c>
      <c r="Q12" s="122">
        <f aca="true" t="shared" si="12" ref="Q12:Q26">O12-P12</f>
        <v>-11</v>
      </c>
      <c r="R12" s="120">
        <f t="shared" si="10"/>
        <v>9</v>
      </c>
      <c r="S12" s="119">
        <f t="shared" si="10"/>
        <v>-36</v>
      </c>
      <c r="T12" s="120">
        <f t="shared" si="11"/>
        <v>45</v>
      </c>
      <c r="U12" s="42" t="s">
        <v>35</v>
      </c>
      <c r="V12" s="77"/>
    </row>
    <row r="13" spans="1:22" ht="19.5" customHeight="1">
      <c r="A13" s="99"/>
      <c r="B13" s="29" t="s">
        <v>7</v>
      </c>
      <c r="C13" s="118">
        <f t="shared" si="4"/>
        <v>371</v>
      </c>
      <c r="D13" s="119">
        <f t="shared" si="4"/>
        <v>375</v>
      </c>
      <c r="E13" s="120">
        <f t="shared" si="5"/>
        <v>-4</v>
      </c>
      <c r="F13" s="110">
        <v>102</v>
      </c>
      <c r="G13" s="111">
        <v>101</v>
      </c>
      <c r="H13" s="121">
        <f t="shared" si="6"/>
        <v>1</v>
      </c>
      <c r="I13" s="110">
        <f t="shared" si="7"/>
        <v>269</v>
      </c>
      <c r="J13" s="111">
        <f t="shared" si="7"/>
        <v>274</v>
      </c>
      <c r="K13" s="117">
        <f t="shared" si="8"/>
        <v>-5</v>
      </c>
      <c r="L13" s="110">
        <v>121</v>
      </c>
      <c r="M13" s="111">
        <v>133</v>
      </c>
      <c r="N13" s="112">
        <f t="shared" si="9"/>
        <v>-12</v>
      </c>
      <c r="O13" s="110">
        <v>148</v>
      </c>
      <c r="P13" s="111">
        <v>141</v>
      </c>
      <c r="Q13" s="122">
        <f t="shared" si="12"/>
        <v>7</v>
      </c>
      <c r="R13" s="120">
        <f t="shared" si="10"/>
        <v>-27</v>
      </c>
      <c r="S13" s="119">
        <f t="shared" si="10"/>
        <v>-8</v>
      </c>
      <c r="T13" s="120">
        <f t="shared" si="11"/>
        <v>-19</v>
      </c>
      <c r="U13" s="42" t="s">
        <v>7</v>
      </c>
      <c r="V13" s="77"/>
    </row>
    <row r="14" spans="1:22" ht="19.5" customHeight="1">
      <c r="A14" s="99"/>
      <c r="B14" s="28" t="s">
        <v>8</v>
      </c>
      <c r="C14" s="123">
        <f t="shared" si="4"/>
        <v>2041</v>
      </c>
      <c r="D14" s="124">
        <f t="shared" si="4"/>
        <v>2041</v>
      </c>
      <c r="E14" s="125">
        <f t="shared" si="5"/>
        <v>0</v>
      </c>
      <c r="F14" s="106">
        <v>306</v>
      </c>
      <c r="G14" s="107">
        <v>305</v>
      </c>
      <c r="H14" s="126">
        <f t="shared" si="6"/>
        <v>1</v>
      </c>
      <c r="I14" s="106">
        <f t="shared" si="7"/>
        <v>1735</v>
      </c>
      <c r="J14" s="107">
        <f t="shared" si="7"/>
        <v>1736</v>
      </c>
      <c r="K14" s="126">
        <f t="shared" si="8"/>
        <v>-1</v>
      </c>
      <c r="L14" s="106">
        <v>733</v>
      </c>
      <c r="M14" s="107">
        <v>691</v>
      </c>
      <c r="N14" s="108">
        <f t="shared" si="9"/>
        <v>42</v>
      </c>
      <c r="O14" s="106">
        <v>1002</v>
      </c>
      <c r="P14" s="107">
        <v>1045</v>
      </c>
      <c r="Q14" s="127">
        <f t="shared" si="12"/>
        <v>-43</v>
      </c>
      <c r="R14" s="125">
        <f t="shared" si="10"/>
        <v>-269</v>
      </c>
      <c r="S14" s="124">
        <f t="shared" si="10"/>
        <v>-354</v>
      </c>
      <c r="T14" s="125">
        <f t="shared" si="11"/>
        <v>85</v>
      </c>
      <c r="U14" s="43" t="s">
        <v>8</v>
      </c>
      <c r="V14" s="77"/>
    </row>
    <row r="15" spans="1:22" ht="19.5" customHeight="1">
      <c r="A15" s="99"/>
      <c r="B15" s="29" t="s">
        <v>9</v>
      </c>
      <c r="C15" s="118">
        <f t="shared" si="4"/>
        <v>5537</v>
      </c>
      <c r="D15" s="119">
        <f t="shared" si="4"/>
        <v>5524</v>
      </c>
      <c r="E15" s="120">
        <f t="shared" si="5"/>
        <v>13</v>
      </c>
      <c r="F15" s="110">
        <v>814</v>
      </c>
      <c r="G15" s="111">
        <v>859</v>
      </c>
      <c r="H15" s="121">
        <f t="shared" si="6"/>
        <v>-45</v>
      </c>
      <c r="I15" s="110">
        <f t="shared" si="7"/>
        <v>4723</v>
      </c>
      <c r="J15" s="111">
        <f t="shared" si="7"/>
        <v>4665</v>
      </c>
      <c r="K15" s="121">
        <f t="shared" si="8"/>
        <v>58</v>
      </c>
      <c r="L15" s="110">
        <v>1808</v>
      </c>
      <c r="M15" s="111">
        <v>1888</v>
      </c>
      <c r="N15" s="112">
        <f t="shared" si="9"/>
        <v>-80</v>
      </c>
      <c r="O15" s="110">
        <v>2915</v>
      </c>
      <c r="P15" s="111">
        <v>2777</v>
      </c>
      <c r="Q15" s="122">
        <f t="shared" si="12"/>
        <v>138</v>
      </c>
      <c r="R15" s="120">
        <f t="shared" si="10"/>
        <v>-1107</v>
      </c>
      <c r="S15" s="119">
        <f t="shared" si="10"/>
        <v>-889</v>
      </c>
      <c r="T15" s="120">
        <f t="shared" si="11"/>
        <v>-218</v>
      </c>
      <c r="U15" s="65" t="s">
        <v>9</v>
      </c>
      <c r="V15" s="77"/>
    </row>
    <row r="16" spans="1:22" ht="19.5" customHeight="1">
      <c r="A16" s="99"/>
      <c r="B16" s="29" t="s">
        <v>10</v>
      </c>
      <c r="C16" s="118">
        <f t="shared" si="4"/>
        <v>4248</v>
      </c>
      <c r="D16" s="119">
        <f t="shared" si="4"/>
        <v>4155</v>
      </c>
      <c r="E16" s="120">
        <f t="shared" si="5"/>
        <v>93</v>
      </c>
      <c r="F16" s="110">
        <v>1014</v>
      </c>
      <c r="G16" s="111">
        <v>1064</v>
      </c>
      <c r="H16" s="121">
        <f t="shared" si="6"/>
        <v>-50</v>
      </c>
      <c r="I16" s="110">
        <f t="shared" si="7"/>
        <v>3234</v>
      </c>
      <c r="J16" s="111">
        <f t="shared" si="7"/>
        <v>3091</v>
      </c>
      <c r="K16" s="121">
        <f t="shared" si="8"/>
        <v>143</v>
      </c>
      <c r="L16" s="110">
        <v>1452</v>
      </c>
      <c r="M16" s="111">
        <v>1458</v>
      </c>
      <c r="N16" s="112">
        <f t="shared" si="9"/>
        <v>-6</v>
      </c>
      <c r="O16" s="110">
        <v>1782</v>
      </c>
      <c r="P16" s="111">
        <v>1633</v>
      </c>
      <c r="Q16" s="122">
        <f t="shared" si="12"/>
        <v>149</v>
      </c>
      <c r="R16" s="120">
        <f t="shared" si="10"/>
        <v>-330</v>
      </c>
      <c r="S16" s="119">
        <f t="shared" si="10"/>
        <v>-175</v>
      </c>
      <c r="T16" s="120">
        <f t="shared" si="11"/>
        <v>-155</v>
      </c>
      <c r="U16" s="65" t="s">
        <v>10</v>
      </c>
      <c r="V16" s="77"/>
    </row>
    <row r="17" spans="1:22" ht="19.5" customHeight="1">
      <c r="A17" s="99"/>
      <c r="B17" s="29" t="s">
        <v>11</v>
      </c>
      <c r="C17" s="118">
        <f t="shared" si="4"/>
        <v>2845</v>
      </c>
      <c r="D17" s="119">
        <f t="shared" si="4"/>
        <v>2893</v>
      </c>
      <c r="E17" s="120">
        <f t="shared" si="5"/>
        <v>-48</v>
      </c>
      <c r="F17" s="110">
        <v>737</v>
      </c>
      <c r="G17" s="111">
        <v>780</v>
      </c>
      <c r="H17" s="121">
        <f t="shared" si="6"/>
        <v>-43</v>
      </c>
      <c r="I17" s="110">
        <f t="shared" si="7"/>
        <v>2108</v>
      </c>
      <c r="J17" s="111">
        <f t="shared" si="7"/>
        <v>2113</v>
      </c>
      <c r="K17" s="121">
        <f t="shared" si="8"/>
        <v>-5</v>
      </c>
      <c r="L17" s="110">
        <v>1054</v>
      </c>
      <c r="M17" s="111">
        <v>1095</v>
      </c>
      <c r="N17" s="112">
        <f t="shared" si="9"/>
        <v>-41</v>
      </c>
      <c r="O17" s="110">
        <v>1054</v>
      </c>
      <c r="P17" s="111">
        <v>1018</v>
      </c>
      <c r="Q17" s="122">
        <f t="shared" si="12"/>
        <v>36</v>
      </c>
      <c r="R17" s="120">
        <f t="shared" si="10"/>
        <v>0</v>
      </c>
      <c r="S17" s="119">
        <f t="shared" si="10"/>
        <v>77</v>
      </c>
      <c r="T17" s="120">
        <f t="shared" si="11"/>
        <v>-77</v>
      </c>
      <c r="U17" s="65" t="s">
        <v>11</v>
      </c>
      <c r="V17" s="77"/>
    </row>
    <row r="18" spans="1:22" ht="19.5" customHeight="1">
      <c r="A18" s="99"/>
      <c r="B18" s="29" t="s">
        <v>12</v>
      </c>
      <c r="C18" s="118">
        <f t="shared" si="4"/>
        <v>2016</v>
      </c>
      <c r="D18" s="119">
        <f t="shared" si="4"/>
        <v>2059</v>
      </c>
      <c r="E18" s="120">
        <f t="shared" si="5"/>
        <v>-43</v>
      </c>
      <c r="F18" s="110">
        <v>492</v>
      </c>
      <c r="G18" s="111">
        <v>554</v>
      </c>
      <c r="H18" s="121">
        <f t="shared" si="6"/>
        <v>-62</v>
      </c>
      <c r="I18" s="110">
        <f t="shared" si="7"/>
        <v>1524</v>
      </c>
      <c r="J18" s="111">
        <f t="shared" si="7"/>
        <v>1505</v>
      </c>
      <c r="K18" s="121">
        <f t="shared" si="8"/>
        <v>19</v>
      </c>
      <c r="L18" s="110">
        <v>809</v>
      </c>
      <c r="M18" s="111">
        <v>802</v>
      </c>
      <c r="N18" s="112">
        <f t="shared" si="9"/>
        <v>7</v>
      </c>
      <c r="O18" s="110">
        <v>715</v>
      </c>
      <c r="P18" s="111">
        <v>703</v>
      </c>
      <c r="Q18" s="122">
        <f t="shared" si="12"/>
        <v>12</v>
      </c>
      <c r="R18" s="120">
        <f t="shared" si="10"/>
        <v>94</v>
      </c>
      <c r="S18" s="119">
        <f t="shared" si="10"/>
        <v>99</v>
      </c>
      <c r="T18" s="120">
        <f t="shared" si="11"/>
        <v>-5</v>
      </c>
      <c r="U18" s="65" t="s">
        <v>12</v>
      </c>
      <c r="V18" s="77"/>
    </row>
    <row r="19" spans="1:22" ht="19.5" customHeight="1">
      <c r="A19" s="99"/>
      <c r="B19" s="29" t="s">
        <v>13</v>
      </c>
      <c r="C19" s="118">
        <f t="shared" si="4"/>
        <v>1396</v>
      </c>
      <c r="D19" s="119">
        <f t="shared" si="4"/>
        <v>1504</v>
      </c>
      <c r="E19" s="120">
        <f t="shared" si="5"/>
        <v>-108</v>
      </c>
      <c r="F19" s="110">
        <v>352</v>
      </c>
      <c r="G19" s="111">
        <v>351</v>
      </c>
      <c r="H19" s="121">
        <f t="shared" si="6"/>
        <v>1</v>
      </c>
      <c r="I19" s="110">
        <f t="shared" si="7"/>
        <v>1044</v>
      </c>
      <c r="J19" s="111">
        <f t="shared" si="7"/>
        <v>1153</v>
      </c>
      <c r="K19" s="121">
        <f t="shared" si="8"/>
        <v>-109</v>
      </c>
      <c r="L19" s="110">
        <v>540</v>
      </c>
      <c r="M19" s="111">
        <v>584</v>
      </c>
      <c r="N19" s="112">
        <f t="shared" si="9"/>
        <v>-44</v>
      </c>
      <c r="O19" s="110">
        <v>504</v>
      </c>
      <c r="P19" s="111">
        <v>569</v>
      </c>
      <c r="Q19" s="122">
        <f t="shared" si="12"/>
        <v>-65</v>
      </c>
      <c r="R19" s="120">
        <f t="shared" si="10"/>
        <v>36</v>
      </c>
      <c r="S19" s="119">
        <f t="shared" si="10"/>
        <v>15</v>
      </c>
      <c r="T19" s="120">
        <f t="shared" si="11"/>
        <v>21</v>
      </c>
      <c r="U19" s="65" t="s">
        <v>13</v>
      </c>
      <c r="V19" s="77"/>
    </row>
    <row r="20" spans="1:22" ht="19.5" customHeight="1">
      <c r="A20" s="99"/>
      <c r="B20" s="29" t="s">
        <v>14</v>
      </c>
      <c r="C20" s="118">
        <f t="shared" si="4"/>
        <v>1237</v>
      </c>
      <c r="D20" s="119">
        <f t="shared" si="4"/>
        <v>1278</v>
      </c>
      <c r="E20" s="120">
        <f t="shared" si="5"/>
        <v>-41</v>
      </c>
      <c r="F20" s="110">
        <v>261</v>
      </c>
      <c r="G20" s="111">
        <v>233</v>
      </c>
      <c r="H20" s="121">
        <f t="shared" si="6"/>
        <v>28</v>
      </c>
      <c r="I20" s="110">
        <f t="shared" si="7"/>
        <v>976</v>
      </c>
      <c r="J20" s="111">
        <f t="shared" si="7"/>
        <v>1045</v>
      </c>
      <c r="K20" s="121">
        <f t="shared" si="8"/>
        <v>-69</v>
      </c>
      <c r="L20" s="110">
        <v>506</v>
      </c>
      <c r="M20" s="111">
        <v>519</v>
      </c>
      <c r="N20" s="112">
        <f t="shared" si="9"/>
        <v>-13</v>
      </c>
      <c r="O20" s="110">
        <v>470</v>
      </c>
      <c r="P20" s="111">
        <v>526</v>
      </c>
      <c r="Q20" s="122">
        <f t="shared" si="12"/>
        <v>-56</v>
      </c>
      <c r="R20" s="120">
        <f t="shared" si="10"/>
        <v>36</v>
      </c>
      <c r="S20" s="119">
        <f t="shared" si="10"/>
        <v>-7</v>
      </c>
      <c r="T20" s="120">
        <f t="shared" si="11"/>
        <v>43</v>
      </c>
      <c r="U20" s="65" t="s">
        <v>14</v>
      </c>
      <c r="V20" s="77"/>
    </row>
    <row r="21" spans="1:22" ht="19.5" customHeight="1">
      <c r="A21" s="99"/>
      <c r="B21" s="29" t="s">
        <v>15</v>
      </c>
      <c r="C21" s="118">
        <f t="shared" si="4"/>
        <v>973</v>
      </c>
      <c r="D21" s="119">
        <f t="shared" si="4"/>
        <v>944</v>
      </c>
      <c r="E21" s="120">
        <f t="shared" si="5"/>
        <v>29</v>
      </c>
      <c r="F21" s="110">
        <v>204</v>
      </c>
      <c r="G21" s="111">
        <v>216</v>
      </c>
      <c r="H21" s="121">
        <f t="shared" si="6"/>
        <v>-12</v>
      </c>
      <c r="I21" s="110">
        <f t="shared" si="7"/>
        <v>769</v>
      </c>
      <c r="J21" s="111">
        <f t="shared" si="7"/>
        <v>728</v>
      </c>
      <c r="K21" s="121">
        <f t="shared" si="8"/>
        <v>41</v>
      </c>
      <c r="L21" s="110">
        <v>382</v>
      </c>
      <c r="M21" s="111">
        <v>375</v>
      </c>
      <c r="N21" s="112">
        <f t="shared" si="9"/>
        <v>7</v>
      </c>
      <c r="O21" s="110">
        <v>387</v>
      </c>
      <c r="P21" s="111">
        <v>353</v>
      </c>
      <c r="Q21" s="122">
        <f t="shared" si="12"/>
        <v>34</v>
      </c>
      <c r="R21" s="120">
        <f t="shared" si="10"/>
        <v>-5</v>
      </c>
      <c r="S21" s="119">
        <f t="shared" si="10"/>
        <v>22</v>
      </c>
      <c r="T21" s="120">
        <f t="shared" si="11"/>
        <v>-27</v>
      </c>
      <c r="U21" s="65" t="s">
        <v>15</v>
      </c>
      <c r="V21" s="77"/>
    </row>
    <row r="22" spans="1:22" ht="19.5" customHeight="1">
      <c r="A22" s="99"/>
      <c r="B22" s="29" t="s">
        <v>16</v>
      </c>
      <c r="C22" s="118">
        <f t="shared" si="4"/>
        <v>756</v>
      </c>
      <c r="D22" s="119">
        <f t="shared" si="4"/>
        <v>734</v>
      </c>
      <c r="E22" s="120">
        <f t="shared" si="5"/>
        <v>22</v>
      </c>
      <c r="F22" s="110">
        <v>146</v>
      </c>
      <c r="G22" s="111">
        <v>168</v>
      </c>
      <c r="H22" s="121">
        <f t="shared" si="6"/>
        <v>-22</v>
      </c>
      <c r="I22" s="110">
        <f t="shared" si="7"/>
        <v>610</v>
      </c>
      <c r="J22" s="111">
        <f t="shared" si="7"/>
        <v>566</v>
      </c>
      <c r="K22" s="121">
        <f t="shared" si="8"/>
        <v>44</v>
      </c>
      <c r="L22" s="110">
        <v>318</v>
      </c>
      <c r="M22" s="111">
        <v>312</v>
      </c>
      <c r="N22" s="112">
        <f t="shared" si="9"/>
        <v>6</v>
      </c>
      <c r="O22" s="110">
        <v>292</v>
      </c>
      <c r="P22" s="111">
        <v>254</v>
      </c>
      <c r="Q22" s="122">
        <f t="shared" si="12"/>
        <v>38</v>
      </c>
      <c r="R22" s="120">
        <f t="shared" si="10"/>
        <v>26</v>
      </c>
      <c r="S22" s="119">
        <f t="shared" si="10"/>
        <v>58</v>
      </c>
      <c r="T22" s="120">
        <f t="shared" si="11"/>
        <v>-32</v>
      </c>
      <c r="U22" s="65" t="s">
        <v>16</v>
      </c>
      <c r="V22" s="77"/>
    </row>
    <row r="23" spans="1:22" ht="19.5" customHeight="1">
      <c r="A23" s="99"/>
      <c r="B23" s="30" t="s">
        <v>17</v>
      </c>
      <c r="C23" s="128">
        <f t="shared" si="4"/>
        <v>471</v>
      </c>
      <c r="D23" s="129">
        <f t="shared" si="4"/>
        <v>491</v>
      </c>
      <c r="E23" s="130">
        <f t="shared" si="5"/>
        <v>-20</v>
      </c>
      <c r="F23" s="114">
        <v>136</v>
      </c>
      <c r="G23" s="115">
        <v>121</v>
      </c>
      <c r="H23" s="131">
        <f t="shared" si="6"/>
        <v>15</v>
      </c>
      <c r="I23" s="114">
        <f t="shared" si="7"/>
        <v>335</v>
      </c>
      <c r="J23" s="115">
        <f t="shared" si="7"/>
        <v>370</v>
      </c>
      <c r="K23" s="131">
        <f t="shared" si="8"/>
        <v>-35</v>
      </c>
      <c r="L23" s="114">
        <v>220</v>
      </c>
      <c r="M23" s="115">
        <v>228</v>
      </c>
      <c r="N23" s="116">
        <f t="shared" si="9"/>
        <v>-8</v>
      </c>
      <c r="O23" s="114">
        <v>115</v>
      </c>
      <c r="P23" s="115">
        <v>142</v>
      </c>
      <c r="Q23" s="132">
        <f t="shared" si="12"/>
        <v>-27</v>
      </c>
      <c r="R23" s="130">
        <f t="shared" si="10"/>
        <v>105</v>
      </c>
      <c r="S23" s="129">
        <f t="shared" si="10"/>
        <v>86</v>
      </c>
      <c r="T23" s="130">
        <f t="shared" si="11"/>
        <v>19</v>
      </c>
      <c r="U23" s="41" t="s">
        <v>17</v>
      </c>
      <c r="V23" s="77"/>
    </row>
    <row r="24" spans="1:22" ht="19.5" customHeight="1">
      <c r="A24" s="99"/>
      <c r="B24" s="29" t="s">
        <v>36</v>
      </c>
      <c r="C24" s="118">
        <f t="shared" si="4"/>
        <v>336</v>
      </c>
      <c r="D24" s="119">
        <f t="shared" si="4"/>
        <v>332</v>
      </c>
      <c r="E24" s="120">
        <f t="shared" si="5"/>
        <v>4</v>
      </c>
      <c r="F24" s="110">
        <v>95</v>
      </c>
      <c r="G24" s="111">
        <v>107</v>
      </c>
      <c r="H24" s="121">
        <f t="shared" si="6"/>
        <v>-12</v>
      </c>
      <c r="I24" s="110">
        <f t="shared" si="7"/>
        <v>241</v>
      </c>
      <c r="J24" s="111">
        <f t="shared" si="7"/>
        <v>225</v>
      </c>
      <c r="K24" s="121">
        <f t="shared" si="8"/>
        <v>16</v>
      </c>
      <c r="L24" s="110">
        <v>134</v>
      </c>
      <c r="M24" s="111">
        <v>138</v>
      </c>
      <c r="N24" s="112">
        <f t="shared" si="9"/>
        <v>-4</v>
      </c>
      <c r="O24" s="110">
        <v>107</v>
      </c>
      <c r="P24" s="111">
        <v>87</v>
      </c>
      <c r="Q24" s="122">
        <f t="shared" si="12"/>
        <v>20</v>
      </c>
      <c r="R24" s="120">
        <f t="shared" si="10"/>
        <v>27</v>
      </c>
      <c r="S24" s="119">
        <f t="shared" si="10"/>
        <v>51</v>
      </c>
      <c r="T24" s="120">
        <f t="shared" si="11"/>
        <v>-24</v>
      </c>
      <c r="U24" s="65" t="s">
        <v>18</v>
      </c>
      <c r="V24" s="77"/>
    </row>
    <row r="25" spans="1:22" ht="19.5" customHeight="1">
      <c r="A25" s="99"/>
      <c r="B25" s="29" t="s">
        <v>37</v>
      </c>
      <c r="C25" s="118">
        <f>F25+I25</f>
        <v>250</v>
      </c>
      <c r="D25" s="119">
        <f>G25+J25</f>
        <v>245</v>
      </c>
      <c r="E25" s="120">
        <f t="shared" si="5"/>
        <v>5</v>
      </c>
      <c r="F25" s="110">
        <v>87</v>
      </c>
      <c r="G25" s="111">
        <v>70</v>
      </c>
      <c r="H25" s="121">
        <f t="shared" si="6"/>
        <v>17</v>
      </c>
      <c r="I25" s="110">
        <f t="shared" si="7"/>
        <v>163</v>
      </c>
      <c r="J25" s="111">
        <f t="shared" si="7"/>
        <v>175</v>
      </c>
      <c r="K25" s="121">
        <f t="shared" si="8"/>
        <v>-12</v>
      </c>
      <c r="L25" s="110">
        <v>106</v>
      </c>
      <c r="M25" s="111">
        <v>104</v>
      </c>
      <c r="N25" s="112">
        <f t="shared" si="9"/>
        <v>2</v>
      </c>
      <c r="O25" s="110">
        <v>57</v>
      </c>
      <c r="P25" s="111">
        <v>71</v>
      </c>
      <c r="Q25" s="122">
        <f t="shared" si="12"/>
        <v>-14</v>
      </c>
      <c r="R25" s="120">
        <f>L25-O25</f>
        <v>49</v>
      </c>
      <c r="S25" s="119">
        <f>M25-P25</f>
        <v>33</v>
      </c>
      <c r="T25" s="120">
        <f t="shared" si="11"/>
        <v>16</v>
      </c>
      <c r="U25" s="65" t="s">
        <v>19</v>
      </c>
      <c r="V25" s="77"/>
    </row>
    <row r="26" spans="1:22" ht="19.5" customHeight="1">
      <c r="A26" s="100"/>
      <c r="B26" s="37" t="s">
        <v>21</v>
      </c>
      <c r="C26" s="133">
        <f>F26+I26</f>
        <v>648</v>
      </c>
      <c r="D26" s="134">
        <f>G26+J26</f>
        <v>606</v>
      </c>
      <c r="E26" s="135">
        <f t="shared" si="5"/>
        <v>42</v>
      </c>
      <c r="F26" s="136">
        <v>287</v>
      </c>
      <c r="G26" s="137">
        <v>255</v>
      </c>
      <c r="H26" s="138">
        <f t="shared" si="6"/>
        <v>32</v>
      </c>
      <c r="I26" s="136">
        <f t="shared" si="7"/>
        <v>361</v>
      </c>
      <c r="J26" s="137">
        <f t="shared" si="7"/>
        <v>351</v>
      </c>
      <c r="K26" s="138">
        <f t="shared" si="8"/>
        <v>10</v>
      </c>
      <c r="L26" s="136">
        <v>177</v>
      </c>
      <c r="M26" s="137">
        <v>180</v>
      </c>
      <c r="N26" s="139">
        <f t="shared" si="9"/>
        <v>-3</v>
      </c>
      <c r="O26" s="136">
        <v>184</v>
      </c>
      <c r="P26" s="137">
        <v>171</v>
      </c>
      <c r="Q26" s="140">
        <f t="shared" si="12"/>
        <v>13</v>
      </c>
      <c r="R26" s="135">
        <f>L26-O26</f>
        <v>-7</v>
      </c>
      <c r="S26" s="134">
        <f>M26-P26</f>
        <v>9</v>
      </c>
      <c r="T26" s="135">
        <f t="shared" si="11"/>
        <v>-16</v>
      </c>
      <c r="U26" s="66" t="s">
        <v>20</v>
      </c>
      <c r="V26" s="77"/>
    </row>
    <row r="27" spans="1:22" ht="19.5" customHeight="1">
      <c r="A27" s="67" t="s">
        <v>30</v>
      </c>
      <c r="B27" s="27" t="s">
        <v>6</v>
      </c>
      <c r="C27" s="46">
        <v>100</v>
      </c>
      <c r="D27" s="47">
        <v>100</v>
      </c>
      <c r="E27" s="12" t="s">
        <v>38</v>
      </c>
      <c r="F27" s="46">
        <v>100</v>
      </c>
      <c r="G27" s="47">
        <v>100</v>
      </c>
      <c r="H27" s="34" t="s">
        <v>38</v>
      </c>
      <c r="I27" s="46">
        <v>100</v>
      </c>
      <c r="J27" s="47">
        <v>100</v>
      </c>
      <c r="K27" s="34" t="s">
        <v>38</v>
      </c>
      <c r="L27" s="46">
        <v>100</v>
      </c>
      <c r="M27" s="47">
        <v>100</v>
      </c>
      <c r="N27" s="34" t="s">
        <v>38</v>
      </c>
      <c r="O27" s="46">
        <v>100</v>
      </c>
      <c r="P27" s="47">
        <v>100</v>
      </c>
      <c r="Q27" s="12" t="s">
        <v>38</v>
      </c>
      <c r="R27" s="35" t="s">
        <v>38</v>
      </c>
      <c r="S27" s="36" t="s">
        <v>38</v>
      </c>
      <c r="T27" s="34" t="s">
        <v>38</v>
      </c>
      <c r="U27" s="27" t="s">
        <v>6</v>
      </c>
      <c r="V27" s="78" t="s">
        <v>27</v>
      </c>
    </row>
    <row r="28" spans="1:22" ht="19.5" customHeight="1">
      <c r="A28" s="68"/>
      <c r="B28" s="28" t="s">
        <v>25</v>
      </c>
      <c r="C28" s="48">
        <f aca="true" t="shared" si="13" ref="C28:D43">ROUND(C8/C$7*100,1)</f>
        <v>10.4</v>
      </c>
      <c r="D28" s="49">
        <f t="shared" si="13"/>
        <v>10.8</v>
      </c>
      <c r="E28" s="13" t="s">
        <v>38</v>
      </c>
      <c r="F28" s="48">
        <f aca="true" t="shared" si="14" ref="F28:G43">ROUND(F8/F$7*100,1)</f>
        <v>13</v>
      </c>
      <c r="G28" s="49">
        <f t="shared" si="14"/>
        <v>14.2</v>
      </c>
      <c r="H28" s="15" t="s">
        <v>38</v>
      </c>
      <c r="I28" s="56">
        <f aca="true" t="shared" si="15" ref="I28:J43">ROUND(I8/I$7*100,1)</f>
        <v>9.7</v>
      </c>
      <c r="J28" s="49">
        <f t="shared" si="15"/>
        <v>9.8</v>
      </c>
      <c r="K28" s="15" t="s">
        <v>38</v>
      </c>
      <c r="L28" s="48">
        <f aca="true" t="shared" si="16" ref="L28:M43">ROUND(L8/L$7*100,1)</f>
        <v>11.1</v>
      </c>
      <c r="M28" s="49">
        <f t="shared" si="16"/>
        <v>10.7</v>
      </c>
      <c r="N28" s="15" t="s">
        <v>38</v>
      </c>
      <c r="O28" s="56">
        <f aca="true" t="shared" si="17" ref="O28:P43">ROUND(O8/O$7*100,1)</f>
        <v>8.5</v>
      </c>
      <c r="P28" s="49">
        <f t="shared" si="17"/>
        <v>9</v>
      </c>
      <c r="Q28" s="13" t="s">
        <v>38</v>
      </c>
      <c r="R28" s="19" t="s">
        <v>38</v>
      </c>
      <c r="S28" s="23" t="s">
        <v>38</v>
      </c>
      <c r="T28" s="15" t="s">
        <v>38</v>
      </c>
      <c r="U28" s="28" t="s">
        <v>25</v>
      </c>
      <c r="V28" s="78"/>
    </row>
    <row r="29" spans="1:22" ht="19.5" customHeight="1">
      <c r="A29" s="68"/>
      <c r="B29" s="29" t="s">
        <v>24</v>
      </c>
      <c r="C29" s="50">
        <f t="shared" si="13"/>
        <v>84.7</v>
      </c>
      <c r="D29" s="51">
        <f t="shared" si="13"/>
        <v>84.6</v>
      </c>
      <c r="E29" s="6" t="s">
        <v>38</v>
      </c>
      <c r="F29" s="50">
        <f t="shared" si="14"/>
        <v>78.7</v>
      </c>
      <c r="G29" s="51">
        <f t="shared" si="14"/>
        <v>78.5</v>
      </c>
      <c r="H29" s="16" t="s">
        <v>38</v>
      </c>
      <c r="I29" s="57">
        <f t="shared" si="15"/>
        <v>86.4</v>
      </c>
      <c r="J29" s="51">
        <f t="shared" si="15"/>
        <v>86.4</v>
      </c>
      <c r="K29" s="16" t="s">
        <v>38</v>
      </c>
      <c r="L29" s="50">
        <f t="shared" si="16"/>
        <v>84.4</v>
      </c>
      <c r="M29" s="51">
        <f t="shared" si="16"/>
        <v>84.8</v>
      </c>
      <c r="N29" s="16" t="s">
        <v>38</v>
      </c>
      <c r="O29" s="57">
        <f t="shared" si="17"/>
        <v>88.2</v>
      </c>
      <c r="P29" s="51">
        <f t="shared" si="17"/>
        <v>87.8</v>
      </c>
      <c r="Q29" s="6" t="s">
        <v>38</v>
      </c>
      <c r="R29" s="20" t="s">
        <v>38</v>
      </c>
      <c r="S29" s="24" t="s">
        <v>38</v>
      </c>
      <c r="T29" s="16" t="s">
        <v>38</v>
      </c>
      <c r="U29" s="29" t="s">
        <v>24</v>
      </c>
      <c r="V29" s="78"/>
    </row>
    <row r="30" spans="1:22" ht="19.5" customHeight="1">
      <c r="A30" s="68"/>
      <c r="B30" s="30" t="s">
        <v>23</v>
      </c>
      <c r="C30" s="52">
        <f t="shared" si="13"/>
        <v>4.9</v>
      </c>
      <c r="D30" s="53">
        <f t="shared" si="13"/>
        <v>4.6</v>
      </c>
      <c r="E30" s="14" t="s">
        <v>38</v>
      </c>
      <c r="F30" s="52">
        <f t="shared" si="14"/>
        <v>8.3</v>
      </c>
      <c r="G30" s="53">
        <f t="shared" si="14"/>
        <v>7.3</v>
      </c>
      <c r="H30" s="17" t="s">
        <v>38</v>
      </c>
      <c r="I30" s="58">
        <f t="shared" si="15"/>
        <v>3.9</v>
      </c>
      <c r="J30" s="53">
        <f t="shared" si="15"/>
        <v>3.8</v>
      </c>
      <c r="K30" s="17" t="s">
        <v>38</v>
      </c>
      <c r="L30" s="52">
        <f t="shared" si="16"/>
        <v>4.5</v>
      </c>
      <c r="M30" s="53">
        <f t="shared" si="16"/>
        <v>4.5</v>
      </c>
      <c r="N30" s="17" t="s">
        <v>38</v>
      </c>
      <c r="O30" s="58">
        <f t="shared" si="17"/>
        <v>3.3</v>
      </c>
      <c r="P30" s="53">
        <f t="shared" si="17"/>
        <v>3.2</v>
      </c>
      <c r="Q30" s="14" t="s">
        <v>38</v>
      </c>
      <c r="R30" s="21" t="s">
        <v>38</v>
      </c>
      <c r="S30" s="25" t="s">
        <v>38</v>
      </c>
      <c r="T30" s="17" t="s">
        <v>38</v>
      </c>
      <c r="U30" s="30" t="s">
        <v>23</v>
      </c>
      <c r="V30" s="78"/>
    </row>
    <row r="31" spans="1:22" ht="19.5" customHeight="1">
      <c r="A31" s="68"/>
      <c r="B31" s="29" t="s">
        <v>34</v>
      </c>
      <c r="C31" s="50">
        <f>ROUND(C11/C$7*100,1)</f>
        <v>6</v>
      </c>
      <c r="D31" s="51">
        <f t="shared" si="13"/>
        <v>6.3</v>
      </c>
      <c r="E31" s="6" t="s">
        <v>38</v>
      </c>
      <c r="F31" s="50">
        <f>ROUND(F11/F$7*100,1)</f>
        <v>8.2</v>
      </c>
      <c r="G31" s="51">
        <f t="shared" si="14"/>
        <v>8.9</v>
      </c>
      <c r="H31" s="16" t="s">
        <v>38</v>
      </c>
      <c r="I31" s="57">
        <f t="shared" si="15"/>
        <v>5.3</v>
      </c>
      <c r="J31" s="51">
        <f t="shared" si="15"/>
        <v>5.5</v>
      </c>
      <c r="K31" s="16" t="s">
        <v>38</v>
      </c>
      <c r="L31" s="50">
        <f t="shared" si="16"/>
        <v>6.5</v>
      </c>
      <c r="M31" s="51">
        <f t="shared" si="16"/>
        <v>6.4</v>
      </c>
      <c r="N31" s="16" t="s">
        <v>38</v>
      </c>
      <c r="O31" s="57">
        <f t="shared" si="17"/>
        <v>4.3</v>
      </c>
      <c r="P31" s="51">
        <f t="shared" si="17"/>
        <v>4.7</v>
      </c>
      <c r="Q31" s="6" t="s">
        <v>38</v>
      </c>
      <c r="R31" s="20" t="s">
        <v>38</v>
      </c>
      <c r="S31" s="24" t="s">
        <v>38</v>
      </c>
      <c r="T31" s="6" t="s">
        <v>38</v>
      </c>
      <c r="U31" s="42" t="s">
        <v>34</v>
      </c>
      <c r="V31" s="78"/>
    </row>
    <row r="32" spans="1:22" ht="19.5" customHeight="1">
      <c r="A32" s="68"/>
      <c r="B32" s="29" t="s">
        <v>35</v>
      </c>
      <c r="C32" s="50">
        <f t="shared" si="13"/>
        <v>3</v>
      </c>
      <c r="D32" s="51">
        <f t="shared" si="13"/>
        <v>3.1</v>
      </c>
      <c r="E32" s="6" t="s">
        <v>38</v>
      </c>
      <c r="F32" s="50">
        <f t="shared" si="14"/>
        <v>3</v>
      </c>
      <c r="G32" s="51">
        <f t="shared" si="14"/>
        <v>3.6</v>
      </c>
      <c r="H32" s="16" t="s">
        <v>38</v>
      </c>
      <c r="I32" s="57">
        <f t="shared" si="15"/>
        <v>3</v>
      </c>
      <c r="J32" s="51">
        <f t="shared" si="15"/>
        <v>2.9</v>
      </c>
      <c r="K32" s="16" t="s">
        <v>38</v>
      </c>
      <c r="L32" s="50">
        <f t="shared" si="16"/>
        <v>3.2</v>
      </c>
      <c r="M32" s="51">
        <f t="shared" si="16"/>
        <v>2.8</v>
      </c>
      <c r="N32" s="16" t="s">
        <v>38</v>
      </c>
      <c r="O32" s="57">
        <f t="shared" si="17"/>
        <v>2.8</v>
      </c>
      <c r="P32" s="51">
        <f t="shared" si="17"/>
        <v>2.9</v>
      </c>
      <c r="Q32" s="6" t="s">
        <v>38</v>
      </c>
      <c r="R32" s="20" t="s">
        <v>38</v>
      </c>
      <c r="S32" s="24" t="s">
        <v>38</v>
      </c>
      <c r="T32" s="6" t="s">
        <v>38</v>
      </c>
      <c r="U32" s="42" t="s">
        <v>35</v>
      </c>
      <c r="V32" s="78"/>
    </row>
    <row r="33" spans="1:22" ht="19.5" customHeight="1">
      <c r="A33" s="68"/>
      <c r="B33" s="29" t="s">
        <v>7</v>
      </c>
      <c r="C33" s="50">
        <f t="shared" si="13"/>
        <v>1.5</v>
      </c>
      <c r="D33" s="51">
        <f t="shared" si="13"/>
        <v>1.5</v>
      </c>
      <c r="E33" s="6" t="s">
        <v>38</v>
      </c>
      <c r="F33" s="50">
        <f t="shared" si="14"/>
        <v>1.8</v>
      </c>
      <c r="G33" s="51">
        <f t="shared" si="14"/>
        <v>1.7</v>
      </c>
      <c r="H33" s="16" t="s">
        <v>38</v>
      </c>
      <c r="I33" s="57">
        <f t="shared" si="15"/>
        <v>1.4</v>
      </c>
      <c r="J33" s="51">
        <f t="shared" si="15"/>
        <v>1.4</v>
      </c>
      <c r="K33" s="16" t="s">
        <v>38</v>
      </c>
      <c r="L33" s="50">
        <f t="shared" si="16"/>
        <v>1.3</v>
      </c>
      <c r="M33" s="51">
        <f t="shared" si="16"/>
        <v>1.4</v>
      </c>
      <c r="N33" s="16" t="s">
        <v>38</v>
      </c>
      <c r="O33" s="57">
        <f t="shared" si="17"/>
        <v>1.4</v>
      </c>
      <c r="P33" s="51">
        <f t="shared" si="17"/>
        <v>1.4</v>
      </c>
      <c r="Q33" s="6" t="s">
        <v>38</v>
      </c>
      <c r="R33" s="20" t="s">
        <v>38</v>
      </c>
      <c r="S33" s="24" t="s">
        <v>38</v>
      </c>
      <c r="T33" s="6" t="s">
        <v>38</v>
      </c>
      <c r="U33" s="42" t="s">
        <v>7</v>
      </c>
      <c r="V33" s="78"/>
    </row>
    <row r="34" spans="1:22" ht="19.5" customHeight="1">
      <c r="A34" s="68"/>
      <c r="B34" s="28" t="s">
        <v>8</v>
      </c>
      <c r="C34" s="48">
        <f t="shared" si="13"/>
        <v>8</v>
      </c>
      <c r="D34" s="49">
        <f t="shared" si="13"/>
        <v>8</v>
      </c>
      <c r="E34" s="13" t="s">
        <v>38</v>
      </c>
      <c r="F34" s="48">
        <f t="shared" si="14"/>
        <v>5.4</v>
      </c>
      <c r="G34" s="49">
        <f t="shared" si="14"/>
        <v>5.1</v>
      </c>
      <c r="H34" s="15" t="s">
        <v>38</v>
      </c>
      <c r="I34" s="56">
        <f t="shared" si="15"/>
        <v>8.8</v>
      </c>
      <c r="J34" s="49">
        <f t="shared" si="15"/>
        <v>8.8</v>
      </c>
      <c r="K34" s="15" t="s">
        <v>38</v>
      </c>
      <c r="L34" s="48">
        <f t="shared" si="16"/>
        <v>7.9</v>
      </c>
      <c r="M34" s="49">
        <f t="shared" si="16"/>
        <v>7.4</v>
      </c>
      <c r="N34" s="15" t="s">
        <v>38</v>
      </c>
      <c r="O34" s="56">
        <f t="shared" si="17"/>
        <v>9.6</v>
      </c>
      <c r="P34" s="49">
        <f t="shared" si="17"/>
        <v>10.2</v>
      </c>
      <c r="Q34" s="13" t="s">
        <v>38</v>
      </c>
      <c r="R34" s="19" t="s">
        <v>38</v>
      </c>
      <c r="S34" s="23" t="s">
        <v>38</v>
      </c>
      <c r="T34" s="13" t="s">
        <v>38</v>
      </c>
      <c r="U34" s="44" t="s">
        <v>8</v>
      </c>
      <c r="V34" s="78"/>
    </row>
    <row r="35" spans="1:22" ht="19.5" customHeight="1">
      <c r="A35" s="68"/>
      <c r="B35" s="29" t="s">
        <v>9</v>
      </c>
      <c r="C35" s="50">
        <f t="shared" si="13"/>
        <v>21.8</v>
      </c>
      <c r="D35" s="51">
        <f t="shared" si="13"/>
        <v>21.6</v>
      </c>
      <c r="E35" s="6" t="s">
        <v>38</v>
      </c>
      <c r="F35" s="50">
        <f t="shared" si="14"/>
        <v>14.4</v>
      </c>
      <c r="G35" s="51">
        <f t="shared" si="14"/>
        <v>14.5</v>
      </c>
      <c r="H35" s="16" t="s">
        <v>38</v>
      </c>
      <c r="I35" s="57">
        <f t="shared" si="15"/>
        <v>23.9</v>
      </c>
      <c r="J35" s="51">
        <f t="shared" si="15"/>
        <v>23.7</v>
      </c>
      <c r="K35" s="16" t="s">
        <v>38</v>
      </c>
      <c r="L35" s="50">
        <f t="shared" si="16"/>
        <v>19.5</v>
      </c>
      <c r="M35" s="51">
        <f t="shared" si="16"/>
        <v>20.1</v>
      </c>
      <c r="N35" s="16" t="s">
        <v>38</v>
      </c>
      <c r="O35" s="57">
        <f t="shared" si="17"/>
        <v>27.8</v>
      </c>
      <c r="P35" s="51">
        <f t="shared" si="17"/>
        <v>27</v>
      </c>
      <c r="Q35" s="6" t="s">
        <v>38</v>
      </c>
      <c r="R35" s="20" t="s">
        <v>38</v>
      </c>
      <c r="S35" s="24" t="s">
        <v>38</v>
      </c>
      <c r="T35" s="6" t="s">
        <v>38</v>
      </c>
      <c r="U35" s="65" t="s">
        <v>9</v>
      </c>
      <c r="V35" s="78"/>
    </row>
    <row r="36" spans="1:22" ht="19.5" customHeight="1">
      <c r="A36" s="68"/>
      <c r="B36" s="29" t="s">
        <v>10</v>
      </c>
      <c r="C36" s="50">
        <f t="shared" si="13"/>
        <v>16.7</v>
      </c>
      <c r="D36" s="51">
        <f t="shared" si="13"/>
        <v>16.2</v>
      </c>
      <c r="E36" s="6" t="s">
        <v>38</v>
      </c>
      <c r="F36" s="50">
        <f t="shared" si="14"/>
        <v>17.9</v>
      </c>
      <c r="G36" s="51">
        <f t="shared" si="14"/>
        <v>18</v>
      </c>
      <c r="H36" s="16" t="s">
        <v>38</v>
      </c>
      <c r="I36" s="57">
        <f t="shared" si="15"/>
        <v>16.4</v>
      </c>
      <c r="J36" s="51">
        <f t="shared" si="15"/>
        <v>15.7</v>
      </c>
      <c r="K36" s="16" t="s">
        <v>38</v>
      </c>
      <c r="L36" s="50">
        <f t="shared" si="16"/>
        <v>15.7</v>
      </c>
      <c r="M36" s="51">
        <f t="shared" si="16"/>
        <v>15.6</v>
      </c>
      <c r="N36" s="16" t="s">
        <v>38</v>
      </c>
      <c r="O36" s="57">
        <f t="shared" si="17"/>
        <v>17</v>
      </c>
      <c r="P36" s="51">
        <f t="shared" si="17"/>
        <v>15.9</v>
      </c>
      <c r="Q36" s="6" t="s">
        <v>38</v>
      </c>
      <c r="R36" s="20" t="s">
        <v>38</v>
      </c>
      <c r="S36" s="24" t="s">
        <v>38</v>
      </c>
      <c r="T36" s="6" t="s">
        <v>38</v>
      </c>
      <c r="U36" s="65" t="s">
        <v>10</v>
      </c>
      <c r="V36" s="78"/>
    </row>
    <row r="37" spans="1:22" ht="19.5" customHeight="1">
      <c r="A37" s="68"/>
      <c r="B37" s="29" t="s">
        <v>11</v>
      </c>
      <c r="C37" s="50">
        <f t="shared" si="13"/>
        <v>11.2</v>
      </c>
      <c r="D37" s="51">
        <f t="shared" si="13"/>
        <v>11.3</v>
      </c>
      <c r="E37" s="6" t="s">
        <v>38</v>
      </c>
      <c r="F37" s="50">
        <f t="shared" si="14"/>
        <v>13</v>
      </c>
      <c r="G37" s="51">
        <f t="shared" si="14"/>
        <v>13.2</v>
      </c>
      <c r="H37" s="16" t="s">
        <v>38</v>
      </c>
      <c r="I37" s="57">
        <f t="shared" si="15"/>
        <v>10.7</v>
      </c>
      <c r="J37" s="51">
        <f t="shared" si="15"/>
        <v>10.8</v>
      </c>
      <c r="K37" s="16" t="s">
        <v>38</v>
      </c>
      <c r="L37" s="50">
        <f t="shared" si="16"/>
        <v>11.4</v>
      </c>
      <c r="M37" s="51">
        <f t="shared" si="16"/>
        <v>11.7</v>
      </c>
      <c r="N37" s="16" t="s">
        <v>38</v>
      </c>
      <c r="O37" s="57">
        <f t="shared" si="17"/>
        <v>10.1</v>
      </c>
      <c r="P37" s="51">
        <f t="shared" si="17"/>
        <v>9.9</v>
      </c>
      <c r="Q37" s="6" t="s">
        <v>38</v>
      </c>
      <c r="R37" s="20" t="s">
        <v>38</v>
      </c>
      <c r="S37" s="24" t="s">
        <v>38</v>
      </c>
      <c r="T37" s="6" t="s">
        <v>38</v>
      </c>
      <c r="U37" s="65" t="s">
        <v>11</v>
      </c>
      <c r="V37" s="78"/>
    </row>
    <row r="38" spans="1:22" ht="19.5" customHeight="1">
      <c r="A38" s="68"/>
      <c r="B38" s="29" t="s">
        <v>12</v>
      </c>
      <c r="C38" s="50">
        <f t="shared" si="13"/>
        <v>7.9</v>
      </c>
      <c r="D38" s="51">
        <f t="shared" si="13"/>
        <v>8.1</v>
      </c>
      <c r="E38" s="6" t="s">
        <v>38</v>
      </c>
      <c r="F38" s="50">
        <f t="shared" si="14"/>
        <v>8.7</v>
      </c>
      <c r="G38" s="51">
        <f t="shared" si="14"/>
        <v>9.3</v>
      </c>
      <c r="H38" s="16" t="s">
        <v>38</v>
      </c>
      <c r="I38" s="57">
        <f t="shared" si="15"/>
        <v>7.7</v>
      </c>
      <c r="J38" s="51">
        <f t="shared" si="15"/>
        <v>7.7</v>
      </c>
      <c r="K38" s="16" t="s">
        <v>38</v>
      </c>
      <c r="L38" s="50">
        <f t="shared" si="16"/>
        <v>8.7</v>
      </c>
      <c r="M38" s="51">
        <f t="shared" si="16"/>
        <v>8.6</v>
      </c>
      <c r="N38" s="16" t="s">
        <v>38</v>
      </c>
      <c r="O38" s="57">
        <f t="shared" si="17"/>
        <v>6.8</v>
      </c>
      <c r="P38" s="51">
        <f t="shared" si="17"/>
        <v>6.8</v>
      </c>
      <c r="Q38" s="6" t="s">
        <v>38</v>
      </c>
      <c r="R38" s="20" t="s">
        <v>38</v>
      </c>
      <c r="S38" s="24" t="s">
        <v>38</v>
      </c>
      <c r="T38" s="6" t="s">
        <v>38</v>
      </c>
      <c r="U38" s="65" t="s">
        <v>12</v>
      </c>
      <c r="V38" s="78"/>
    </row>
    <row r="39" spans="1:22" ht="19.5" customHeight="1">
      <c r="A39" s="68"/>
      <c r="B39" s="29" t="s">
        <v>13</v>
      </c>
      <c r="C39" s="50">
        <f t="shared" si="13"/>
        <v>5.5</v>
      </c>
      <c r="D39" s="51">
        <f t="shared" si="13"/>
        <v>5.9</v>
      </c>
      <c r="E39" s="6" t="s">
        <v>38</v>
      </c>
      <c r="F39" s="50">
        <f t="shared" si="14"/>
        <v>6.2</v>
      </c>
      <c r="G39" s="51">
        <f t="shared" si="14"/>
        <v>5.9</v>
      </c>
      <c r="H39" s="16" t="s">
        <v>38</v>
      </c>
      <c r="I39" s="57">
        <f t="shared" si="15"/>
        <v>5.3</v>
      </c>
      <c r="J39" s="51">
        <f t="shared" si="15"/>
        <v>5.9</v>
      </c>
      <c r="K39" s="16" t="s">
        <v>38</v>
      </c>
      <c r="L39" s="50">
        <f t="shared" si="16"/>
        <v>5.8</v>
      </c>
      <c r="M39" s="51">
        <f t="shared" si="16"/>
        <v>6.2</v>
      </c>
      <c r="N39" s="16" t="s">
        <v>38</v>
      </c>
      <c r="O39" s="57">
        <f t="shared" si="17"/>
        <v>4.8</v>
      </c>
      <c r="P39" s="51">
        <f t="shared" si="17"/>
        <v>5.5</v>
      </c>
      <c r="Q39" s="6" t="s">
        <v>38</v>
      </c>
      <c r="R39" s="20" t="s">
        <v>38</v>
      </c>
      <c r="S39" s="24" t="s">
        <v>38</v>
      </c>
      <c r="T39" s="6" t="s">
        <v>38</v>
      </c>
      <c r="U39" s="65" t="s">
        <v>13</v>
      </c>
      <c r="V39" s="78"/>
    </row>
    <row r="40" spans="1:22" ht="19.5" customHeight="1">
      <c r="A40" s="68"/>
      <c r="B40" s="29" t="s">
        <v>14</v>
      </c>
      <c r="C40" s="50">
        <f t="shared" si="13"/>
        <v>4.9</v>
      </c>
      <c r="D40" s="51">
        <f t="shared" si="13"/>
        <v>5</v>
      </c>
      <c r="E40" s="6" t="s">
        <v>38</v>
      </c>
      <c r="F40" s="50">
        <f t="shared" si="14"/>
        <v>4.6</v>
      </c>
      <c r="G40" s="51">
        <f t="shared" si="14"/>
        <v>3.9</v>
      </c>
      <c r="H40" s="16" t="s">
        <v>38</v>
      </c>
      <c r="I40" s="57">
        <f t="shared" si="15"/>
        <v>4.9</v>
      </c>
      <c r="J40" s="51">
        <f t="shared" si="15"/>
        <v>5.3</v>
      </c>
      <c r="K40" s="16" t="s">
        <v>38</v>
      </c>
      <c r="L40" s="50">
        <f t="shared" si="16"/>
        <v>5.5</v>
      </c>
      <c r="M40" s="51">
        <f t="shared" si="16"/>
        <v>5.5</v>
      </c>
      <c r="N40" s="16" t="s">
        <v>38</v>
      </c>
      <c r="O40" s="57">
        <f t="shared" si="17"/>
        <v>4.5</v>
      </c>
      <c r="P40" s="51">
        <f t="shared" si="17"/>
        <v>5.1</v>
      </c>
      <c r="Q40" s="6" t="s">
        <v>38</v>
      </c>
      <c r="R40" s="20" t="s">
        <v>38</v>
      </c>
      <c r="S40" s="24" t="s">
        <v>38</v>
      </c>
      <c r="T40" s="6" t="s">
        <v>38</v>
      </c>
      <c r="U40" s="65" t="s">
        <v>14</v>
      </c>
      <c r="V40" s="78"/>
    </row>
    <row r="41" spans="1:22" ht="19.5" customHeight="1">
      <c r="A41" s="68"/>
      <c r="B41" s="29" t="s">
        <v>15</v>
      </c>
      <c r="C41" s="50">
        <f t="shared" si="13"/>
        <v>3.8</v>
      </c>
      <c r="D41" s="51">
        <f t="shared" si="13"/>
        <v>3.7</v>
      </c>
      <c r="E41" s="6" t="s">
        <v>38</v>
      </c>
      <c r="F41" s="50">
        <f t="shared" si="14"/>
        <v>3.6</v>
      </c>
      <c r="G41" s="51">
        <f t="shared" si="14"/>
        <v>3.6</v>
      </c>
      <c r="H41" s="16" t="s">
        <v>38</v>
      </c>
      <c r="I41" s="57">
        <f t="shared" si="15"/>
        <v>3.9</v>
      </c>
      <c r="J41" s="51">
        <f t="shared" si="15"/>
        <v>3.7</v>
      </c>
      <c r="K41" s="16" t="s">
        <v>38</v>
      </c>
      <c r="L41" s="50">
        <f t="shared" si="16"/>
        <v>4.1</v>
      </c>
      <c r="M41" s="51">
        <f t="shared" si="16"/>
        <v>4</v>
      </c>
      <c r="N41" s="16" t="s">
        <v>38</v>
      </c>
      <c r="O41" s="57">
        <f t="shared" si="17"/>
        <v>3.7</v>
      </c>
      <c r="P41" s="51">
        <f t="shared" si="17"/>
        <v>3.4</v>
      </c>
      <c r="Q41" s="6" t="s">
        <v>38</v>
      </c>
      <c r="R41" s="20" t="s">
        <v>38</v>
      </c>
      <c r="S41" s="24" t="s">
        <v>38</v>
      </c>
      <c r="T41" s="6" t="s">
        <v>38</v>
      </c>
      <c r="U41" s="65" t="s">
        <v>15</v>
      </c>
      <c r="V41" s="78"/>
    </row>
    <row r="42" spans="1:22" ht="19.5" customHeight="1">
      <c r="A42" s="68"/>
      <c r="B42" s="29" t="s">
        <v>16</v>
      </c>
      <c r="C42" s="50">
        <f>ROUND(C22/C$7*100,1)</f>
        <v>3</v>
      </c>
      <c r="D42" s="51">
        <f t="shared" si="13"/>
        <v>2.9</v>
      </c>
      <c r="E42" s="6" t="s">
        <v>38</v>
      </c>
      <c r="F42" s="50">
        <f t="shared" si="14"/>
        <v>2.6</v>
      </c>
      <c r="G42" s="51">
        <f t="shared" si="14"/>
        <v>2.8</v>
      </c>
      <c r="H42" s="16" t="s">
        <v>38</v>
      </c>
      <c r="I42" s="57">
        <f t="shared" si="15"/>
        <v>3.1</v>
      </c>
      <c r="J42" s="51">
        <f t="shared" si="15"/>
        <v>2.9</v>
      </c>
      <c r="K42" s="16" t="s">
        <v>38</v>
      </c>
      <c r="L42" s="50">
        <f t="shared" si="16"/>
        <v>3.4</v>
      </c>
      <c r="M42" s="51">
        <f t="shared" si="16"/>
        <v>3.3</v>
      </c>
      <c r="N42" s="16" t="s">
        <v>38</v>
      </c>
      <c r="O42" s="57">
        <f t="shared" si="17"/>
        <v>2.8</v>
      </c>
      <c r="P42" s="51">
        <f t="shared" si="17"/>
        <v>2.5</v>
      </c>
      <c r="Q42" s="6" t="s">
        <v>38</v>
      </c>
      <c r="R42" s="20" t="s">
        <v>38</v>
      </c>
      <c r="S42" s="24" t="s">
        <v>38</v>
      </c>
      <c r="T42" s="6" t="s">
        <v>38</v>
      </c>
      <c r="U42" s="65" t="s">
        <v>16</v>
      </c>
      <c r="V42" s="78"/>
    </row>
    <row r="43" spans="1:22" ht="19.5" customHeight="1">
      <c r="A43" s="68"/>
      <c r="B43" s="30" t="s">
        <v>17</v>
      </c>
      <c r="C43" s="52">
        <f t="shared" si="13"/>
        <v>1.9</v>
      </c>
      <c r="D43" s="53">
        <f t="shared" si="13"/>
        <v>1.9</v>
      </c>
      <c r="E43" s="14" t="s">
        <v>38</v>
      </c>
      <c r="F43" s="52">
        <f t="shared" si="14"/>
        <v>2.4</v>
      </c>
      <c r="G43" s="53">
        <f t="shared" si="14"/>
        <v>2</v>
      </c>
      <c r="H43" s="17" t="s">
        <v>38</v>
      </c>
      <c r="I43" s="58">
        <f t="shared" si="15"/>
        <v>1.7</v>
      </c>
      <c r="J43" s="53">
        <f t="shared" si="15"/>
        <v>1.9</v>
      </c>
      <c r="K43" s="17" t="s">
        <v>38</v>
      </c>
      <c r="L43" s="52">
        <f t="shared" si="16"/>
        <v>2.4</v>
      </c>
      <c r="M43" s="53">
        <f t="shared" si="16"/>
        <v>2.4</v>
      </c>
      <c r="N43" s="17" t="s">
        <v>38</v>
      </c>
      <c r="O43" s="58">
        <f t="shared" si="17"/>
        <v>1.1</v>
      </c>
      <c r="P43" s="53">
        <f t="shared" si="17"/>
        <v>1.4</v>
      </c>
      <c r="Q43" s="14" t="s">
        <v>38</v>
      </c>
      <c r="R43" s="21" t="s">
        <v>38</v>
      </c>
      <c r="S43" s="25" t="s">
        <v>38</v>
      </c>
      <c r="T43" s="14" t="s">
        <v>38</v>
      </c>
      <c r="U43" s="41" t="s">
        <v>17</v>
      </c>
      <c r="V43" s="78"/>
    </row>
    <row r="44" spans="1:22" ht="19.5" customHeight="1">
      <c r="A44" s="68"/>
      <c r="B44" s="29" t="s">
        <v>36</v>
      </c>
      <c r="C44" s="50">
        <f aca="true" t="shared" si="18" ref="C44:D46">ROUND(C24/C$7*100,1)</f>
        <v>1.3</v>
      </c>
      <c r="D44" s="51">
        <f t="shared" si="18"/>
        <v>1.3</v>
      </c>
      <c r="E44" s="6" t="s">
        <v>38</v>
      </c>
      <c r="F44" s="50">
        <f aca="true" t="shared" si="19" ref="F44:G46">ROUND(F24/F$7*100,1)</f>
        <v>1.7</v>
      </c>
      <c r="G44" s="51">
        <f t="shared" si="19"/>
        <v>1.8</v>
      </c>
      <c r="H44" s="16" t="s">
        <v>38</v>
      </c>
      <c r="I44" s="57">
        <f aca="true" t="shared" si="20" ref="I44:J46">ROUND(I24/I$7*100,1)</f>
        <v>1.2</v>
      </c>
      <c r="J44" s="51">
        <f t="shared" si="20"/>
        <v>1.1</v>
      </c>
      <c r="K44" s="16" t="s">
        <v>38</v>
      </c>
      <c r="L44" s="50">
        <f aca="true" t="shared" si="21" ref="L44:M46">ROUND(L24/L$7*100,1)</f>
        <v>1.4</v>
      </c>
      <c r="M44" s="51">
        <f t="shared" si="21"/>
        <v>1.5</v>
      </c>
      <c r="N44" s="16" t="s">
        <v>38</v>
      </c>
      <c r="O44" s="57">
        <f aca="true" t="shared" si="22" ref="O44:P46">ROUND(O24/O$7*100,1)</f>
        <v>1</v>
      </c>
      <c r="P44" s="51">
        <f t="shared" si="22"/>
        <v>0.8</v>
      </c>
      <c r="Q44" s="6" t="s">
        <v>38</v>
      </c>
      <c r="R44" s="20" t="s">
        <v>38</v>
      </c>
      <c r="S44" s="24" t="s">
        <v>38</v>
      </c>
      <c r="T44" s="6" t="s">
        <v>38</v>
      </c>
      <c r="U44" s="65" t="s">
        <v>18</v>
      </c>
      <c r="V44" s="78"/>
    </row>
    <row r="45" spans="1:22" ht="19.5" customHeight="1">
      <c r="A45" s="68"/>
      <c r="B45" s="29" t="s">
        <v>37</v>
      </c>
      <c r="C45" s="50">
        <f t="shared" si="18"/>
        <v>1</v>
      </c>
      <c r="D45" s="51">
        <f t="shared" si="18"/>
        <v>1</v>
      </c>
      <c r="E45" s="6" t="s">
        <v>38</v>
      </c>
      <c r="F45" s="50">
        <f t="shared" si="19"/>
        <v>1.5</v>
      </c>
      <c r="G45" s="51">
        <f t="shared" si="19"/>
        <v>1.2</v>
      </c>
      <c r="H45" s="16" t="s">
        <v>38</v>
      </c>
      <c r="I45" s="57">
        <f t="shared" si="20"/>
        <v>0.8</v>
      </c>
      <c r="J45" s="51">
        <f t="shared" si="20"/>
        <v>0.9</v>
      </c>
      <c r="K45" s="16" t="s">
        <v>38</v>
      </c>
      <c r="L45" s="50">
        <f t="shared" si="21"/>
        <v>1.1</v>
      </c>
      <c r="M45" s="51">
        <f t="shared" si="21"/>
        <v>1.1</v>
      </c>
      <c r="N45" s="16" t="s">
        <v>38</v>
      </c>
      <c r="O45" s="57">
        <f t="shared" si="22"/>
        <v>0.5</v>
      </c>
      <c r="P45" s="51">
        <f t="shared" si="22"/>
        <v>0.7</v>
      </c>
      <c r="Q45" s="6" t="s">
        <v>38</v>
      </c>
      <c r="R45" s="20" t="s">
        <v>38</v>
      </c>
      <c r="S45" s="24" t="s">
        <v>38</v>
      </c>
      <c r="T45" s="6" t="s">
        <v>38</v>
      </c>
      <c r="U45" s="65" t="s">
        <v>19</v>
      </c>
      <c r="V45" s="78"/>
    </row>
    <row r="46" spans="1:22" ht="19.5" customHeight="1" thickBot="1">
      <c r="A46" s="69"/>
      <c r="B46" s="31" t="s">
        <v>21</v>
      </c>
      <c r="C46" s="54">
        <f t="shared" si="18"/>
        <v>2.6</v>
      </c>
      <c r="D46" s="55">
        <f t="shared" si="18"/>
        <v>2.4</v>
      </c>
      <c r="E46" s="8" t="s">
        <v>38</v>
      </c>
      <c r="F46" s="54">
        <f t="shared" si="19"/>
        <v>5.1</v>
      </c>
      <c r="G46" s="55">
        <f t="shared" si="19"/>
        <v>4.3</v>
      </c>
      <c r="H46" s="18" t="s">
        <v>38</v>
      </c>
      <c r="I46" s="59">
        <f t="shared" si="20"/>
        <v>1.8</v>
      </c>
      <c r="J46" s="55">
        <f t="shared" si="20"/>
        <v>1.8</v>
      </c>
      <c r="K46" s="18" t="s">
        <v>38</v>
      </c>
      <c r="L46" s="54">
        <f t="shared" si="21"/>
        <v>1.9</v>
      </c>
      <c r="M46" s="55">
        <f t="shared" si="21"/>
        <v>1.9</v>
      </c>
      <c r="N46" s="18" t="s">
        <v>38</v>
      </c>
      <c r="O46" s="59">
        <f t="shared" si="22"/>
        <v>1.8</v>
      </c>
      <c r="P46" s="55">
        <f t="shared" si="22"/>
        <v>1.7</v>
      </c>
      <c r="Q46" s="8" t="s">
        <v>38</v>
      </c>
      <c r="R46" s="22" t="s">
        <v>38</v>
      </c>
      <c r="S46" s="26" t="s">
        <v>38</v>
      </c>
      <c r="T46" s="8" t="s">
        <v>38</v>
      </c>
      <c r="U46" s="45" t="s">
        <v>20</v>
      </c>
      <c r="V46" s="79"/>
    </row>
    <row r="47" spans="1:21" ht="16.5">
      <c r="A47" s="62" t="s">
        <v>28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</sheetData>
  <sheetProtection/>
  <mergeCells count="15">
    <mergeCell ref="O5:Q5"/>
    <mergeCell ref="I4:K4"/>
    <mergeCell ref="A4:B6"/>
    <mergeCell ref="A7:A26"/>
    <mergeCell ref="A3:C3"/>
    <mergeCell ref="A27:A46"/>
    <mergeCell ref="U4:V6"/>
    <mergeCell ref="V7:V26"/>
    <mergeCell ref="V27:V46"/>
    <mergeCell ref="L4:Q4"/>
    <mergeCell ref="R4:T5"/>
    <mergeCell ref="C4:E5"/>
    <mergeCell ref="F4:H5"/>
    <mergeCell ref="I5:K5"/>
    <mergeCell ref="L5:N5"/>
  </mergeCells>
  <printOptions horizontalCentered="1"/>
  <pageMargins left="0.5905511811023623" right="0.5905511811023623" top="0.5905511811023623" bottom="0.2755905511811024" header="0.5118110236220472" footer="0.3937007874015748"/>
  <pageSetup firstPageNumber="29" useFirstPageNumber="1" horizontalDpi="600" verticalDpi="600" orientation="portrait" paperSize="9" scale="72" r:id="rId1"/>
  <headerFooter alignWithMargins="0">
    <oddFooter>&amp;C&amp;16‐&amp;P‐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</cp:lastModifiedBy>
  <cp:lastPrinted>2021-01-20T04:32:46Z</cp:lastPrinted>
  <dcterms:modified xsi:type="dcterms:W3CDTF">2022-01-25T05:24:38Z</dcterms:modified>
  <cp:category/>
  <cp:version/>
  <cp:contentType/>
  <cp:contentStatus/>
</cp:coreProperties>
</file>