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820" activeTab="0"/>
  </bookViews>
  <sheets>
    <sheet name="04-01" sheetId="1" r:id="rId1"/>
    <sheet name="04-02" sheetId="2" r:id="rId2"/>
    <sheet name="04-03" sheetId="3" r:id="rId3"/>
    <sheet name="04-04" sheetId="4" r:id="rId4"/>
    <sheet name="04-05" sheetId="5" r:id="rId5"/>
    <sheet name="04-06" sheetId="6" r:id="rId6"/>
  </sheets>
  <definedNames>
    <definedName name="_xlnm.Print_Area" localSheetId="4">'04-05'!$A$1:$AE$28</definedName>
    <definedName name="_xlnm.Print_Area" localSheetId="5">'04-06'!$A$1:$AJ$27</definedName>
  </definedNames>
  <calcPr fullCalcOnLoad="1"/>
</workbook>
</file>

<file path=xl/sharedStrings.xml><?xml version="1.0" encoding="utf-8"?>
<sst xmlns="http://schemas.openxmlformats.org/spreadsheetml/2006/main" count="260" uniqueCount="138">
  <si>
    <t>（単位：園）</t>
  </si>
  <si>
    <t>区　　分</t>
  </si>
  <si>
    <t>総　数</t>
  </si>
  <si>
    <t>市　立</t>
  </si>
  <si>
    <t>町　立</t>
  </si>
  <si>
    <t>村　立</t>
  </si>
  <si>
    <t>私　立</t>
  </si>
  <si>
    <t>（単位：園）</t>
  </si>
  <si>
    <t>区　　　分</t>
  </si>
  <si>
    <t>総　数</t>
  </si>
  <si>
    <t>0人</t>
  </si>
  <si>
    <t>～</t>
  </si>
  <si>
    <t>総　　　　数</t>
  </si>
  <si>
    <t>　公　　　立</t>
  </si>
  <si>
    <t>　私　　　立</t>
  </si>
  <si>
    <t>（単位：学級）</t>
  </si>
  <si>
    <t>区　　　分</t>
  </si>
  <si>
    <t>～</t>
  </si>
  <si>
    <t>（単位：園、学級）</t>
  </si>
  <si>
    <t>区　 　　分</t>
  </si>
  <si>
    <t>総   数</t>
  </si>
  <si>
    <t>３ 歳 児</t>
  </si>
  <si>
    <t>４ 歳 児</t>
  </si>
  <si>
    <t>５ 歳 児</t>
  </si>
  <si>
    <t>３ 歳 児</t>
  </si>
  <si>
    <t>３歳児 と</t>
  </si>
  <si>
    <t>と</t>
  </si>
  <si>
    <t>４歳児 と</t>
  </si>
  <si>
    <t>の 　　み</t>
  </si>
  <si>
    <t xml:space="preserve">５ 歳 児 </t>
  </si>
  <si>
    <t>【 園　　数 】</t>
  </si>
  <si>
    <t xml:space="preserve">   総     　 数 </t>
  </si>
  <si>
    <t xml:space="preserve">      公　　  立 </t>
  </si>
  <si>
    <t xml:space="preserve">      私　　  立 </t>
  </si>
  <si>
    <t>【学　級　数】</t>
  </si>
  <si>
    <t>総　　　数</t>
  </si>
  <si>
    <t>３　　歳　　児</t>
  </si>
  <si>
    <t>４　　歳　　児</t>
  </si>
  <si>
    <t>５　　歳　　児</t>
  </si>
  <si>
    <t>男</t>
  </si>
  <si>
    <t>女</t>
  </si>
  <si>
    <t>公　　　立</t>
  </si>
  <si>
    <t>…</t>
  </si>
  <si>
    <t>公　 立</t>
  </si>
  <si>
    <t>私　　　立</t>
  </si>
  <si>
    <t>私　 立</t>
  </si>
  <si>
    <t>鳥　取　市</t>
  </si>
  <si>
    <t>米　子　市</t>
  </si>
  <si>
    <t>倉　吉　市</t>
  </si>
  <si>
    <t>境　港　市</t>
  </si>
  <si>
    <t>若　桜　町</t>
  </si>
  <si>
    <t>湯 梨 浜 町</t>
  </si>
  <si>
    <t>（単位：人）</t>
  </si>
  <si>
    <t>区　分</t>
  </si>
  <si>
    <t>副　園　長</t>
  </si>
  <si>
    <t>女</t>
  </si>
  <si>
    <t>鳥　取　市</t>
  </si>
  <si>
    <t>米　子　市</t>
  </si>
  <si>
    <t>倉　吉　市</t>
  </si>
  <si>
    <t>境　港　市</t>
  </si>
  <si>
    <t>若　桜　町</t>
  </si>
  <si>
    <t>北　栄　町</t>
  </si>
  <si>
    <t>湯 梨 浜 町</t>
  </si>
  <si>
    <t>２　　歳　　児</t>
  </si>
  <si>
    <t>０　　歳　　児</t>
  </si>
  <si>
    <t>１　　歳　　児</t>
  </si>
  <si>
    <t>主幹保育教諭</t>
  </si>
  <si>
    <t>主幹栄養教諭</t>
  </si>
  <si>
    <t>保育教諭</t>
  </si>
  <si>
    <t>男</t>
  </si>
  <si>
    <t>教 諭 等</t>
  </si>
  <si>
    <t>保育士</t>
  </si>
  <si>
    <t>助保育教諭</t>
  </si>
  <si>
    <t>北　栄　町</t>
  </si>
  <si>
    <t>国　立</t>
  </si>
  <si>
    <t>総　数</t>
  </si>
  <si>
    <t>琴　浦　町</t>
  </si>
  <si>
    <t>北　栄　町</t>
  </si>
  <si>
    <t xml:space="preserve"> ＜幼保連携型認定こども園＞</t>
  </si>
  <si>
    <t>修　了　者　数（人）</t>
  </si>
  <si>
    <t>就園率
（％）</t>
  </si>
  <si>
    <t>教育・
保育補助員</t>
  </si>
  <si>
    <t>在園者数（人）</t>
  </si>
  <si>
    <t>総数</t>
  </si>
  <si>
    <t>総数</t>
  </si>
  <si>
    <t>総数</t>
  </si>
  <si>
    <t>講　　師</t>
  </si>
  <si>
    <t>教　　頭</t>
  </si>
  <si>
    <t>園　　長</t>
  </si>
  <si>
    <t>総　　　　数</t>
  </si>
  <si>
    <t>職　員　数</t>
  </si>
  <si>
    <t>第４－５表　続き</t>
  </si>
  <si>
    <t>第４－６表　続き</t>
  </si>
  <si>
    <t>本年度入園者数（人）</t>
  </si>
  <si>
    <t>平成28年度</t>
  </si>
  <si>
    <t>平成29年度</t>
  </si>
  <si>
    <t>平成29年度</t>
  </si>
  <si>
    <t>指導保育教諭</t>
  </si>
  <si>
    <t>栄養教諭</t>
  </si>
  <si>
    <t xml:space="preserve">  (注）在園者数「0人」の幼保連型認定こども園とは、休園中の幼保連型認定こども園である</t>
  </si>
  <si>
    <t>平成28年度</t>
  </si>
  <si>
    <t>令和元年度</t>
  </si>
  <si>
    <t>平成28年度</t>
  </si>
  <si>
    <t>令和元年度</t>
  </si>
  <si>
    <t>平成28年度</t>
  </si>
  <si>
    <t>平成29年度</t>
  </si>
  <si>
    <t>-</t>
  </si>
  <si>
    <t>平成29年度</t>
  </si>
  <si>
    <t>養護教諭</t>
  </si>
  <si>
    <t>＜幼保連携型認定こども園＞</t>
  </si>
  <si>
    <t>　第４－１表　　設置者別園数</t>
  </si>
  <si>
    <t>第４－２表　在園者数別園数　</t>
  </si>
  <si>
    <t>30年度</t>
  </si>
  <si>
    <t>２年度</t>
  </si>
  <si>
    <t>３年度</t>
  </si>
  <si>
    <t>第４－３表　収容人員別学級数</t>
  </si>
  <si>
    <t xml:space="preserve">第４－４表　編制方式別園数及び学級数  </t>
  </si>
  <si>
    <t xml:space="preserve"> 第４－５表　市町村別入園者数・在園者数及び修了者数</t>
  </si>
  <si>
    <t>30年度</t>
  </si>
  <si>
    <t>２年度</t>
  </si>
  <si>
    <t>３年度</t>
  </si>
  <si>
    <t>30年度</t>
  </si>
  <si>
    <t>２年度</t>
  </si>
  <si>
    <t>３年度</t>
  </si>
  <si>
    <t>30年度</t>
  </si>
  <si>
    <t>30年度</t>
  </si>
  <si>
    <t>公　　　　　立</t>
  </si>
  <si>
    <t xml:space="preserve">  250人</t>
  </si>
  <si>
    <t>総　　　数</t>
  </si>
  <si>
    <t>０人</t>
  </si>
  <si>
    <t>（注）収容人員0人の学級とは、受入れの学級はあるが対象者がいない</t>
  </si>
  <si>
    <t>15人</t>
  </si>
  <si>
    <t>20人</t>
  </si>
  <si>
    <t>25人</t>
  </si>
  <si>
    <t>30人</t>
  </si>
  <si>
    <t>35人</t>
  </si>
  <si>
    <t>　（注）就園率とは、小学校１学年及び義務教育学校１学年の児童数に対する幼保連携型認定こども園の修了者の割合である</t>
  </si>
  <si>
    <t xml:space="preserve">   第４－６表　市町村別教育・保育職員数 （本務者）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</si>
</sst>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 ;_ * \-#,##0_ \ \ ;_ * &quot;-&quot;_ \ \ ;_ @_ \ \ "/>
    <numFmt numFmtId="177" formatCode="_ * #,##0_ \ ;_ * \-#,##0_ \ ;_ * &quot;-&quot;_ \ ;_ @_ \ "/>
    <numFmt numFmtId="178" formatCode="_ * #,##0.0_ \ ;_ * \-#,##0.0_ \ ;_ * &quot;-&quot;_ \ ;_ @_ \ "/>
  </numFmts>
  <fonts count="61">
    <font>
      <sz val="11"/>
      <color theme="1"/>
      <name val="Calibri"/>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1"/>
      <name val="ＪＳＰ明朝"/>
      <family val="1"/>
    </font>
    <font>
      <sz val="9"/>
      <name val="ＭＳ Ｐ明朝"/>
      <family val="1"/>
    </font>
    <font>
      <sz val="10.5"/>
      <name val="ＭＳ Ｐ明朝"/>
      <family val="1"/>
    </font>
    <font>
      <b/>
      <sz val="10.5"/>
      <name val="ＭＳ Ｐゴシック"/>
      <family val="3"/>
    </font>
    <font>
      <sz val="11"/>
      <name val="ＭＳ Ｐ明朝"/>
      <family val="1"/>
    </font>
    <font>
      <sz val="10.5"/>
      <name val="ＭＳ Ｐゴシック"/>
      <family val="3"/>
    </font>
    <font>
      <sz val="10.5"/>
      <name val="ＭＳ 明朝"/>
      <family val="1"/>
    </font>
    <font>
      <sz val="10"/>
      <name val="ＭＳ Ｐ明朝"/>
      <family val="1"/>
    </font>
    <font>
      <b/>
      <sz val="10.5"/>
      <name val="ＭＳ Ｐ明朝"/>
      <family val="1"/>
    </font>
    <font>
      <sz val="11"/>
      <name val="ＭＳ 明朝"/>
      <family val="1"/>
    </font>
    <font>
      <sz val="12"/>
      <name val="ＭＳ ゴシック"/>
      <family val="3"/>
    </font>
    <font>
      <b/>
      <sz val="12"/>
      <name val="ＭＳ ゴシック"/>
      <family val="3"/>
    </font>
    <font>
      <sz val="9"/>
      <name val="ＭＳ 明朝"/>
      <family val="1"/>
    </font>
    <font>
      <b/>
      <sz val="10.5"/>
      <name val="ＭＳ 明朝"/>
      <family val="1"/>
    </font>
    <font>
      <sz val="8"/>
      <name val="ＭＳ 明朝"/>
      <family val="1"/>
    </font>
    <font>
      <sz val="9"/>
      <name val="ＭＳ ゴシック"/>
      <family val="3"/>
    </font>
    <font>
      <sz val="11"/>
      <name val="ＭＳ ゴシック"/>
      <family val="3"/>
    </font>
    <font>
      <sz val="10"/>
      <name val="ＭＳ ゴシック"/>
      <family val="3"/>
    </font>
    <font>
      <sz val="11"/>
      <name val="ＭＳ Ｐゴシック"/>
      <family val="3"/>
    </font>
    <font>
      <sz val="10"/>
      <name val="ＪＳ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color indexed="63"/>
      </left>
      <right>
        <color indexed="63"/>
      </right>
      <top style="thin"/>
      <bottom style="thin"/>
    </border>
    <border>
      <left style="double"/>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3"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16">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0" xfId="0" applyFont="1" applyBorder="1" applyAlignment="1">
      <alignment horizontal="right" vertical="center"/>
    </xf>
    <xf numFmtId="0" fontId="7" fillId="0" borderId="0"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176" fontId="8" fillId="0" borderId="11" xfId="0" applyNumberFormat="1" applyFont="1" applyBorder="1" applyAlignment="1">
      <alignment vertical="center"/>
    </xf>
    <xf numFmtId="176" fontId="8" fillId="0" borderId="0" xfId="0" applyNumberFormat="1" applyFont="1" applyAlignment="1">
      <alignment vertical="center" shrinkToFit="1"/>
    </xf>
    <xf numFmtId="176" fontId="8" fillId="0" borderId="12" xfId="0" applyNumberFormat="1"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4" xfId="0" applyFont="1" applyBorder="1" applyAlignment="1">
      <alignment vertical="center"/>
    </xf>
    <xf numFmtId="0" fontId="0" fillId="0" borderId="0" xfId="0" applyAlignment="1">
      <alignment vertical="center"/>
    </xf>
    <xf numFmtId="0" fontId="9" fillId="0" borderId="0" xfId="0" applyFont="1" applyAlignment="1">
      <alignment vertical="center"/>
    </xf>
    <xf numFmtId="0" fontId="7" fillId="0" borderId="15" xfId="0" applyFont="1" applyBorder="1" applyAlignment="1">
      <alignment horizontal="center" vertical="center"/>
    </xf>
    <xf numFmtId="0" fontId="7" fillId="0" borderId="15" xfId="0"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7" xfId="0" applyFont="1" applyBorder="1" applyAlignment="1">
      <alignment horizontal="center" vertical="top"/>
    </xf>
    <xf numFmtId="0" fontId="7" fillId="0" borderId="11"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10" fillId="0" borderId="0" xfId="0" applyFont="1" applyAlignment="1">
      <alignment vertical="center"/>
    </xf>
    <xf numFmtId="0" fontId="11" fillId="0" borderId="16" xfId="0" applyFont="1" applyBorder="1" applyAlignment="1">
      <alignment horizontal="center" vertical="center"/>
    </xf>
    <xf numFmtId="176" fontId="7" fillId="0" borderId="0" xfId="0" applyNumberFormat="1" applyFont="1" applyAlignment="1">
      <alignment vertical="center" shrinkToFit="1"/>
    </xf>
    <xf numFmtId="176" fontId="7" fillId="0" borderId="0" xfId="0" applyNumberFormat="1" applyFont="1" applyBorder="1" applyAlignment="1">
      <alignment vertical="center" shrinkToFit="1"/>
    </xf>
    <xf numFmtId="176" fontId="7" fillId="0" borderId="12" xfId="0" applyNumberFormat="1" applyFont="1" applyBorder="1" applyAlignment="1">
      <alignment vertical="center"/>
    </xf>
    <xf numFmtId="0" fontId="7" fillId="0" borderId="10" xfId="0" applyFont="1" applyBorder="1" applyAlignment="1">
      <alignment horizontal="right" vertical="center"/>
    </xf>
    <xf numFmtId="0" fontId="9" fillId="0" borderId="20" xfId="0" applyFont="1" applyBorder="1" applyAlignment="1">
      <alignment vertical="center"/>
    </xf>
    <xf numFmtId="0" fontId="9" fillId="0" borderId="10" xfId="0" applyFont="1" applyBorder="1" applyAlignment="1">
      <alignment vertical="center"/>
    </xf>
    <xf numFmtId="0" fontId="6" fillId="0" borderId="0" xfId="0" applyFont="1" applyBorder="1" applyAlignment="1">
      <alignment horizontal="right" vertical="center"/>
    </xf>
    <xf numFmtId="0" fontId="7" fillId="0" borderId="0" xfId="0" applyFont="1" applyBorder="1" applyAlignment="1">
      <alignment horizontal="center"/>
    </xf>
    <xf numFmtId="0" fontId="7" fillId="0" borderId="0" xfId="0" applyFont="1" applyBorder="1" applyAlignment="1">
      <alignment horizontal="center" vertical="center" textRotation="255"/>
    </xf>
    <xf numFmtId="0" fontId="7" fillId="0" borderId="0" xfId="0" applyFont="1" applyBorder="1" applyAlignment="1">
      <alignment horizontal="center" vertical="top"/>
    </xf>
    <xf numFmtId="0" fontId="7" fillId="0" borderId="12" xfId="0" applyFont="1" applyBorder="1" applyAlignment="1">
      <alignment vertical="center"/>
    </xf>
    <xf numFmtId="176" fontId="8" fillId="0" borderId="0" xfId="0" applyNumberFormat="1" applyFont="1" applyBorder="1" applyAlignment="1">
      <alignment vertical="center"/>
    </xf>
    <xf numFmtId="0" fontId="10" fillId="0" borderId="0" xfId="0" applyFont="1" applyBorder="1" applyAlignment="1">
      <alignment vertical="center"/>
    </xf>
    <xf numFmtId="0" fontId="11" fillId="0" borderId="11" xfId="0" applyFont="1" applyBorder="1" applyAlignment="1">
      <alignment horizontal="center" vertical="center"/>
    </xf>
    <xf numFmtId="176" fontId="7" fillId="0" borderId="11" xfId="0" applyNumberFormat="1" applyFont="1" applyBorder="1" applyAlignment="1">
      <alignment vertical="center"/>
    </xf>
    <xf numFmtId="176" fontId="7" fillId="0" borderId="12" xfId="0" applyNumberFormat="1" applyFont="1" applyBorder="1" applyAlignment="1">
      <alignment vertical="center" shrinkToFit="1"/>
    </xf>
    <xf numFmtId="176" fontId="7" fillId="0" borderId="0" xfId="0" applyNumberFormat="1" applyFont="1" applyAlignment="1">
      <alignment vertical="center"/>
    </xf>
    <xf numFmtId="176" fontId="7" fillId="0" borderId="0" xfId="0" applyNumberFormat="1" applyFont="1" applyBorder="1" applyAlignment="1">
      <alignment vertical="center"/>
    </xf>
    <xf numFmtId="0" fontId="7" fillId="0" borderId="14" xfId="0" applyFont="1" applyBorder="1" applyAlignment="1">
      <alignment horizontal="right" vertical="center"/>
    </xf>
    <xf numFmtId="0" fontId="12" fillId="0" borderId="0" xfId="0" applyFont="1" applyAlignment="1">
      <alignment vertical="center"/>
    </xf>
    <xf numFmtId="0" fontId="7" fillId="0" borderId="13" xfId="0" applyFont="1" applyBorder="1" applyAlignment="1">
      <alignment horizontal="center" vertical="center"/>
    </xf>
    <xf numFmtId="0" fontId="2" fillId="0" borderId="0" xfId="0" applyFont="1" applyAlignment="1">
      <alignment horizontal="right" vertical="center"/>
    </xf>
    <xf numFmtId="0" fontId="9" fillId="0" borderId="0" xfId="0" applyFont="1" applyBorder="1" applyAlignment="1">
      <alignment vertical="center"/>
    </xf>
    <xf numFmtId="0" fontId="9" fillId="0" borderId="10" xfId="0" applyFont="1" applyFill="1" applyBorder="1" applyAlignment="1">
      <alignment vertical="center"/>
    </xf>
    <xf numFmtId="0" fontId="9" fillId="0" borderId="0" xfId="0" applyFont="1" applyFill="1" applyAlignment="1">
      <alignment vertical="center"/>
    </xf>
    <xf numFmtId="0" fontId="7" fillId="0" borderId="0" xfId="0" applyFont="1" applyBorder="1" applyAlignment="1">
      <alignment horizontal="right" vertical="center"/>
    </xf>
    <xf numFmtId="0" fontId="7" fillId="0" borderId="0" xfId="0" applyFont="1" applyFill="1" applyBorder="1" applyAlignment="1">
      <alignment horizontal="center" vertical="center"/>
    </xf>
    <xf numFmtId="177" fontId="7" fillId="0" borderId="0" xfId="49" applyNumberFormat="1" applyFont="1" applyBorder="1" applyAlignment="1">
      <alignment vertical="center"/>
    </xf>
    <xf numFmtId="177" fontId="7" fillId="0" borderId="0" xfId="49" applyNumberFormat="1" applyFont="1" applyFill="1" applyBorder="1" applyAlignment="1">
      <alignment vertical="center"/>
    </xf>
    <xf numFmtId="0" fontId="13" fillId="0" borderId="16" xfId="0" applyFont="1" applyBorder="1" applyAlignment="1">
      <alignment horizontal="center" vertical="center"/>
    </xf>
    <xf numFmtId="177" fontId="13" fillId="0" borderId="0" xfId="49" applyNumberFormat="1" applyFont="1" applyBorder="1" applyAlignment="1">
      <alignment vertical="center"/>
    </xf>
    <xf numFmtId="177" fontId="13" fillId="0" borderId="0" xfId="49" applyNumberFormat="1" applyFont="1" applyFill="1" applyBorder="1" applyAlignment="1">
      <alignment vertical="center"/>
    </xf>
    <xf numFmtId="177" fontId="13" fillId="0" borderId="0" xfId="49" applyNumberFormat="1" applyFont="1" applyBorder="1" applyAlignment="1">
      <alignment horizontal="right" vertical="center"/>
    </xf>
    <xf numFmtId="0" fontId="11" fillId="0" borderId="16" xfId="0" applyFont="1" applyFill="1" applyBorder="1" applyAlignment="1">
      <alignment horizontal="center" vertical="center"/>
    </xf>
    <xf numFmtId="177" fontId="7" fillId="0" borderId="0" xfId="0" applyNumberFormat="1" applyFont="1" applyFill="1" applyAlignment="1">
      <alignment vertical="center" shrinkToFit="1"/>
    </xf>
    <xf numFmtId="177" fontId="7" fillId="0" borderId="0" xfId="49" applyNumberFormat="1" applyFont="1" applyFill="1" applyBorder="1" applyAlignment="1">
      <alignment horizontal="right" vertical="center"/>
    </xf>
    <xf numFmtId="0" fontId="7" fillId="0" borderId="0" xfId="0" applyFont="1" applyFill="1" applyAlignment="1">
      <alignment vertical="center"/>
    </xf>
    <xf numFmtId="177" fontId="7" fillId="0" borderId="0" xfId="0" applyNumberFormat="1" applyFont="1" applyAlignment="1">
      <alignment vertical="center" shrinkToFit="1"/>
    </xf>
    <xf numFmtId="38" fontId="7" fillId="0" borderId="10" xfId="49" applyFont="1" applyBorder="1" applyAlignment="1">
      <alignment vertical="center"/>
    </xf>
    <xf numFmtId="38" fontId="7" fillId="0" borderId="0" xfId="49" applyFont="1" applyBorder="1" applyAlignment="1">
      <alignment vertical="center"/>
    </xf>
    <xf numFmtId="38" fontId="7" fillId="0" borderId="10" xfId="49" applyFont="1" applyFill="1" applyBorder="1" applyAlignment="1">
      <alignment vertical="center"/>
    </xf>
    <xf numFmtId="0" fontId="0" fillId="0" borderId="0" xfId="0" applyFill="1" applyAlignment="1">
      <alignment vertical="center"/>
    </xf>
    <xf numFmtId="0" fontId="14" fillId="0" borderId="0" xfId="0" applyFont="1" applyAlignment="1">
      <alignment vertical="center"/>
    </xf>
    <xf numFmtId="41" fontId="7" fillId="0" borderId="0" xfId="0" applyNumberFormat="1" applyFont="1" applyBorder="1" applyAlignment="1">
      <alignment horizontal="right" vertical="center"/>
    </xf>
    <xf numFmtId="0" fontId="7" fillId="0" borderId="16" xfId="0" applyFont="1" applyBorder="1" applyAlignment="1">
      <alignment vertical="center"/>
    </xf>
    <xf numFmtId="41" fontId="8" fillId="0" borderId="0" xfId="0" applyNumberFormat="1" applyFont="1" applyBorder="1" applyAlignment="1">
      <alignment horizontal="right" vertical="center"/>
    </xf>
    <xf numFmtId="177" fontId="13" fillId="0" borderId="0" xfId="0" applyNumberFormat="1" applyFont="1" applyBorder="1" applyAlignment="1">
      <alignment vertical="center"/>
    </xf>
    <xf numFmtId="41" fontId="13" fillId="0" borderId="0" xfId="0" applyNumberFormat="1" applyFont="1" applyBorder="1" applyAlignment="1">
      <alignment horizontal="right" vertical="center"/>
    </xf>
    <xf numFmtId="41" fontId="7" fillId="0" borderId="0" xfId="0" applyNumberFormat="1" applyFont="1" applyAlignment="1">
      <alignment vertical="center" shrinkToFit="1"/>
    </xf>
    <xf numFmtId="41" fontId="7" fillId="0" borderId="0" xfId="0" applyNumberFormat="1" applyFont="1" applyBorder="1" applyAlignment="1">
      <alignment vertical="center"/>
    </xf>
    <xf numFmtId="177" fontId="7" fillId="0" borderId="10" xfId="0" applyNumberFormat="1" applyFont="1" applyBorder="1" applyAlignment="1">
      <alignment vertical="center"/>
    </xf>
    <xf numFmtId="41" fontId="7" fillId="0" borderId="10" xfId="0" applyNumberFormat="1" applyFont="1" applyBorder="1" applyAlignment="1">
      <alignment horizontal="right" vertical="center"/>
    </xf>
    <xf numFmtId="0" fontId="8"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12" xfId="0" applyFont="1" applyBorder="1" applyAlignment="1">
      <alignment horizontal="center" vertical="center"/>
    </xf>
    <xf numFmtId="0" fontId="15" fillId="0" borderId="0" xfId="0" applyFont="1" applyAlignment="1">
      <alignment vertical="center"/>
    </xf>
    <xf numFmtId="0" fontId="17" fillId="0" borderId="0" xfId="0" applyFont="1" applyAlignment="1">
      <alignment horizontal="right" vertical="center"/>
    </xf>
    <xf numFmtId="0" fontId="11" fillId="0" borderId="15" xfId="0" applyFont="1" applyBorder="1" applyAlignment="1">
      <alignment horizontal="center"/>
    </xf>
    <xf numFmtId="0" fontId="11" fillId="0" borderId="16" xfId="0" applyFont="1" applyBorder="1" applyAlignment="1">
      <alignment horizontal="center" vertical="center" textRotation="255"/>
    </xf>
    <xf numFmtId="0" fontId="11" fillId="0" borderId="17" xfId="0" applyFont="1" applyBorder="1" applyAlignment="1">
      <alignment horizontal="center" vertical="top"/>
    </xf>
    <xf numFmtId="0" fontId="18" fillId="0" borderId="11" xfId="0" applyFont="1" applyBorder="1" applyAlignment="1">
      <alignment horizontal="center" vertical="center"/>
    </xf>
    <xf numFmtId="0" fontId="19" fillId="0" borderId="10" xfId="0" applyFont="1" applyBorder="1" applyAlignment="1">
      <alignment horizontal="right" vertical="center"/>
    </xf>
    <xf numFmtId="0" fontId="11" fillId="0" borderId="11" xfId="0" applyFont="1" applyBorder="1" applyAlignment="1">
      <alignment vertical="center"/>
    </xf>
    <xf numFmtId="0" fontId="18" fillId="0" borderId="16" xfId="0" applyFont="1" applyBorder="1" applyAlignment="1">
      <alignment horizontal="center" vertical="center"/>
    </xf>
    <xf numFmtId="0" fontId="11" fillId="0" borderId="17" xfId="0" applyFont="1" applyBorder="1" applyAlignment="1">
      <alignment vertical="center"/>
    </xf>
    <xf numFmtId="0" fontId="17" fillId="0" borderId="0" xfId="0" applyFont="1" applyAlignment="1">
      <alignment vertical="center"/>
    </xf>
    <xf numFmtId="176" fontId="10" fillId="0" borderId="0" xfId="0" applyNumberFormat="1" applyFont="1" applyAlignment="1">
      <alignment vertical="center" shrinkToFit="1"/>
    </xf>
    <xf numFmtId="178" fontId="7" fillId="0" borderId="0" xfId="49" applyNumberFormat="1" applyFont="1" applyBorder="1" applyAlignment="1">
      <alignment horizontal="right" vertical="center"/>
    </xf>
    <xf numFmtId="0" fontId="11" fillId="0" borderId="11" xfId="0" applyFont="1" applyBorder="1" applyAlignment="1">
      <alignment horizontal="right" vertical="center"/>
    </xf>
    <xf numFmtId="0" fontId="11" fillId="0" borderId="16" xfId="0" applyFont="1" applyBorder="1" applyAlignment="1">
      <alignment horizontal="right" vertical="center"/>
    </xf>
    <xf numFmtId="176" fontId="13" fillId="0" borderId="11" xfId="0" applyNumberFormat="1" applyFont="1" applyBorder="1" applyAlignment="1">
      <alignment vertical="center"/>
    </xf>
    <xf numFmtId="176" fontId="13" fillId="0" borderId="0" xfId="0" applyNumberFormat="1" applyFont="1" applyBorder="1" applyAlignment="1">
      <alignment vertical="center"/>
    </xf>
    <xf numFmtId="176" fontId="13" fillId="0" borderId="12" xfId="0" applyNumberFormat="1" applyFont="1" applyBorder="1" applyAlignment="1">
      <alignment vertical="center"/>
    </xf>
    <xf numFmtId="0" fontId="20" fillId="0" borderId="0" xfId="0" applyFont="1" applyAlignment="1">
      <alignment vertical="center"/>
    </xf>
    <xf numFmtId="41" fontId="13" fillId="0" borderId="0" xfId="0" applyNumberFormat="1" applyFont="1" applyFill="1" applyBorder="1" applyAlignment="1">
      <alignment horizontal="right" vertical="center"/>
    </xf>
    <xf numFmtId="41" fontId="7" fillId="0" borderId="0" xfId="0" applyNumberFormat="1" applyFont="1" applyFill="1" applyBorder="1" applyAlignment="1">
      <alignment horizontal="right" vertical="center"/>
    </xf>
    <xf numFmtId="41" fontId="7" fillId="0" borderId="0" xfId="0" applyNumberFormat="1" applyFont="1" applyFill="1" applyAlignment="1">
      <alignment vertical="center" shrinkToFit="1"/>
    </xf>
    <xf numFmtId="41" fontId="7" fillId="0" borderId="0" xfId="0" applyNumberFormat="1" applyFont="1" applyFill="1" applyAlignment="1">
      <alignment vertical="center"/>
    </xf>
    <xf numFmtId="41" fontId="7" fillId="0" borderId="10" xfId="0" applyNumberFormat="1" applyFont="1" applyFill="1" applyBorder="1" applyAlignment="1">
      <alignment horizontal="right" vertical="center"/>
    </xf>
    <xf numFmtId="0" fontId="11" fillId="0" borderId="22" xfId="0" applyFont="1" applyBorder="1" applyAlignment="1">
      <alignment horizontal="center" vertical="center"/>
    </xf>
    <xf numFmtId="41" fontId="7" fillId="0" borderId="11" xfId="0" applyNumberFormat="1" applyFont="1" applyBorder="1" applyAlignment="1">
      <alignment horizontal="right" vertical="center"/>
    </xf>
    <xf numFmtId="41" fontId="8" fillId="0" borderId="11" xfId="0" applyNumberFormat="1" applyFont="1" applyBorder="1" applyAlignment="1">
      <alignment horizontal="right" vertical="center"/>
    </xf>
    <xf numFmtId="41" fontId="7" fillId="0" borderId="0" xfId="0" applyNumberFormat="1" applyFont="1" applyBorder="1" applyAlignment="1">
      <alignment vertical="center" shrinkToFit="1"/>
    </xf>
    <xf numFmtId="0" fontId="7" fillId="0" borderId="18" xfId="0" applyFont="1" applyBorder="1" applyAlignment="1">
      <alignment horizontal="center" vertical="center"/>
    </xf>
    <xf numFmtId="176" fontId="7" fillId="0" borderId="11" xfId="0" applyNumberFormat="1" applyFont="1" applyBorder="1" applyAlignment="1">
      <alignment vertical="center" shrinkToFit="1"/>
    </xf>
    <xf numFmtId="177" fontId="7" fillId="0" borderId="11" xfId="49" applyNumberFormat="1" applyFont="1" applyBorder="1" applyAlignment="1">
      <alignment vertical="center"/>
    </xf>
    <xf numFmtId="177" fontId="13" fillId="0" borderId="11" xfId="49" applyNumberFormat="1" applyFont="1" applyBorder="1" applyAlignment="1">
      <alignment vertical="center"/>
    </xf>
    <xf numFmtId="177" fontId="7" fillId="0" borderId="11" xfId="0" applyNumberFormat="1" applyFont="1" applyFill="1" applyBorder="1" applyAlignment="1">
      <alignment vertical="center" shrinkToFit="1"/>
    </xf>
    <xf numFmtId="177" fontId="7" fillId="0" borderId="0" xfId="0" applyNumberFormat="1" applyFont="1" applyFill="1" applyBorder="1" applyAlignment="1">
      <alignment vertical="center" shrinkToFit="1"/>
    </xf>
    <xf numFmtId="177" fontId="7" fillId="0" borderId="0" xfId="0" applyNumberFormat="1" applyFont="1" applyBorder="1" applyAlignment="1">
      <alignment vertical="center" shrinkToFit="1"/>
    </xf>
    <xf numFmtId="38" fontId="7" fillId="0" borderId="13" xfId="49" applyFont="1" applyBorder="1" applyAlignment="1">
      <alignment vertical="center"/>
    </xf>
    <xf numFmtId="0" fontId="7" fillId="0" borderId="11" xfId="0" applyFont="1" applyFill="1" applyBorder="1" applyAlignment="1">
      <alignment horizontal="center" vertical="center"/>
    </xf>
    <xf numFmtId="177" fontId="7" fillId="0" borderId="11" xfId="49" applyNumberFormat="1" applyFont="1" applyFill="1" applyBorder="1" applyAlignment="1">
      <alignment vertical="center"/>
    </xf>
    <xf numFmtId="177" fontId="13" fillId="0" borderId="11" xfId="49" applyNumberFormat="1" applyFont="1" applyFill="1" applyBorder="1" applyAlignment="1">
      <alignment vertical="center"/>
    </xf>
    <xf numFmtId="177" fontId="7" fillId="0" borderId="11" xfId="61" applyNumberFormat="1" applyFont="1" applyFill="1" applyBorder="1" applyAlignment="1">
      <alignment vertical="center"/>
      <protection/>
    </xf>
    <xf numFmtId="177" fontId="7" fillId="0" borderId="0" xfId="61" applyNumberFormat="1" applyFont="1" applyFill="1" applyBorder="1" applyAlignment="1">
      <alignment vertical="center"/>
      <protection/>
    </xf>
    <xf numFmtId="38" fontId="7" fillId="0" borderId="13" xfId="49" applyFont="1" applyFill="1" applyBorder="1" applyAlignment="1">
      <alignment vertical="center"/>
    </xf>
    <xf numFmtId="0" fontId="7" fillId="0" borderId="12" xfId="0" applyFont="1" applyFill="1" applyBorder="1" applyAlignment="1">
      <alignment horizontal="center" vertical="center"/>
    </xf>
    <xf numFmtId="177" fontId="7" fillId="0" borderId="12" xfId="49" applyNumberFormat="1" applyFont="1" applyFill="1" applyBorder="1" applyAlignment="1">
      <alignment vertical="center"/>
    </xf>
    <xf numFmtId="177" fontId="7" fillId="0" borderId="12" xfId="49" applyNumberFormat="1" applyFont="1" applyBorder="1" applyAlignment="1">
      <alignment vertical="center"/>
    </xf>
    <xf numFmtId="177" fontId="13" fillId="0" borderId="12" xfId="49" applyNumberFormat="1" applyFont="1" applyFill="1" applyBorder="1" applyAlignment="1">
      <alignment vertical="center"/>
    </xf>
    <xf numFmtId="177" fontId="7" fillId="0" borderId="12" xfId="61" applyNumberFormat="1" applyFont="1" applyFill="1" applyBorder="1" applyAlignment="1">
      <alignment vertical="center"/>
      <protection/>
    </xf>
    <xf numFmtId="177" fontId="7" fillId="0" borderId="12" xfId="0" applyNumberFormat="1" applyFont="1" applyFill="1" applyBorder="1" applyAlignment="1">
      <alignment vertical="center" shrinkToFit="1"/>
    </xf>
    <xf numFmtId="41" fontId="7" fillId="0" borderId="12" xfId="0" applyNumberFormat="1" applyFont="1" applyBorder="1" applyAlignment="1">
      <alignment horizontal="right" vertical="center"/>
    </xf>
    <xf numFmtId="41" fontId="7" fillId="0" borderId="12" xfId="0" applyNumberFormat="1" applyFont="1" applyFill="1" applyBorder="1" applyAlignment="1">
      <alignment horizontal="right" vertical="center"/>
    </xf>
    <xf numFmtId="41" fontId="8" fillId="0" borderId="12" xfId="0" applyNumberFormat="1" applyFont="1" applyBorder="1" applyAlignment="1">
      <alignment horizontal="right" vertical="center"/>
    </xf>
    <xf numFmtId="41" fontId="13" fillId="0" borderId="12" xfId="0" applyNumberFormat="1" applyFont="1" applyFill="1" applyBorder="1" applyAlignment="1">
      <alignment horizontal="right" vertical="center"/>
    </xf>
    <xf numFmtId="41" fontId="7" fillId="0" borderId="0"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41" fontId="7" fillId="0" borderId="14" xfId="0" applyNumberFormat="1" applyFont="1" applyFill="1" applyBorder="1" applyAlignment="1">
      <alignment horizontal="right" vertical="center"/>
    </xf>
    <xf numFmtId="176" fontId="10" fillId="0" borderId="0" xfId="0" applyNumberFormat="1" applyFont="1" applyBorder="1" applyAlignment="1">
      <alignment vertical="center" shrinkToFit="1"/>
    </xf>
    <xf numFmtId="0" fontId="0" fillId="0" borderId="0" xfId="0" applyBorder="1" applyAlignment="1">
      <alignment vertical="center"/>
    </xf>
    <xf numFmtId="0" fontId="7" fillId="0" borderId="20" xfId="0" applyFont="1" applyBorder="1" applyAlignment="1">
      <alignment horizontal="center" vertical="center"/>
    </xf>
    <xf numFmtId="0" fontId="12" fillId="0" borderId="10" xfId="0" applyFont="1" applyBorder="1" applyAlignment="1">
      <alignment vertical="center"/>
    </xf>
    <xf numFmtId="177" fontId="7" fillId="0" borderId="0" xfId="61" applyNumberFormat="1" applyFont="1" applyAlignment="1">
      <alignment vertical="center"/>
      <protection/>
    </xf>
    <xf numFmtId="177" fontId="7" fillId="0" borderId="16" xfId="49" applyNumberFormat="1" applyFont="1" applyBorder="1" applyAlignment="1">
      <alignment horizontal="right" vertical="center"/>
    </xf>
    <xf numFmtId="38" fontId="7" fillId="0" borderId="17" xfId="49" applyFont="1" applyBorder="1" applyAlignment="1">
      <alignment horizontal="right" vertical="center"/>
    </xf>
    <xf numFmtId="0" fontId="24" fillId="0" borderId="0" xfId="0" applyFont="1" applyBorder="1" applyAlignment="1">
      <alignment vertical="center"/>
    </xf>
    <xf numFmtId="0" fontId="11" fillId="0" borderId="19" xfId="0" applyFont="1" applyBorder="1" applyAlignment="1">
      <alignment horizontal="center"/>
    </xf>
    <xf numFmtId="0" fontId="11" fillId="0" borderId="18" xfId="0" applyFont="1" applyBorder="1" applyAlignment="1">
      <alignment horizontal="center" vertical="center"/>
    </xf>
    <xf numFmtId="0" fontId="11" fillId="0" borderId="13" xfId="0" applyFont="1" applyBorder="1" applyAlignment="1">
      <alignment horizontal="center" vertical="center"/>
    </xf>
    <xf numFmtId="0" fontId="18" fillId="0" borderId="16" xfId="0" applyFont="1" applyBorder="1" applyAlignment="1">
      <alignment horizontal="right" vertical="center"/>
    </xf>
    <xf numFmtId="177" fontId="13" fillId="0" borderId="11" xfId="0" applyNumberFormat="1" applyFont="1" applyBorder="1" applyAlignment="1">
      <alignment vertical="center"/>
    </xf>
    <xf numFmtId="41" fontId="7" fillId="0" borderId="11" xfId="0" applyNumberFormat="1" applyFont="1" applyBorder="1" applyAlignment="1">
      <alignment vertical="center" shrinkToFit="1"/>
    </xf>
    <xf numFmtId="41" fontId="7" fillId="0" borderId="11" xfId="0" applyNumberFormat="1" applyFont="1" applyBorder="1" applyAlignment="1">
      <alignment vertical="center"/>
    </xf>
    <xf numFmtId="177" fontId="7" fillId="0" borderId="13" xfId="0" applyNumberFormat="1" applyFont="1" applyBorder="1" applyAlignment="1">
      <alignment vertical="center"/>
    </xf>
    <xf numFmtId="0" fontId="11" fillId="0" borderId="23" xfId="0" applyFont="1" applyBorder="1" applyAlignment="1">
      <alignment horizontal="center" vertical="center"/>
    </xf>
    <xf numFmtId="41" fontId="7" fillId="0" borderId="24" xfId="0" applyNumberFormat="1" applyFont="1" applyBorder="1" applyAlignment="1">
      <alignment horizontal="right" vertical="center"/>
    </xf>
    <xf numFmtId="41" fontId="7" fillId="0" borderId="24" xfId="0" applyNumberFormat="1" applyFont="1" applyFill="1" applyBorder="1" applyAlignment="1">
      <alignment horizontal="right" vertical="center"/>
    </xf>
    <xf numFmtId="41" fontId="8" fillId="0" borderId="24" xfId="0" applyNumberFormat="1" applyFont="1" applyBorder="1" applyAlignment="1">
      <alignment horizontal="right" vertical="center"/>
    </xf>
    <xf numFmtId="41" fontId="13" fillId="0" borderId="24" xfId="0" applyNumberFormat="1" applyFont="1" applyFill="1" applyBorder="1" applyAlignment="1">
      <alignment horizontal="right" vertical="center"/>
    </xf>
    <xf numFmtId="41" fontId="7" fillId="0" borderId="24" xfId="0" applyNumberFormat="1" applyFont="1" applyFill="1" applyBorder="1" applyAlignment="1">
      <alignment vertical="center" shrinkToFit="1"/>
    </xf>
    <xf numFmtId="177" fontId="7" fillId="0" borderId="24" xfId="61" applyNumberFormat="1" applyFont="1" applyFill="1" applyBorder="1" applyAlignment="1">
      <alignment vertical="center"/>
      <protection/>
    </xf>
    <xf numFmtId="41" fontId="7" fillId="0" borderId="25" xfId="0" applyNumberFormat="1" applyFont="1" applyFill="1" applyBorder="1" applyAlignment="1">
      <alignment horizontal="right" vertical="center"/>
    </xf>
    <xf numFmtId="0" fontId="18" fillId="0" borderId="11" xfId="0" applyFont="1" applyBorder="1" applyAlignment="1">
      <alignment horizontal="right" vertical="center"/>
    </xf>
    <xf numFmtId="176" fontId="8" fillId="0" borderId="11" xfId="0" applyNumberFormat="1" applyFont="1" applyBorder="1" applyAlignment="1">
      <alignment vertical="center" shrinkToFit="1"/>
    </xf>
    <xf numFmtId="176" fontId="8" fillId="0" borderId="0" xfId="0" applyNumberFormat="1" applyFont="1" applyBorder="1" applyAlignment="1">
      <alignment vertical="center" shrinkToFit="1"/>
    </xf>
    <xf numFmtId="176" fontId="8" fillId="0" borderId="12" xfId="0" applyNumberFormat="1" applyFont="1" applyBorder="1" applyAlignment="1">
      <alignment vertical="center" shrinkToFit="1"/>
    </xf>
    <xf numFmtId="177" fontId="8" fillId="0" borderId="0" xfId="49" applyNumberFormat="1" applyFont="1" applyBorder="1" applyAlignment="1">
      <alignment vertical="center"/>
    </xf>
    <xf numFmtId="177" fontId="8" fillId="0" borderId="11" xfId="49" applyNumberFormat="1" applyFont="1" applyBorder="1" applyAlignment="1">
      <alignment vertical="center"/>
    </xf>
    <xf numFmtId="177" fontId="8" fillId="0" borderId="11" xfId="49" applyNumberFormat="1" applyFont="1" applyFill="1" applyBorder="1" applyAlignment="1">
      <alignment vertical="center"/>
    </xf>
    <xf numFmtId="177" fontId="8" fillId="0" borderId="0" xfId="49" applyNumberFormat="1" applyFont="1" applyFill="1" applyBorder="1" applyAlignment="1">
      <alignment vertical="center"/>
    </xf>
    <xf numFmtId="177" fontId="8" fillId="0" borderId="12" xfId="49" applyNumberFormat="1" applyFont="1" applyFill="1" applyBorder="1" applyAlignment="1">
      <alignment vertical="center"/>
    </xf>
    <xf numFmtId="178" fontId="8" fillId="0" borderId="0" xfId="49" applyNumberFormat="1" applyFont="1" applyFill="1" applyBorder="1" applyAlignment="1">
      <alignment horizontal="right" vertical="center"/>
    </xf>
    <xf numFmtId="0" fontId="6" fillId="0" borderId="0" xfId="0" applyFont="1" applyAlignment="1">
      <alignment vertical="center"/>
    </xf>
    <xf numFmtId="0" fontId="15" fillId="0" borderId="0" xfId="0" applyFont="1" applyAlignment="1">
      <alignment horizontal="center" vertical="center"/>
    </xf>
    <xf numFmtId="0" fontId="2" fillId="0" borderId="0" xfId="0" applyFont="1" applyAlignment="1">
      <alignment horizontal="center" vertical="center"/>
    </xf>
    <xf numFmtId="0" fontId="17" fillId="0" borderId="0" xfId="0" applyFont="1" applyBorder="1" applyAlignment="1">
      <alignment horizontal="right" vertical="center"/>
    </xf>
    <xf numFmtId="0" fontId="11" fillId="0" borderId="21" xfId="0" applyFont="1" applyBorder="1" applyAlignment="1">
      <alignment horizontal="center" vertical="center"/>
    </xf>
    <xf numFmtId="0" fontId="5" fillId="0" borderId="21"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21" fillId="0" borderId="0" xfId="0" applyFont="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xf>
    <xf numFmtId="0" fontId="11" fillId="0" borderId="10" xfId="0" applyFont="1" applyBorder="1" applyAlignment="1">
      <alignment horizontal="center" vertical="center"/>
    </xf>
    <xf numFmtId="0" fontId="11" fillId="0" borderId="22" xfId="0" applyFont="1" applyBorder="1" applyAlignment="1">
      <alignment horizontal="center" vertical="center"/>
    </xf>
    <xf numFmtId="0" fontId="11" fillId="0" borderId="18"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6" fillId="0" borderId="0" xfId="0" applyFont="1" applyAlignment="1">
      <alignment horizontal="center" vertical="center"/>
    </xf>
    <xf numFmtId="0" fontId="11" fillId="0" borderId="19" xfId="0" applyFont="1" applyBorder="1" applyAlignment="1">
      <alignment horizontal="center" vertical="center" wrapText="1"/>
    </xf>
    <xf numFmtId="0" fontId="11" fillId="0" borderId="12" xfId="0" applyFont="1" applyBorder="1" applyAlignment="1">
      <alignment horizontal="center" vertical="center"/>
    </xf>
    <xf numFmtId="0" fontId="22" fillId="0" borderId="0" xfId="0" applyFont="1" applyAlignment="1">
      <alignment horizontal="center" vertical="center"/>
    </xf>
    <xf numFmtId="0" fontId="11" fillId="0" borderId="27" xfId="0" applyFont="1" applyBorder="1" applyAlignment="1">
      <alignment horizontal="center" vertical="center"/>
    </xf>
    <xf numFmtId="0" fontId="11" fillId="0" borderId="19" xfId="0" applyFont="1" applyBorder="1" applyAlignment="1">
      <alignment horizontal="center" vertical="center"/>
    </xf>
    <xf numFmtId="0" fontId="11" fillId="0" borderId="25" xfId="0" applyFont="1" applyBorder="1" applyAlignment="1">
      <alignment horizontal="center" vertical="center"/>
    </xf>
    <xf numFmtId="0" fontId="11"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H15"/>
  <sheetViews>
    <sheetView showGridLines="0" tabSelected="1" zoomScalePageLayoutView="0" workbookViewId="0" topLeftCell="A1">
      <selection activeCell="E18" sqref="E18"/>
    </sheetView>
  </sheetViews>
  <sheetFormatPr defaultColWidth="9.140625" defaultRowHeight="15"/>
  <cols>
    <col min="1" max="1" width="13.7109375" style="15" customWidth="1"/>
    <col min="2" max="6" width="8.28125" style="15" customWidth="1"/>
    <col min="7" max="7" width="8.140625" style="15" customWidth="1"/>
    <col min="8" max="16384" width="9.00390625" style="15" customWidth="1"/>
  </cols>
  <sheetData>
    <row r="1" spans="1:7" s="1" customFormat="1" ht="15.75" customHeight="1">
      <c r="A1" s="176" t="s">
        <v>110</v>
      </c>
      <c r="B1" s="176"/>
      <c r="C1" s="176"/>
      <c r="D1" s="176"/>
      <c r="E1" s="176"/>
      <c r="F1" s="176"/>
      <c r="G1" s="176"/>
    </row>
    <row r="2" spans="1:7" s="2" customFormat="1" ht="13.5">
      <c r="A2" s="148" t="s">
        <v>109</v>
      </c>
      <c r="F2" s="178" t="s">
        <v>0</v>
      </c>
      <c r="G2" s="178"/>
    </row>
    <row r="3" spans="1:7" s="2" customFormat="1" ht="15" customHeight="1">
      <c r="A3" s="179" t="s">
        <v>1</v>
      </c>
      <c r="B3" s="179" t="s">
        <v>2</v>
      </c>
      <c r="C3" s="179" t="s">
        <v>74</v>
      </c>
      <c r="D3" s="180" t="s">
        <v>126</v>
      </c>
      <c r="E3" s="180"/>
      <c r="F3" s="180"/>
      <c r="G3" s="179" t="s">
        <v>6</v>
      </c>
    </row>
    <row r="4" spans="1:8" s="5" customFormat="1" ht="15" customHeight="1">
      <c r="A4" s="179"/>
      <c r="B4" s="179"/>
      <c r="C4" s="179"/>
      <c r="D4" s="84" t="s">
        <v>3</v>
      </c>
      <c r="E4" s="84" t="s">
        <v>4</v>
      </c>
      <c r="F4" s="84" t="s">
        <v>5</v>
      </c>
      <c r="G4" s="179"/>
      <c r="H4" s="4"/>
    </row>
    <row r="5" spans="1:8" s="5" customFormat="1" ht="3.75" customHeight="1">
      <c r="A5" s="6"/>
      <c r="B5" s="114"/>
      <c r="C5" s="7"/>
      <c r="D5" s="7"/>
      <c r="E5" s="7"/>
      <c r="F5" s="7"/>
      <c r="G5" s="8"/>
      <c r="H5" s="4"/>
    </row>
    <row r="6" spans="1:7" s="5" customFormat="1" ht="15.75" customHeight="1" hidden="1">
      <c r="A6" s="99" t="s">
        <v>100</v>
      </c>
      <c r="B6" s="41">
        <v>26</v>
      </c>
      <c r="C6" s="28">
        <v>0</v>
      </c>
      <c r="D6" s="27">
        <v>0</v>
      </c>
      <c r="E6" s="27">
        <v>11</v>
      </c>
      <c r="F6" s="27">
        <v>0</v>
      </c>
      <c r="G6" s="29">
        <v>15</v>
      </c>
    </row>
    <row r="7" spans="1:7" s="5" customFormat="1" ht="15.75" customHeight="1">
      <c r="A7" s="99" t="s">
        <v>95</v>
      </c>
      <c r="B7" s="41">
        <v>26</v>
      </c>
      <c r="C7" s="28">
        <v>0</v>
      </c>
      <c r="D7" s="27">
        <v>0</v>
      </c>
      <c r="E7" s="27">
        <v>10</v>
      </c>
      <c r="F7" s="27">
        <v>0</v>
      </c>
      <c r="G7" s="29">
        <v>16</v>
      </c>
    </row>
    <row r="8" spans="1:7" s="5" customFormat="1" ht="15.75" customHeight="1">
      <c r="A8" s="99" t="s">
        <v>112</v>
      </c>
      <c r="B8" s="41">
        <v>27</v>
      </c>
      <c r="C8" s="28">
        <v>0</v>
      </c>
      <c r="D8" s="27">
        <v>0</v>
      </c>
      <c r="E8" s="27">
        <v>10</v>
      </c>
      <c r="F8" s="27">
        <v>0</v>
      </c>
      <c r="G8" s="29">
        <v>17</v>
      </c>
    </row>
    <row r="9" spans="1:7" s="5" customFormat="1" ht="15.75" customHeight="1">
      <c r="A9" s="99" t="s">
        <v>101</v>
      </c>
      <c r="B9" s="41">
        <v>30</v>
      </c>
      <c r="C9" s="28">
        <v>0</v>
      </c>
      <c r="D9" s="27">
        <v>0</v>
      </c>
      <c r="E9" s="27">
        <v>12</v>
      </c>
      <c r="F9" s="27">
        <v>0</v>
      </c>
      <c r="G9" s="29">
        <v>18</v>
      </c>
    </row>
    <row r="10" spans="1:7" s="5" customFormat="1" ht="15.75" customHeight="1">
      <c r="A10" s="99" t="s">
        <v>113</v>
      </c>
      <c r="B10" s="41">
        <v>32</v>
      </c>
      <c r="C10" s="28">
        <v>0</v>
      </c>
      <c r="D10" s="27">
        <v>0</v>
      </c>
      <c r="E10" s="27">
        <v>12</v>
      </c>
      <c r="F10" s="27">
        <v>0</v>
      </c>
      <c r="G10" s="29">
        <v>20</v>
      </c>
    </row>
    <row r="11" spans="1:7" s="5" customFormat="1" ht="15.75" customHeight="1">
      <c r="A11" s="165" t="s">
        <v>114</v>
      </c>
      <c r="B11" s="9">
        <f>SUM(C11:G11)</f>
        <v>37</v>
      </c>
      <c r="C11" s="141">
        <v>0</v>
      </c>
      <c r="D11" s="97">
        <v>0</v>
      </c>
      <c r="E11" s="10">
        <v>15</v>
      </c>
      <c r="F11" s="97">
        <v>0</v>
      </c>
      <c r="G11" s="11">
        <v>22</v>
      </c>
    </row>
    <row r="12" spans="1:7" s="5" customFormat="1" ht="4.5" customHeight="1">
      <c r="A12" s="12"/>
      <c r="B12" s="12"/>
      <c r="C12" s="13"/>
      <c r="D12" s="13"/>
      <c r="E12" s="13"/>
      <c r="F12" s="13"/>
      <c r="G12" s="14"/>
    </row>
    <row r="15" spans="3:8" ht="14.25">
      <c r="C15" s="177"/>
      <c r="D15" s="177"/>
      <c r="E15" s="177"/>
      <c r="F15" s="177"/>
      <c r="G15" s="177"/>
      <c r="H15" s="177"/>
    </row>
  </sheetData>
  <sheetProtection/>
  <mergeCells count="8">
    <mergeCell ref="A1:G1"/>
    <mergeCell ref="C15:H15"/>
    <mergeCell ref="F2:G2"/>
    <mergeCell ref="A3:A4"/>
    <mergeCell ref="B3:B4"/>
    <mergeCell ref="C3:C4"/>
    <mergeCell ref="D3:F3"/>
    <mergeCell ref="G3:G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A1:H11"/>
  <sheetViews>
    <sheetView showGridLines="0" zoomScalePageLayoutView="0" workbookViewId="0" topLeftCell="A1">
      <selection activeCell="D19" sqref="D19"/>
    </sheetView>
  </sheetViews>
  <sheetFormatPr defaultColWidth="9.140625" defaultRowHeight="15"/>
  <cols>
    <col min="1" max="1" width="13.421875" style="15" customWidth="1"/>
    <col min="2" max="8" width="9.140625" style="15" customWidth="1"/>
    <col min="9" max="16384" width="9.00390625" style="15" customWidth="1"/>
  </cols>
  <sheetData>
    <row r="1" spans="1:8" s="1" customFormat="1" ht="16.5" customHeight="1">
      <c r="A1" s="176" t="s">
        <v>111</v>
      </c>
      <c r="B1" s="176"/>
      <c r="C1" s="176"/>
      <c r="D1" s="176"/>
      <c r="E1" s="176"/>
      <c r="F1" s="176"/>
      <c r="G1" s="176"/>
      <c r="H1" s="176"/>
    </row>
    <row r="2" spans="1:8" s="16" customFormat="1" ht="13.5">
      <c r="A2" s="46" t="s">
        <v>109</v>
      </c>
      <c r="H2" s="87" t="s">
        <v>7</v>
      </c>
    </row>
    <row r="3" spans="1:8" s="5" customFormat="1" ht="14.25" customHeight="1">
      <c r="A3" s="181" t="s">
        <v>8</v>
      </c>
      <c r="B3" s="184" t="s">
        <v>9</v>
      </c>
      <c r="C3" s="181" t="s">
        <v>10</v>
      </c>
      <c r="D3" s="88">
        <v>1</v>
      </c>
      <c r="E3" s="88">
        <v>51</v>
      </c>
      <c r="F3" s="88">
        <v>101</v>
      </c>
      <c r="G3" s="88">
        <v>151</v>
      </c>
      <c r="H3" s="88">
        <v>201</v>
      </c>
    </row>
    <row r="4" spans="1:8" s="5" customFormat="1" ht="14.25" customHeight="1">
      <c r="A4" s="182"/>
      <c r="B4" s="185"/>
      <c r="C4" s="182"/>
      <c r="D4" s="89" t="s">
        <v>11</v>
      </c>
      <c r="E4" s="89" t="s">
        <v>11</v>
      </c>
      <c r="F4" s="89" t="s">
        <v>11</v>
      </c>
      <c r="G4" s="89" t="s">
        <v>11</v>
      </c>
      <c r="H4" s="89" t="s">
        <v>11</v>
      </c>
    </row>
    <row r="5" spans="1:8" s="5" customFormat="1" ht="14.25" customHeight="1">
      <c r="A5" s="183"/>
      <c r="B5" s="186"/>
      <c r="C5" s="183"/>
      <c r="D5" s="90">
        <v>50</v>
      </c>
      <c r="E5" s="90">
        <v>100</v>
      </c>
      <c r="F5" s="90">
        <v>150</v>
      </c>
      <c r="G5" s="90">
        <v>200</v>
      </c>
      <c r="H5" s="90" t="s">
        <v>127</v>
      </c>
    </row>
    <row r="6" spans="1:8" s="5" customFormat="1" ht="6" customHeight="1">
      <c r="A6" s="93"/>
      <c r="B6" s="23"/>
      <c r="C6" s="4"/>
      <c r="D6" s="4"/>
      <c r="E6" s="4"/>
      <c r="F6" s="4"/>
      <c r="G6" s="4"/>
      <c r="H6" s="24"/>
    </row>
    <row r="7" spans="1:8" s="25" customFormat="1" ht="15" customHeight="1">
      <c r="A7" s="94" t="s">
        <v>12</v>
      </c>
      <c r="B7" s="166">
        <f>SUM(C7:H7)</f>
        <v>37</v>
      </c>
      <c r="C7" s="167">
        <v>0</v>
      </c>
      <c r="D7" s="167">
        <f>SUM(D8:D9)</f>
        <v>8</v>
      </c>
      <c r="E7" s="167">
        <f>SUM(E8:E9)</f>
        <v>20</v>
      </c>
      <c r="F7" s="167">
        <f>SUM(F8:F9)</f>
        <v>4</v>
      </c>
      <c r="G7" s="167">
        <f>SUM(G8:G9)</f>
        <v>1</v>
      </c>
      <c r="H7" s="168">
        <f>SUM(H8:H9)</f>
        <v>4</v>
      </c>
    </row>
    <row r="8" spans="1:8" s="5" customFormat="1" ht="15" customHeight="1">
      <c r="A8" s="26" t="s">
        <v>13</v>
      </c>
      <c r="B8" s="115">
        <f>SUM(C8:H8)</f>
        <v>15</v>
      </c>
      <c r="C8" s="28">
        <v>0</v>
      </c>
      <c r="D8" s="28">
        <v>7</v>
      </c>
      <c r="E8" s="28">
        <v>6</v>
      </c>
      <c r="F8" s="28">
        <v>2</v>
      </c>
      <c r="G8" s="28">
        <v>0</v>
      </c>
      <c r="H8" s="42">
        <v>0</v>
      </c>
    </row>
    <row r="9" spans="1:8" s="5" customFormat="1" ht="15" customHeight="1">
      <c r="A9" s="26" t="s">
        <v>14</v>
      </c>
      <c r="B9" s="115">
        <f>SUM(C9:H9)</f>
        <v>22</v>
      </c>
      <c r="C9" s="28">
        <v>0</v>
      </c>
      <c r="D9" s="28">
        <v>1</v>
      </c>
      <c r="E9" s="28">
        <v>14</v>
      </c>
      <c r="F9" s="28">
        <v>2</v>
      </c>
      <c r="G9" s="28">
        <v>1</v>
      </c>
      <c r="H9" s="42">
        <v>4</v>
      </c>
    </row>
    <row r="10" spans="1:8" s="5" customFormat="1" ht="6" customHeight="1">
      <c r="A10" s="95"/>
      <c r="B10" s="12"/>
      <c r="C10" s="30"/>
      <c r="D10" s="30"/>
      <c r="E10" s="13"/>
      <c r="F10" s="13"/>
      <c r="G10" s="13"/>
      <c r="H10" s="14"/>
    </row>
    <row r="11" spans="1:8" s="16" customFormat="1" ht="13.5">
      <c r="A11" s="96" t="s">
        <v>99</v>
      </c>
      <c r="H11" s="31"/>
    </row>
  </sheetData>
  <sheetProtection/>
  <mergeCells count="4">
    <mergeCell ref="A1:H1"/>
    <mergeCell ref="A3:A5"/>
    <mergeCell ref="B3:B5"/>
    <mergeCell ref="C3:C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J15"/>
  <sheetViews>
    <sheetView showGridLines="0" zoomScalePageLayoutView="0" workbookViewId="0" topLeftCell="A1">
      <selection activeCell="D18" sqref="D18"/>
    </sheetView>
  </sheetViews>
  <sheetFormatPr defaultColWidth="9.140625" defaultRowHeight="15"/>
  <cols>
    <col min="1" max="1" width="13.7109375" style="15" customWidth="1"/>
    <col min="2" max="2" width="10.00390625" style="15" customWidth="1"/>
    <col min="3" max="8" width="8.57421875" style="15" customWidth="1"/>
    <col min="9" max="9" width="10.57421875" style="15" customWidth="1"/>
    <col min="10" max="16384" width="9.00390625" style="15" customWidth="1"/>
  </cols>
  <sheetData>
    <row r="1" spans="1:8" s="1" customFormat="1" ht="16.5" customHeight="1">
      <c r="A1" s="176" t="s">
        <v>115</v>
      </c>
      <c r="B1" s="187"/>
      <c r="C1" s="187"/>
      <c r="D1" s="187"/>
      <c r="E1" s="187"/>
      <c r="F1" s="187"/>
      <c r="G1" s="187"/>
      <c r="H1" s="187"/>
    </row>
    <row r="2" spans="1:9" s="16" customFormat="1" ht="13.5">
      <c r="A2" s="46" t="s">
        <v>109</v>
      </c>
      <c r="H2" s="92" t="s">
        <v>15</v>
      </c>
      <c r="I2" s="33"/>
    </row>
    <row r="3" spans="1:10" s="5" customFormat="1" ht="14.25" customHeight="1">
      <c r="A3" s="181" t="s">
        <v>16</v>
      </c>
      <c r="B3" s="184" t="s">
        <v>9</v>
      </c>
      <c r="C3" s="150"/>
      <c r="D3" s="88">
        <v>1</v>
      </c>
      <c r="E3" s="88">
        <v>16</v>
      </c>
      <c r="F3" s="88">
        <v>21</v>
      </c>
      <c r="G3" s="88">
        <v>26</v>
      </c>
      <c r="H3" s="149">
        <v>31</v>
      </c>
      <c r="I3" s="34"/>
      <c r="J3" s="4"/>
    </row>
    <row r="4" spans="1:10" s="5" customFormat="1" ht="14.25" customHeight="1">
      <c r="A4" s="182"/>
      <c r="B4" s="185"/>
      <c r="C4" s="40" t="s">
        <v>129</v>
      </c>
      <c r="D4" s="89" t="s">
        <v>17</v>
      </c>
      <c r="E4" s="89" t="s">
        <v>17</v>
      </c>
      <c r="F4" s="89" t="s">
        <v>17</v>
      </c>
      <c r="G4" s="89" t="s">
        <v>17</v>
      </c>
      <c r="H4" s="89" t="s">
        <v>17</v>
      </c>
      <c r="I4" s="35"/>
      <c r="J4" s="4"/>
    </row>
    <row r="5" spans="1:10" s="5" customFormat="1" ht="14.25" customHeight="1">
      <c r="A5" s="183"/>
      <c r="B5" s="186"/>
      <c r="C5" s="151"/>
      <c r="D5" s="90" t="s">
        <v>131</v>
      </c>
      <c r="E5" s="90" t="s">
        <v>132</v>
      </c>
      <c r="F5" s="90" t="s">
        <v>133</v>
      </c>
      <c r="G5" s="90" t="s">
        <v>134</v>
      </c>
      <c r="H5" s="90" t="s">
        <v>135</v>
      </c>
      <c r="I5" s="36"/>
      <c r="J5" s="4"/>
    </row>
    <row r="6" spans="1:10" s="5" customFormat="1" ht="6" customHeight="1">
      <c r="A6" s="22"/>
      <c r="B6" s="23"/>
      <c r="C6" s="22"/>
      <c r="D6" s="4"/>
      <c r="E6" s="4"/>
      <c r="F6" s="4"/>
      <c r="G6" s="4"/>
      <c r="H6" s="37"/>
      <c r="J6" s="4"/>
    </row>
    <row r="7" spans="1:10" s="25" customFormat="1" ht="15" customHeight="1">
      <c r="A7" s="91" t="s">
        <v>128</v>
      </c>
      <c r="B7" s="9">
        <f>SUM(B8:B9)</f>
        <v>168</v>
      </c>
      <c r="C7" s="9">
        <f aca="true" t="shared" si="0" ref="C7:H7">SUM(C8:C9)</f>
        <v>1</v>
      </c>
      <c r="D7" s="38">
        <f t="shared" si="0"/>
        <v>41</v>
      </c>
      <c r="E7" s="38">
        <f t="shared" si="0"/>
        <v>40</v>
      </c>
      <c r="F7" s="38">
        <f t="shared" si="0"/>
        <v>47</v>
      </c>
      <c r="G7" s="38">
        <f t="shared" si="0"/>
        <v>37</v>
      </c>
      <c r="H7" s="11">
        <f t="shared" si="0"/>
        <v>2</v>
      </c>
      <c r="I7" s="38"/>
      <c r="J7" s="39"/>
    </row>
    <row r="8" spans="1:9" s="5" customFormat="1" ht="15" customHeight="1">
      <c r="A8" s="40" t="s">
        <v>13</v>
      </c>
      <c r="B8" s="41">
        <f>SUM(C8:H8)</f>
        <v>51</v>
      </c>
      <c r="C8" s="41">
        <v>0</v>
      </c>
      <c r="D8" s="28">
        <v>23</v>
      </c>
      <c r="E8" s="27">
        <v>14</v>
      </c>
      <c r="F8" s="27">
        <v>10</v>
      </c>
      <c r="G8" s="27">
        <v>4</v>
      </c>
      <c r="H8" s="42">
        <v>0</v>
      </c>
      <c r="I8" s="43"/>
    </row>
    <row r="9" spans="1:9" s="5" customFormat="1" ht="15" customHeight="1">
      <c r="A9" s="40" t="s">
        <v>14</v>
      </c>
      <c r="B9" s="41">
        <f>SUM(C9:H9)</f>
        <v>117</v>
      </c>
      <c r="C9" s="41">
        <v>1</v>
      </c>
      <c r="D9" s="28">
        <v>18</v>
      </c>
      <c r="E9" s="27">
        <v>26</v>
      </c>
      <c r="F9" s="27">
        <v>37</v>
      </c>
      <c r="G9" s="27">
        <v>33</v>
      </c>
      <c r="H9" s="42">
        <v>2</v>
      </c>
      <c r="I9" s="44"/>
    </row>
    <row r="10" spans="1:9" s="5" customFormat="1" ht="6" customHeight="1">
      <c r="A10" s="12"/>
      <c r="B10" s="12"/>
      <c r="C10" s="12"/>
      <c r="D10" s="30"/>
      <c r="E10" s="13"/>
      <c r="F10" s="13"/>
      <c r="G10" s="13"/>
      <c r="H10" s="45"/>
      <c r="I10" s="4"/>
    </row>
    <row r="11" s="16" customFormat="1" ht="13.5">
      <c r="A11" s="175" t="s">
        <v>130</v>
      </c>
    </row>
    <row r="15" ht="13.5">
      <c r="D15" s="142"/>
    </row>
  </sheetData>
  <sheetProtection/>
  <mergeCells count="3">
    <mergeCell ref="A1:H1"/>
    <mergeCell ref="A3:A5"/>
    <mergeCell ref="B3:B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A1:J17"/>
  <sheetViews>
    <sheetView showGridLines="0" zoomScalePageLayoutView="0" workbookViewId="0" topLeftCell="A1">
      <selection activeCell="C22" sqref="C22"/>
    </sheetView>
  </sheetViews>
  <sheetFormatPr defaultColWidth="9.140625" defaultRowHeight="15"/>
  <cols>
    <col min="1" max="1" width="16.140625" style="15" customWidth="1"/>
    <col min="2" max="9" width="9.421875" style="15" customWidth="1"/>
    <col min="10" max="16384" width="9.00390625" style="15" customWidth="1"/>
  </cols>
  <sheetData>
    <row r="1" spans="1:9" s="1" customFormat="1" ht="16.5" customHeight="1">
      <c r="A1" s="176" t="s">
        <v>116</v>
      </c>
      <c r="B1" s="176"/>
      <c r="C1" s="176"/>
      <c r="D1" s="176"/>
      <c r="E1" s="176"/>
      <c r="F1" s="176"/>
      <c r="G1" s="176"/>
      <c r="H1" s="176"/>
      <c r="I1" s="176"/>
    </row>
    <row r="2" spans="1:9" s="5" customFormat="1" ht="12.75">
      <c r="A2" s="144" t="s">
        <v>109</v>
      </c>
      <c r="G2" s="30"/>
      <c r="H2" s="30"/>
      <c r="I2" s="3" t="s">
        <v>18</v>
      </c>
    </row>
    <row r="3" spans="1:10" s="5" customFormat="1" ht="15" customHeight="1">
      <c r="A3" s="188" t="s">
        <v>19</v>
      </c>
      <c r="B3" s="191" t="s">
        <v>20</v>
      </c>
      <c r="C3" s="18" t="s">
        <v>21</v>
      </c>
      <c r="D3" s="18" t="s">
        <v>22</v>
      </c>
      <c r="E3" s="18" t="s">
        <v>23</v>
      </c>
      <c r="F3" s="18" t="s">
        <v>21</v>
      </c>
      <c r="G3" s="18" t="s">
        <v>24</v>
      </c>
      <c r="H3" s="18" t="s">
        <v>22</v>
      </c>
      <c r="I3" s="18" t="s">
        <v>25</v>
      </c>
      <c r="J3" s="4"/>
    </row>
    <row r="4" spans="1:10" s="5" customFormat="1" ht="15" customHeight="1">
      <c r="A4" s="189"/>
      <c r="B4" s="192"/>
      <c r="C4" s="19"/>
      <c r="D4" s="19"/>
      <c r="E4" s="19"/>
      <c r="F4" s="19" t="s">
        <v>26</v>
      </c>
      <c r="G4" s="19" t="s">
        <v>26</v>
      </c>
      <c r="H4" s="19" t="s">
        <v>26</v>
      </c>
      <c r="I4" s="19" t="s">
        <v>27</v>
      </c>
      <c r="J4" s="4"/>
    </row>
    <row r="5" spans="1:10" s="5" customFormat="1" ht="15" customHeight="1">
      <c r="A5" s="190"/>
      <c r="B5" s="193"/>
      <c r="C5" s="21" t="s">
        <v>28</v>
      </c>
      <c r="D5" s="21" t="s">
        <v>28</v>
      </c>
      <c r="E5" s="21" t="s">
        <v>28</v>
      </c>
      <c r="F5" s="21" t="s">
        <v>22</v>
      </c>
      <c r="G5" s="21" t="s">
        <v>23</v>
      </c>
      <c r="H5" s="21" t="s">
        <v>23</v>
      </c>
      <c r="I5" s="21" t="s">
        <v>29</v>
      </c>
      <c r="J5" s="4"/>
    </row>
    <row r="6" spans="1:9" s="5" customFormat="1" ht="6" customHeight="1">
      <c r="A6" s="22"/>
      <c r="B6" s="23"/>
      <c r="C6" s="4"/>
      <c r="D6" s="4"/>
      <c r="E6" s="4"/>
      <c r="F6" s="4"/>
      <c r="G6" s="4"/>
      <c r="H6" s="4"/>
      <c r="I6" s="24"/>
    </row>
    <row r="7" spans="1:9" s="25" customFormat="1" ht="15" customHeight="1">
      <c r="A7" s="91" t="s">
        <v>30</v>
      </c>
      <c r="B7" s="101"/>
      <c r="C7" s="102"/>
      <c r="D7" s="102"/>
      <c r="E7" s="102"/>
      <c r="F7" s="102"/>
      <c r="G7" s="102"/>
      <c r="H7" s="102"/>
      <c r="I7" s="103"/>
    </row>
    <row r="8" spans="1:9" s="25" customFormat="1" ht="15" customHeight="1">
      <c r="A8" s="94" t="s">
        <v>31</v>
      </c>
      <c r="B8" s="166">
        <f>SUM(B9:B10)</f>
        <v>37</v>
      </c>
      <c r="C8" s="167">
        <v>0</v>
      </c>
      <c r="D8" s="10">
        <v>0</v>
      </c>
      <c r="E8" s="10">
        <v>0</v>
      </c>
      <c r="F8" s="10">
        <v>0</v>
      </c>
      <c r="G8" s="10">
        <v>0</v>
      </c>
      <c r="H8" s="10">
        <v>0</v>
      </c>
      <c r="I8" s="168">
        <f>SUM(I9:I10)</f>
        <v>37</v>
      </c>
    </row>
    <row r="9" spans="1:9" s="5" customFormat="1" ht="15" customHeight="1">
      <c r="A9" s="26" t="s">
        <v>32</v>
      </c>
      <c r="B9" s="115">
        <f>SUM(C9:I9)</f>
        <v>15</v>
      </c>
      <c r="C9" s="28">
        <v>0</v>
      </c>
      <c r="D9" s="27">
        <v>0</v>
      </c>
      <c r="E9" s="27">
        <v>0</v>
      </c>
      <c r="F9" s="27">
        <v>0</v>
      </c>
      <c r="G9" s="27">
        <v>0</v>
      </c>
      <c r="H9" s="27">
        <v>0</v>
      </c>
      <c r="I9" s="42">
        <v>15</v>
      </c>
    </row>
    <row r="10" spans="1:9" s="5" customFormat="1" ht="15" customHeight="1">
      <c r="A10" s="26" t="s">
        <v>33</v>
      </c>
      <c r="B10" s="115">
        <f>SUM(C10:I10)</f>
        <v>22</v>
      </c>
      <c r="C10" s="28">
        <v>0</v>
      </c>
      <c r="D10" s="27">
        <v>0</v>
      </c>
      <c r="E10" s="27">
        <v>0</v>
      </c>
      <c r="F10" s="27">
        <v>0</v>
      </c>
      <c r="G10" s="27">
        <v>0</v>
      </c>
      <c r="H10" s="27">
        <v>0</v>
      </c>
      <c r="I10" s="42">
        <v>22</v>
      </c>
    </row>
    <row r="11" spans="1:9" s="5" customFormat="1" ht="7.5" customHeight="1">
      <c r="A11" s="40"/>
      <c r="B11" s="41"/>
      <c r="C11" s="44"/>
      <c r="D11" s="44"/>
      <c r="E11" s="44"/>
      <c r="F11" s="44"/>
      <c r="G11" s="44"/>
      <c r="H11" s="44"/>
      <c r="I11" s="29"/>
    </row>
    <row r="12" spans="1:9" s="25" customFormat="1" ht="15" customHeight="1">
      <c r="A12" s="91" t="s">
        <v>34</v>
      </c>
      <c r="B12" s="101"/>
      <c r="C12" s="102"/>
      <c r="D12" s="102"/>
      <c r="E12" s="102"/>
      <c r="F12" s="102"/>
      <c r="G12" s="102"/>
      <c r="H12" s="102"/>
      <c r="I12" s="103"/>
    </row>
    <row r="13" spans="1:9" s="25" customFormat="1" ht="15" customHeight="1">
      <c r="A13" s="94" t="s">
        <v>31</v>
      </c>
      <c r="B13" s="166">
        <f>SUM(B14:B15)</f>
        <v>167</v>
      </c>
      <c r="C13" s="167">
        <f aca="true" t="shared" si="0" ref="C13:I13">SUM(C14:C15)</f>
        <v>64</v>
      </c>
      <c r="D13" s="10">
        <f t="shared" si="0"/>
        <v>49</v>
      </c>
      <c r="E13" s="10">
        <f t="shared" si="0"/>
        <v>51</v>
      </c>
      <c r="F13" s="10">
        <f t="shared" si="0"/>
        <v>0</v>
      </c>
      <c r="G13" s="10">
        <f t="shared" si="0"/>
        <v>0</v>
      </c>
      <c r="H13" s="10">
        <f t="shared" si="0"/>
        <v>0</v>
      </c>
      <c r="I13" s="168">
        <f t="shared" si="0"/>
        <v>3</v>
      </c>
    </row>
    <row r="14" spans="1:9" s="5" customFormat="1" ht="15" customHeight="1">
      <c r="A14" s="26" t="s">
        <v>32</v>
      </c>
      <c r="B14" s="115">
        <f>SUM(C14:I14)</f>
        <v>51</v>
      </c>
      <c r="C14" s="28">
        <v>18</v>
      </c>
      <c r="D14" s="27">
        <v>16</v>
      </c>
      <c r="E14" s="27">
        <v>17</v>
      </c>
      <c r="F14" s="27">
        <v>0</v>
      </c>
      <c r="G14" s="27">
        <v>0</v>
      </c>
      <c r="H14" s="27">
        <v>0</v>
      </c>
      <c r="I14" s="42">
        <v>0</v>
      </c>
    </row>
    <row r="15" spans="1:9" s="5" customFormat="1" ht="15" customHeight="1">
      <c r="A15" s="26" t="s">
        <v>33</v>
      </c>
      <c r="B15" s="115">
        <f>SUM(C15:I15)</f>
        <v>116</v>
      </c>
      <c r="C15" s="28">
        <v>46</v>
      </c>
      <c r="D15" s="27">
        <v>33</v>
      </c>
      <c r="E15" s="27">
        <v>34</v>
      </c>
      <c r="F15" s="27">
        <v>0</v>
      </c>
      <c r="G15" s="27">
        <v>0</v>
      </c>
      <c r="H15" s="27">
        <v>0</v>
      </c>
      <c r="I15" s="42">
        <v>3</v>
      </c>
    </row>
    <row r="16" spans="1:9" s="5" customFormat="1" ht="6" customHeight="1">
      <c r="A16" s="47"/>
      <c r="B16" s="12"/>
      <c r="C16" s="13"/>
      <c r="D16" s="13"/>
      <c r="E16" s="13"/>
      <c r="F16" s="30"/>
      <c r="G16" s="30"/>
      <c r="H16" s="30"/>
      <c r="I16" s="14"/>
    </row>
    <row r="17" s="5" customFormat="1" ht="20.25" customHeight="1">
      <c r="A17" s="46"/>
    </row>
  </sheetData>
  <sheetProtection/>
  <mergeCells count="3">
    <mergeCell ref="A1:I1"/>
    <mergeCell ref="A3:A5"/>
    <mergeCell ref="B3:B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92D050"/>
  </sheetPr>
  <dimension ref="A1:AF31"/>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T9" sqref="T9"/>
    </sheetView>
  </sheetViews>
  <sheetFormatPr defaultColWidth="9.140625" defaultRowHeight="15"/>
  <cols>
    <col min="1" max="1" width="10.421875" style="15" customWidth="1"/>
    <col min="2" max="4" width="6.8515625" style="15" customWidth="1"/>
    <col min="5" max="7" width="8.140625" style="15" customWidth="1"/>
    <col min="8" max="8" width="6.421875" style="15" bestFit="1" customWidth="1"/>
    <col min="9" max="10" width="5.57421875" style="15" customWidth="1"/>
    <col min="11" max="16" width="6.421875" style="15" bestFit="1" customWidth="1"/>
    <col min="17" max="17" width="1.421875" style="15" customWidth="1"/>
    <col min="18" max="18" width="8.140625" style="15" bestFit="1" customWidth="1"/>
    <col min="19" max="20" width="6.421875" style="15" bestFit="1" customWidth="1"/>
    <col min="21" max="21" width="8.140625" style="15" customWidth="1"/>
    <col min="22" max="23" width="6.421875" style="15" bestFit="1" customWidth="1"/>
    <col min="24" max="24" width="8.140625" style="15" customWidth="1"/>
    <col min="25" max="26" width="6.421875" style="15" bestFit="1" customWidth="1"/>
    <col min="27" max="29" width="8.140625" style="68" customWidth="1"/>
    <col min="30" max="30" width="7.140625" style="15" customWidth="1"/>
    <col min="31" max="31" width="12.421875" style="15" bestFit="1" customWidth="1"/>
    <col min="32" max="16384" width="9.00390625" style="15" customWidth="1"/>
  </cols>
  <sheetData>
    <row r="1" spans="1:31" s="1" customFormat="1" ht="15" customHeight="1">
      <c r="A1" s="176" t="s">
        <v>117</v>
      </c>
      <c r="B1" s="206"/>
      <c r="C1" s="206"/>
      <c r="D1" s="206"/>
      <c r="E1" s="206"/>
      <c r="F1" s="206"/>
      <c r="G1" s="206"/>
      <c r="H1" s="206"/>
      <c r="I1" s="206"/>
      <c r="J1" s="206"/>
      <c r="K1" s="206"/>
      <c r="L1" s="206"/>
      <c r="M1" s="206"/>
      <c r="N1" s="206"/>
      <c r="O1" s="206"/>
      <c r="P1" s="206"/>
      <c r="Q1" s="48"/>
      <c r="R1" s="209" t="s">
        <v>91</v>
      </c>
      <c r="S1" s="209"/>
      <c r="T1" s="209"/>
      <c r="U1" s="209"/>
      <c r="V1" s="209"/>
      <c r="W1" s="209"/>
      <c r="X1" s="209"/>
      <c r="Y1" s="209"/>
      <c r="Z1" s="209"/>
      <c r="AA1" s="209"/>
      <c r="AB1" s="209"/>
      <c r="AC1" s="209"/>
      <c r="AD1" s="209"/>
      <c r="AE1" s="209"/>
    </row>
    <row r="2" spans="1:31" s="16" customFormat="1" ht="13.5">
      <c r="A2" s="144" t="s">
        <v>109</v>
      </c>
      <c r="B2" s="32"/>
      <c r="C2" s="32"/>
      <c r="D2" s="32"/>
      <c r="E2" s="32"/>
      <c r="F2" s="32"/>
      <c r="G2" s="32"/>
      <c r="H2" s="32"/>
      <c r="I2" s="32"/>
      <c r="J2" s="32"/>
      <c r="K2" s="32"/>
      <c r="L2" s="32"/>
      <c r="M2" s="32"/>
      <c r="N2" s="32"/>
      <c r="O2" s="32"/>
      <c r="P2" s="32"/>
      <c r="Q2" s="49"/>
      <c r="R2" s="49"/>
      <c r="S2" s="49"/>
      <c r="T2" s="49"/>
      <c r="U2" s="49"/>
      <c r="V2" s="49"/>
      <c r="W2" s="49"/>
      <c r="X2" s="49"/>
      <c r="Z2" s="49"/>
      <c r="AA2" s="50"/>
      <c r="AB2" s="51"/>
      <c r="AC2" s="50"/>
      <c r="AE2" s="3"/>
    </row>
    <row r="3" spans="1:32" s="82" customFormat="1" ht="21" customHeight="1">
      <c r="A3" s="181" t="s">
        <v>16</v>
      </c>
      <c r="B3" s="196" t="s">
        <v>93</v>
      </c>
      <c r="C3" s="197"/>
      <c r="D3" s="197"/>
      <c r="E3" s="199" t="s">
        <v>82</v>
      </c>
      <c r="F3" s="195"/>
      <c r="G3" s="195"/>
      <c r="H3" s="195"/>
      <c r="I3" s="195"/>
      <c r="J3" s="195"/>
      <c r="K3" s="195"/>
      <c r="L3" s="195"/>
      <c r="M3" s="195"/>
      <c r="N3" s="195"/>
      <c r="O3" s="195"/>
      <c r="P3" s="195"/>
      <c r="Q3" s="80"/>
      <c r="R3" s="195" t="s">
        <v>82</v>
      </c>
      <c r="S3" s="195"/>
      <c r="T3" s="195"/>
      <c r="U3" s="195"/>
      <c r="V3" s="195"/>
      <c r="W3" s="195"/>
      <c r="X3" s="195"/>
      <c r="Y3" s="195"/>
      <c r="Z3" s="195"/>
      <c r="AA3" s="200" t="s">
        <v>79</v>
      </c>
      <c r="AB3" s="201"/>
      <c r="AC3" s="202"/>
      <c r="AD3" s="207" t="s">
        <v>80</v>
      </c>
      <c r="AE3" s="181" t="s">
        <v>16</v>
      </c>
      <c r="AF3" s="81"/>
    </row>
    <row r="4" spans="1:32" s="82" customFormat="1" ht="21" customHeight="1">
      <c r="A4" s="182"/>
      <c r="B4" s="186"/>
      <c r="C4" s="198"/>
      <c r="D4" s="198"/>
      <c r="E4" s="183" t="s">
        <v>35</v>
      </c>
      <c r="F4" s="183"/>
      <c r="G4" s="186"/>
      <c r="H4" s="179" t="s">
        <v>64</v>
      </c>
      <c r="I4" s="179"/>
      <c r="J4" s="179"/>
      <c r="K4" s="179" t="s">
        <v>65</v>
      </c>
      <c r="L4" s="179"/>
      <c r="M4" s="179"/>
      <c r="N4" s="179" t="s">
        <v>63</v>
      </c>
      <c r="O4" s="179"/>
      <c r="P4" s="179"/>
      <c r="Q4" s="85"/>
      <c r="R4" s="183" t="s">
        <v>36</v>
      </c>
      <c r="S4" s="183"/>
      <c r="T4" s="183"/>
      <c r="U4" s="194" t="s">
        <v>37</v>
      </c>
      <c r="V4" s="183"/>
      <c r="W4" s="183"/>
      <c r="X4" s="183" t="s">
        <v>38</v>
      </c>
      <c r="Y4" s="183"/>
      <c r="Z4" s="186"/>
      <c r="AA4" s="203"/>
      <c r="AB4" s="204"/>
      <c r="AC4" s="205"/>
      <c r="AD4" s="208"/>
      <c r="AE4" s="182"/>
      <c r="AF4" s="81"/>
    </row>
    <row r="5" spans="1:32" s="82" customFormat="1" ht="21" customHeight="1">
      <c r="A5" s="183"/>
      <c r="B5" s="84" t="s">
        <v>75</v>
      </c>
      <c r="C5" s="84" t="s">
        <v>39</v>
      </c>
      <c r="D5" s="110" t="s">
        <v>40</v>
      </c>
      <c r="E5" s="84" t="s">
        <v>84</v>
      </c>
      <c r="F5" s="84" t="s">
        <v>39</v>
      </c>
      <c r="G5" s="110" t="s">
        <v>40</v>
      </c>
      <c r="H5" s="84" t="s">
        <v>83</v>
      </c>
      <c r="I5" s="84" t="s">
        <v>39</v>
      </c>
      <c r="J5" s="84" t="s">
        <v>40</v>
      </c>
      <c r="K5" s="84" t="s">
        <v>83</v>
      </c>
      <c r="L5" s="84" t="s">
        <v>39</v>
      </c>
      <c r="M5" s="84" t="s">
        <v>40</v>
      </c>
      <c r="N5" s="84" t="s">
        <v>83</v>
      </c>
      <c r="O5" s="84" t="s">
        <v>39</v>
      </c>
      <c r="P5" s="84" t="s">
        <v>40</v>
      </c>
      <c r="Q5" s="85"/>
      <c r="R5" s="84" t="s">
        <v>83</v>
      </c>
      <c r="S5" s="84" t="s">
        <v>39</v>
      </c>
      <c r="T5" s="84" t="s">
        <v>40</v>
      </c>
      <c r="U5" s="84" t="s">
        <v>83</v>
      </c>
      <c r="V5" s="84" t="s">
        <v>39</v>
      </c>
      <c r="W5" s="84" t="s">
        <v>40</v>
      </c>
      <c r="X5" s="84" t="s">
        <v>83</v>
      </c>
      <c r="Y5" s="84" t="s">
        <v>39</v>
      </c>
      <c r="Z5" s="110" t="s">
        <v>40</v>
      </c>
      <c r="AA5" s="84" t="s">
        <v>83</v>
      </c>
      <c r="AB5" s="84" t="s">
        <v>39</v>
      </c>
      <c r="AC5" s="84" t="s">
        <v>40</v>
      </c>
      <c r="AD5" s="194"/>
      <c r="AE5" s="183"/>
      <c r="AF5" s="81"/>
    </row>
    <row r="6" spans="1:32" s="5" customFormat="1" ht="5.25" customHeight="1">
      <c r="A6" s="17"/>
      <c r="B6" s="7"/>
      <c r="C6" s="7"/>
      <c r="D6" s="7"/>
      <c r="E6" s="6"/>
      <c r="F6" s="7"/>
      <c r="G6" s="143"/>
      <c r="H6" s="7"/>
      <c r="I6" s="7"/>
      <c r="J6" s="7"/>
      <c r="K6" s="7"/>
      <c r="L6" s="7"/>
      <c r="M6" s="7"/>
      <c r="N6" s="7"/>
      <c r="O6" s="7"/>
      <c r="P6" s="7"/>
      <c r="Q6" s="7"/>
      <c r="R6" s="7"/>
      <c r="S6" s="7"/>
      <c r="T6" s="7"/>
      <c r="U6" s="7"/>
      <c r="V6" s="7"/>
      <c r="W6" s="7"/>
      <c r="X6" s="7"/>
      <c r="Y6" s="7"/>
      <c r="Z6" s="7"/>
      <c r="AA6" s="122"/>
      <c r="AB6" s="53"/>
      <c r="AC6" s="128"/>
      <c r="AD6" s="52"/>
      <c r="AE6" s="19"/>
      <c r="AF6" s="4"/>
    </row>
    <row r="7" spans="1:31" s="25" customFormat="1" ht="21" customHeight="1" hidden="1">
      <c r="A7" s="100" t="s">
        <v>102</v>
      </c>
      <c r="B7" s="54">
        <v>691</v>
      </c>
      <c r="C7" s="54">
        <v>338</v>
      </c>
      <c r="D7" s="54">
        <v>353</v>
      </c>
      <c r="E7" s="116">
        <v>4048</v>
      </c>
      <c r="F7" s="54">
        <v>2026</v>
      </c>
      <c r="G7" s="54">
        <v>2022</v>
      </c>
      <c r="H7" s="54">
        <v>118</v>
      </c>
      <c r="I7" s="54">
        <v>68</v>
      </c>
      <c r="J7" s="54">
        <v>50</v>
      </c>
      <c r="K7" s="54">
        <v>427</v>
      </c>
      <c r="L7" s="54">
        <v>220</v>
      </c>
      <c r="M7" s="54">
        <v>207</v>
      </c>
      <c r="N7" s="54">
        <v>552</v>
      </c>
      <c r="O7" s="54">
        <v>284</v>
      </c>
      <c r="P7" s="54">
        <v>268</v>
      </c>
      <c r="Q7" s="54"/>
      <c r="R7" s="54">
        <v>958</v>
      </c>
      <c r="S7" s="54">
        <v>457</v>
      </c>
      <c r="T7" s="54">
        <v>501</v>
      </c>
      <c r="U7" s="54">
        <v>1041</v>
      </c>
      <c r="V7" s="54">
        <v>510</v>
      </c>
      <c r="W7" s="54">
        <v>531</v>
      </c>
      <c r="X7" s="54">
        <v>952</v>
      </c>
      <c r="Y7" s="54">
        <v>487</v>
      </c>
      <c r="Z7" s="54">
        <v>465</v>
      </c>
      <c r="AA7" s="123">
        <v>916</v>
      </c>
      <c r="AB7" s="55">
        <v>434</v>
      </c>
      <c r="AC7" s="129">
        <v>482</v>
      </c>
      <c r="AD7" s="98">
        <v>18.7</v>
      </c>
      <c r="AE7" s="100" t="s">
        <v>104</v>
      </c>
    </row>
    <row r="8" spans="1:31" s="79" customFormat="1" ht="21" customHeight="1">
      <c r="A8" s="100" t="s">
        <v>96</v>
      </c>
      <c r="B8" s="54">
        <v>596</v>
      </c>
      <c r="C8" s="54">
        <v>298</v>
      </c>
      <c r="D8" s="54">
        <v>298</v>
      </c>
      <c r="E8" s="116">
        <v>4065</v>
      </c>
      <c r="F8" s="54">
        <v>2069</v>
      </c>
      <c r="G8" s="54">
        <v>1996</v>
      </c>
      <c r="H8" s="54">
        <v>120</v>
      </c>
      <c r="I8" s="54">
        <v>60</v>
      </c>
      <c r="J8" s="54">
        <v>60</v>
      </c>
      <c r="K8" s="54">
        <v>435</v>
      </c>
      <c r="L8" s="54">
        <v>250</v>
      </c>
      <c r="M8" s="54">
        <v>185</v>
      </c>
      <c r="N8" s="54">
        <v>548</v>
      </c>
      <c r="O8" s="54">
        <v>287</v>
      </c>
      <c r="P8" s="54">
        <v>261</v>
      </c>
      <c r="Q8" s="54"/>
      <c r="R8" s="54">
        <v>995</v>
      </c>
      <c r="S8" s="54">
        <v>508</v>
      </c>
      <c r="T8" s="54">
        <v>487</v>
      </c>
      <c r="U8" s="54">
        <v>943</v>
      </c>
      <c r="V8" s="54">
        <v>461</v>
      </c>
      <c r="W8" s="54">
        <v>482</v>
      </c>
      <c r="X8" s="54">
        <v>1024</v>
      </c>
      <c r="Y8" s="54">
        <v>503</v>
      </c>
      <c r="Z8" s="54">
        <v>521</v>
      </c>
      <c r="AA8" s="123">
        <v>947</v>
      </c>
      <c r="AB8" s="55">
        <v>487</v>
      </c>
      <c r="AC8" s="129">
        <v>460</v>
      </c>
      <c r="AD8" s="98">
        <v>19.9</v>
      </c>
      <c r="AE8" s="100" t="s">
        <v>105</v>
      </c>
    </row>
    <row r="9" spans="1:31" s="79" customFormat="1" ht="21" customHeight="1">
      <c r="A9" s="100" t="s">
        <v>118</v>
      </c>
      <c r="B9" s="54">
        <v>466</v>
      </c>
      <c r="C9" s="54">
        <v>210</v>
      </c>
      <c r="D9" s="54">
        <v>256</v>
      </c>
      <c r="E9" s="116">
        <v>3962</v>
      </c>
      <c r="F9" s="54">
        <v>1993</v>
      </c>
      <c r="G9" s="54">
        <v>1969</v>
      </c>
      <c r="H9" s="54">
        <v>105</v>
      </c>
      <c r="I9" s="54">
        <v>60</v>
      </c>
      <c r="J9" s="54">
        <v>45</v>
      </c>
      <c r="K9" s="54">
        <v>430</v>
      </c>
      <c r="L9" s="54">
        <v>216</v>
      </c>
      <c r="M9" s="54">
        <v>214</v>
      </c>
      <c r="N9" s="54">
        <v>551</v>
      </c>
      <c r="O9" s="54">
        <v>315</v>
      </c>
      <c r="P9" s="54">
        <v>236</v>
      </c>
      <c r="Q9" s="54">
        <v>949</v>
      </c>
      <c r="R9" s="54">
        <v>949</v>
      </c>
      <c r="S9" s="54">
        <v>468</v>
      </c>
      <c r="T9" s="54">
        <v>481</v>
      </c>
      <c r="U9" s="54">
        <v>962</v>
      </c>
      <c r="V9" s="54">
        <v>469</v>
      </c>
      <c r="W9" s="54">
        <v>493</v>
      </c>
      <c r="X9" s="54">
        <v>965</v>
      </c>
      <c r="Y9" s="54">
        <v>465</v>
      </c>
      <c r="Z9" s="54">
        <v>500</v>
      </c>
      <c r="AA9" s="123">
        <v>1024</v>
      </c>
      <c r="AB9" s="55">
        <v>515</v>
      </c>
      <c r="AC9" s="129">
        <v>509</v>
      </c>
      <c r="AD9" s="98">
        <v>20.7</v>
      </c>
      <c r="AE9" s="100" t="s">
        <v>125</v>
      </c>
    </row>
    <row r="10" spans="1:31" s="79" customFormat="1" ht="21" customHeight="1">
      <c r="A10" s="100" t="s">
        <v>103</v>
      </c>
      <c r="B10" s="54">
        <v>434</v>
      </c>
      <c r="C10" s="54">
        <v>218</v>
      </c>
      <c r="D10" s="54">
        <v>216</v>
      </c>
      <c r="E10" s="116">
        <v>4112</v>
      </c>
      <c r="F10" s="54">
        <v>2123</v>
      </c>
      <c r="G10" s="54">
        <v>1989</v>
      </c>
      <c r="H10" s="54">
        <v>110</v>
      </c>
      <c r="I10" s="54">
        <v>59</v>
      </c>
      <c r="J10" s="54">
        <v>51</v>
      </c>
      <c r="K10" s="54">
        <v>487</v>
      </c>
      <c r="L10" s="54">
        <v>253</v>
      </c>
      <c r="M10" s="54">
        <v>234</v>
      </c>
      <c r="N10" s="54">
        <v>522</v>
      </c>
      <c r="O10" s="54">
        <v>263</v>
      </c>
      <c r="P10" s="54">
        <v>259</v>
      </c>
      <c r="Q10" s="54"/>
      <c r="R10" s="54">
        <v>981</v>
      </c>
      <c r="S10" s="54">
        <v>527</v>
      </c>
      <c r="T10" s="54">
        <v>454</v>
      </c>
      <c r="U10" s="54">
        <v>996</v>
      </c>
      <c r="V10" s="54">
        <v>513</v>
      </c>
      <c r="W10" s="54">
        <v>483</v>
      </c>
      <c r="X10" s="54">
        <v>1016</v>
      </c>
      <c r="Y10" s="54">
        <v>508</v>
      </c>
      <c r="Z10" s="54">
        <v>508</v>
      </c>
      <c r="AA10" s="116">
        <v>966</v>
      </c>
      <c r="AB10" s="54">
        <v>468</v>
      </c>
      <c r="AC10" s="130">
        <v>498</v>
      </c>
      <c r="AD10" s="98">
        <v>20.8</v>
      </c>
      <c r="AE10" s="100" t="s">
        <v>103</v>
      </c>
    </row>
    <row r="11" spans="1:31" s="79" customFormat="1" ht="21" customHeight="1">
      <c r="A11" s="100" t="s">
        <v>119</v>
      </c>
      <c r="B11" s="54">
        <v>398</v>
      </c>
      <c r="C11" s="54">
        <v>205</v>
      </c>
      <c r="D11" s="54">
        <v>193</v>
      </c>
      <c r="E11" s="116">
        <v>4263</v>
      </c>
      <c r="F11" s="54">
        <v>2193</v>
      </c>
      <c r="G11" s="54">
        <v>2070</v>
      </c>
      <c r="H11" s="54">
        <v>129</v>
      </c>
      <c r="I11" s="54">
        <v>64</v>
      </c>
      <c r="J11" s="54">
        <v>65</v>
      </c>
      <c r="K11" s="54">
        <v>506</v>
      </c>
      <c r="L11" s="54">
        <v>252</v>
      </c>
      <c r="M11" s="54">
        <v>254</v>
      </c>
      <c r="N11" s="54">
        <v>627</v>
      </c>
      <c r="O11" s="54">
        <v>320</v>
      </c>
      <c r="P11" s="54">
        <v>307</v>
      </c>
      <c r="Q11" s="54"/>
      <c r="R11" s="54">
        <v>952</v>
      </c>
      <c r="S11" s="54">
        <v>496</v>
      </c>
      <c r="T11" s="54">
        <v>456</v>
      </c>
      <c r="U11" s="54">
        <v>997</v>
      </c>
      <c r="V11" s="54">
        <v>524</v>
      </c>
      <c r="W11" s="54">
        <v>473</v>
      </c>
      <c r="X11" s="54">
        <v>1052</v>
      </c>
      <c r="Y11" s="54">
        <v>537</v>
      </c>
      <c r="Z11" s="54">
        <v>515</v>
      </c>
      <c r="AA11" s="116">
        <v>1021</v>
      </c>
      <c r="AB11" s="54">
        <v>511</v>
      </c>
      <c r="AC11" s="130">
        <v>510</v>
      </c>
      <c r="AD11" s="98">
        <v>21.5</v>
      </c>
      <c r="AE11" s="100" t="s">
        <v>119</v>
      </c>
    </row>
    <row r="12" spans="1:31" s="79" customFormat="1" ht="21" customHeight="1">
      <c r="A12" s="152" t="s">
        <v>120</v>
      </c>
      <c r="B12" s="169">
        <f>B14+B15</f>
        <v>519</v>
      </c>
      <c r="C12" s="169">
        <f>C14+C15</f>
        <v>254</v>
      </c>
      <c r="D12" s="169">
        <f>D14+D15</f>
        <v>265</v>
      </c>
      <c r="E12" s="170">
        <f>SUM(F12:G12)</f>
        <v>4668</v>
      </c>
      <c r="F12" s="169">
        <f>SUM(I12+L12+O12+S12+V12+Y12)</f>
        <v>2424</v>
      </c>
      <c r="G12" s="169">
        <f>SUM(J12+M12+P12+T12+W12+Z12)</f>
        <v>2244</v>
      </c>
      <c r="H12" s="169">
        <f aca="true" t="shared" si="0" ref="H12:P12">SUM(H14:H15)</f>
        <v>146</v>
      </c>
      <c r="I12" s="169">
        <f t="shared" si="0"/>
        <v>77</v>
      </c>
      <c r="J12" s="169">
        <f>SUM(J14:J15)</f>
        <v>69</v>
      </c>
      <c r="K12" s="169">
        <f t="shared" si="0"/>
        <v>583</v>
      </c>
      <c r="L12" s="169">
        <f t="shared" si="0"/>
        <v>318</v>
      </c>
      <c r="M12" s="169">
        <f t="shared" si="0"/>
        <v>265</v>
      </c>
      <c r="N12" s="169">
        <f t="shared" si="0"/>
        <v>688</v>
      </c>
      <c r="O12" s="169">
        <f t="shared" si="0"/>
        <v>351</v>
      </c>
      <c r="P12" s="169">
        <f t="shared" si="0"/>
        <v>337</v>
      </c>
      <c r="Q12" s="169"/>
      <c r="R12" s="169">
        <f aca="true" t="shared" si="1" ref="R12:AC12">SUM(R14:R15)</f>
        <v>1073</v>
      </c>
      <c r="S12" s="169">
        <f t="shared" si="1"/>
        <v>541</v>
      </c>
      <c r="T12" s="169">
        <f t="shared" si="1"/>
        <v>532</v>
      </c>
      <c r="U12" s="169">
        <f t="shared" si="1"/>
        <v>1041</v>
      </c>
      <c r="V12" s="169">
        <f t="shared" si="1"/>
        <v>536</v>
      </c>
      <c r="W12" s="169">
        <f t="shared" si="1"/>
        <v>505</v>
      </c>
      <c r="X12" s="169">
        <f t="shared" si="1"/>
        <v>1137</v>
      </c>
      <c r="Y12" s="169">
        <f t="shared" si="1"/>
        <v>601</v>
      </c>
      <c r="Z12" s="169">
        <f t="shared" si="1"/>
        <v>536</v>
      </c>
      <c r="AA12" s="171">
        <f t="shared" si="1"/>
        <v>1088</v>
      </c>
      <c r="AB12" s="172">
        <f t="shared" si="1"/>
        <v>546</v>
      </c>
      <c r="AC12" s="173">
        <f t="shared" si="1"/>
        <v>542</v>
      </c>
      <c r="AD12" s="174">
        <v>23.7</v>
      </c>
      <c r="AE12" s="152" t="s">
        <v>120</v>
      </c>
    </row>
    <row r="13" spans="1:31" s="5" customFormat="1" ht="15" customHeight="1">
      <c r="A13" s="94"/>
      <c r="B13" s="57"/>
      <c r="C13" s="57"/>
      <c r="D13" s="57"/>
      <c r="E13" s="117"/>
      <c r="F13" s="57"/>
      <c r="G13" s="57"/>
      <c r="H13" s="57"/>
      <c r="I13" s="57"/>
      <c r="J13" s="57"/>
      <c r="K13" s="57"/>
      <c r="L13" s="57"/>
      <c r="M13" s="57"/>
      <c r="N13" s="57"/>
      <c r="O13" s="57"/>
      <c r="P13" s="57"/>
      <c r="Q13" s="57"/>
      <c r="R13" s="57"/>
      <c r="S13" s="57"/>
      <c r="T13" s="57"/>
      <c r="U13" s="57"/>
      <c r="V13" s="57"/>
      <c r="W13" s="57"/>
      <c r="X13" s="57"/>
      <c r="Y13" s="57"/>
      <c r="Z13" s="57"/>
      <c r="AA13" s="124"/>
      <c r="AB13" s="58"/>
      <c r="AC13" s="131"/>
      <c r="AD13" s="59"/>
      <c r="AE13" s="56"/>
    </row>
    <row r="14" spans="1:31" s="63" customFormat="1" ht="21" customHeight="1">
      <c r="A14" s="60" t="s">
        <v>41</v>
      </c>
      <c r="B14" s="61">
        <f>+C14+D14</f>
        <v>177</v>
      </c>
      <c r="C14" s="61">
        <v>86</v>
      </c>
      <c r="D14" s="61">
        <v>91</v>
      </c>
      <c r="E14" s="118">
        <f aca="true" t="shared" si="2" ref="E14:G15">H14+K14+N14+R14+U14+X14</f>
        <v>1259</v>
      </c>
      <c r="F14" s="119">
        <f t="shared" si="2"/>
        <v>648</v>
      </c>
      <c r="G14" s="119">
        <f t="shared" si="2"/>
        <v>611</v>
      </c>
      <c r="H14" s="119">
        <f>I14+J14</f>
        <v>33</v>
      </c>
      <c r="I14" s="119">
        <v>16</v>
      </c>
      <c r="J14" s="119">
        <v>17</v>
      </c>
      <c r="K14" s="119">
        <f>L14+M14</f>
        <v>174</v>
      </c>
      <c r="L14" s="119">
        <v>90</v>
      </c>
      <c r="M14" s="119">
        <v>84</v>
      </c>
      <c r="N14" s="119">
        <f>O14+P14</f>
        <v>222</v>
      </c>
      <c r="O14" s="119">
        <v>110</v>
      </c>
      <c r="P14" s="119">
        <v>112</v>
      </c>
      <c r="Q14" s="55"/>
      <c r="R14" s="61">
        <f>S14+T14</f>
        <v>281</v>
      </c>
      <c r="S14" s="61">
        <v>140</v>
      </c>
      <c r="T14" s="61">
        <v>141</v>
      </c>
      <c r="U14" s="61">
        <f>V14+W14</f>
        <v>266</v>
      </c>
      <c r="V14" s="61">
        <v>137</v>
      </c>
      <c r="W14" s="61">
        <v>129</v>
      </c>
      <c r="X14" s="61">
        <f>Y14+Z14</f>
        <v>283</v>
      </c>
      <c r="Y14" s="61">
        <v>155</v>
      </c>
      <c r="Z14" s="61">
        <v>128</v>
      </c>
      <c r="AA14" s="125">
        <f>AB14+AC14</f>
        <v>247</v>
      </c>
      <c r="AB14" s="126">
        <v>129</v>
      </c>
      <c r="AC14" s="132">
        <v>118</v>
      </c>
      <c r="AD14" s="62" t="s">
        <v>42</v>
      </c>
      <c r="AE14" s="60" t="s">
        <v>43</v>
      </c>
    </row>
    <row r="15" spans="1:31" s="63" customFormat="1" ht="21" customHeight="1">
      <c r="A15" s="60" t="s">
        <v>44</v>
      </c>
      <c r="B15" s="61">
        <f>+C15+D15</f>
        <v>342</v>
      </c>
      <c r="C15" s="61">
        <v>168</v>
      </c>
      <c r="D15" s="61">
        <v>174</v>
      </c>
      <c r="E15" s="118">
        <f t="shared" si="2"/>
        <v>3409</v>
      </c>
      <c r="F15" s="119">
        <f t="shared" si="2"/>
        <v>1776</v>
      </c>
      <c r="G15" s="119">
        <f t="shared" si="2"/>
        <v>1633</v>
      </c>
      <c r="H15" s="119">
        <f>I15+J15</f>
        <v>113</v>
      </c>
      <c r="I15" s="119">
        <v>61</v>
      </c>
      <c r="J15" s="119">
        <v>52</v>
      </c>
      <c r="K15" s="119">
        <f>L15+M15</f>
        <v>409</v>
      </c>
      <c r="L15" s="119">
        <v>228</v>
      </c>
      <c r="M15" s="119">
        <v>181</v>
      </c>
      <c r="N15" s="119">
        <f>O15+P15</f>
        <v>466</v>
      </c>
      <c r="O15" s="119">
        <v>241</v>
      </c>
      <c r="P15" s="119">
        <v>225</v>
      </c>
      <c r="Q15" s="55"/>
      <c r="R15" s="61">
        <f>S15+T15</f>
        <v>792</v>
      </c>
      <c r="S15" s="61">
        <v>401</v>
      </c>
      <c r="T15" s="61">
        <v>391</v>
      </c>
      <c r="U15" s="61">
        <f>V15+W15</f>
        <v>775</v>
      </c>
      <c r="V15" s="61">
        <v>399</v>
      </c>
      <c r="W15" s="61">
        <v>376</v>
      </c>
      <c r="X15" s="61">
        <f>Y15+Z15</f>
        <v>854</v>
      </c>
      <c r="Y15" s="61">
        <v>446</v>
      </c>
      <c r="Z15" s="61">
        <v>408</v>
      </c>
      <c r="AA15" s="125">
        <f>AB15+AC15</f>
        <v>841</v>
      </c>
      <c r="AB15" s="126">
        <v>417</v>
      </c>
      <c r="AC15" s="132">
        <v>424</v>
      </c>
      <c r="AD15" s="62" t="s">
        <v>42</v>
      </c>
      <c r="AE15" s="60" t="s">
        <v>45</v>
      </c>
    </row>
    <row r="16" spans="1:31" s="5" customFormat="1" ht="15" customHeight="1">
      <c r="A16" s="26"/>
      <c r="B16" s="54"/>
      <c r="C16" s="54"/>
      <c r="D16" s="54"/>
      <c r="E16" s="118"/>
      <c r="F16" s="119"/>
      <c r="G16" s="119"/>
      <c r="H16" s="119"/>
      <c r="I16" s="54"/>
      <c r="J16" s="54"/>
      <c r="K16" s="119"/>
      <c r="L16" s="54"/>
      <c r="M16" s="54"/>
      <c r="N16" s="119"/>
      <c r="O16" s="54"/>
      <c r="P16" s="54"/>
      <c r="Q16" s="54"/>
      <c r="R16" s="61"/>
      <c r="S16" s="54"/>
      <c r="T16" s="54"/>
      <c r="U16" s="61"/>
      <c r="V16" s="54"/>
      <c r="W16" s="54"/>
      <c r="X16" s="61"/>
      <c r="Y16" s="54"/>
      <c r="Z16" s="54"/>
      <c r="AA16" s="123"/>
      <c r="AB16" s="55"/>
      <c r="AC16" s="55"/>
      <c r="AD16" s="146"/>
      <c r="AE16" s="26"/>
    </row>
    <row r="17" spans="1:31" s="5" customFormat="1" ht="21" customHeight="1">
      <c r="A17" s="26" t="s">
        <v>56</v>
      </c>
      <c r="B17" s="64">
        <f>+C17+D17</f>
        <v>202</v>
      </c>
      <c r="C17" s="64">
        <v>90</v>
      </c>
      <c r="D17" s="64">
        <v>112</v>
      </c>
      <c r="E17" s="118">
        <f aca="true" t="shared" si="3" ref="E17:E24">H17+K17+N17+R17+U17+X17</f>
        <v>1357</v>
      </c>
      <c r="F17" s="119">
        <f aca="true" t="shared" si="4" ref="F17:F24">I17+L17+O17+S17+V17+Y17</f>
        <v>677</v>
      </c>
      <c r="G17" s="119">
        <f aca="true" t="shared" si="5" ref="G17:G24">J17+M17+P17+T17+W17+Z17</f>
        <v>680</v>
      </c>
      <c r="H17" s="119">
        <f aca="true" t="shared" si="6" ref="H17:H24">I17+J17</f>
        <v>39</v>
      </c>
      <c r="I17" s="120">
        <v>20</v>
      </c>
      <c r="J17" s="120">
        <v>19</v>
      </c>
      <c r="K17" s="119">
        <f aca="true" t="shared" si="7" ref="K17:K24">L17+M17</f>
        <v>166</v>
      </c>
      <c r="L17" s="120">
        <v>91</v>
      </c>
      <c r="M17" s="120">
        <v>75</v>
      </c>
      <c r="N17" s="119">
        <f aca="true" t="shared" si="8" ref="N17:N24">O17+P17</f>
        <v>173</v>
      </c>
      <c r="O17" s="120">
        <v>79</v>
      </c>
      <c r="P17" s="120">
        <v>94</v>
      </c>
      <c r="Q17" s="54"/>
      <c r="R17" s="61">
        <f aca="true" t="shared" si="9" ref="R17:R24">S17+T17</f>
        <v>307</v>
      </c>
      <c r="S17" s="64">
        <v>146</v>
      </c>
      <c r="T17" s="64">
        <v>161</v>
      </c>
      <c r="U17" s="61">
        <f aca="true" t="shared" si="10" ref="U17:U24">V17+W17</f>
        <v>309</v>
      </c>
      <c r="V17" s="64">
        <v>152</v>
      </c>
      <c r="W17" s="64">
        <v>157</v>
      </c>
      <c r="X17" s="61">
        <f aca="true" t="shared" si="11" ref="X17:X24">Y17+Z17</f>
        <v>363</v>
      </c>
      <c r="Y17" s="64">
        <v>189</v>
      </c>
      <c r="Z17" s="64">
        <v>174</v>
      </c>
      <c r="AA17" s="125">
        <f>AB17+AC17</f>
        <v>324</v>
      </c>
      <c r="AB17" s="145">
        <v>157</v>
      </c>
      <c r="AC17" s="145">
        <v>167</v>
      </c>
      <c r="AD17" s="146" t="s">
        <v>42</v>
      </c>
      <c r="AE17" s="26" t="s">
        <v>46</v>
      </c>
    </row>
    <row r="18" spans="1:31" s="5" customFormat="1" ht="21" customHeight="1">
      <c r="A18" s="26" t="s">
        <v>57</v>
      </c>
      <c r="B18" s="64">
        <f aca="true" t="shared" si="12" ref="B18:B24">+C18+D18</f>
        <v>73</v>
      </c>
      <c r="C18" s="64">
        <v>42</v>
      </c>
      <c r="D18" s="64">
        <v>31</v>
      </c>
      <c r="E18" s="118">
        <f t="shared" si="3"/>
        <v>1053</v>
      </c>
      <c r="F18" s="119">
        <f t="shared" si="4"/>
        <v>565</v>
      </c>
      <c r="G18" s="119">
        <f t="shared" si="5"/>
        <v>488</v>
      </c>
      <c r="H18" s="119">
        <f t="shared" si="6"/>
        <v>43</v>
      </c>
      <c r="I18" s="120">
        <v>24</v>
      </c>
      <c r="J18" s="120">
        <v>19</v>
      </c>
      <c r="K18" s="119">
        <f t="shared" si="7"/>
        <v>115</v>
      </c>
      <c r="L18" s="120">
        <v>58</v>
      </c>
      <c r="M18" s="120">
        <v>57</v>
      </c>
      <c r="N18" s="119">
        <f t="shared" si="8"/>
        <v>133</v>
      </c>
      <c r="O18" s="120">
        <v>81</v>
      </c>
      <c r="P18" s="120">
        <v>52</v>
      </c>
      <c r="Q18" s="54"/>
      <c r="R18" s="61">
        <f t="shared" si="9"/>
        <v>249</v>
      </c>
      <c r="S18" s="64">
        <v>138</v>
      </c>
      <c r="T18" s="64">
        <v>111</v>
      </c>
      <c r="U18" s="61">
        <f t="shared" si="10"/>
        <v>252</v>
      </c>
      <c r="V18" s="64">
        <v>129</v>
      </c>
      <c r="W18" s="64">
        <v>123</v>
      </c>
      <c r="X18" s="61">
        <f t="shared" si="11"/>
        <v>261</v>
      </c>
      <c r="Y18" s="64">
        <v>135</v>
      </c>
      <c r="Z18" s="64">
        <v>126</v>
      </c>
      <c r="AA18" s="125">
        <f aca="true" t="shared" si="13" ref="AA18:AA24">AB18+AC18</f>
        <v>258</v>
      </c>
      <c r="AB18" s="145">
        <v>123</v>
      </c>
      <c r="AC18" s="145">
        <v>135</v>
      </c>
      <c r="AD18" s="146" t="s">
        <v>42</v>
      </c>
      <c r="AE18" s="26" t="s">
        <v>47</v>
      </c>
    </row>
    <row r="19" spans="1:31" s="5" customFormat="1" ht="21" customHeight="1">
      <c r="A19" s="26" t="s">
        <v>58</v>
      </c>
      <c r="B19" s="64">
        <f t="shared" si="12"/>
        <v>38</v>
      </c>
      <c r="C19" s="64">
        <v>19</v>
      </c>
      <c r="D19" s="64">
        <v>19</v>
      </c>
      <c r="E19" s="118">
        <f t="shared" si="3"/>
        <v>709</v>
      </c>
      <c r="F19" s="119">
        <f t="shared" si="4"/>
        <v>390</v>
      </c>
      <c r="G19" s="119">
        <f t="shared" si="5"/>
        <v>319</v>
      </c>
      <c r="H19" s="119">
        <f t="shared" si="6"/>
        <v>25</v>
      </c>
      <c r="I19" s="120">
        <v>13</v>
      </c>
      <c r="J19" s="120">
        <v>12</v>
      </c>
      <c r="K19" s="119">
        <f t="shared" si="7"/>
        <v>98</v>
      </c>
      <c r="L19" s="120">
        <v>61</v>
      </c>
      <c r="M19" s="120">
        <v>37</v>
      </c>
      <c r="N19" s="119">
        <f t="shared" si="8"/>
        <v>110</v>
      </c>
      <c r="O19" s="120">
        <v>56</v>
      </c>
      <c r="P19" s="120">
        <v>54</v>
      </c>
      <c r="Q19" s="54"/>
      <c r="R19" s="61">
        <f t="shared" si="9"/>
        <v>164</v>
      </c>
      <c r="S19" s="64">
        <v>83</v>
      </c>
      <c r="T19" s="64">
        <v>81</v>
      </c>
      <c r="U19" s="61">
        <f t="shared" si="10"/>
        <v>157</v>
      </c>
      <c r="V19" s="64">
        <v>90</v>
      </c>
      <c r="W19" s="64">
        <v>67</v>
      </c>
      <c r="X19" s="61">
        <f t="shared" si="11"/>
        <v>155</v>
      </c>
      <c r="Y19" s="64">
        <v>87</v>
      </c>
      <c r="Z19" s="64">
        <v>68</v>
      </c>
      <c r="AA19" s="125">
        <f t="shared" si="13"/>
        <v>172</v>
      </c>
      <c r="AB19" s="145">
        <v>92</v>
      </c>
      <c r="AC19" s="145">
        <v>80</v>
      </c>
      <c r="AD19" s="146" t="s">
        <v>42</v>
      </c>
      <c r="AE19" s="26" t="s">
        <v>48</v>
      </c>
    </row>
    <row r="20" spans="1:31" s="5" customFormat="1" ht="21" customHeight="1">
      <c r="A20" s="26" t="s">
        <v>59</v>
      </c>
      <c r="B20" s="64">
        <f t="shared" si="12"/>
        <v>21</v>
      </c>
      <c r="C20" s="64">
        <v>11</v>
      </c>
      <c r="D20" s="64">
        <v>10</v>
      </c>
      <c r="E20" s="118">
        <f t="shared" si="3"/>
        <v>126</v>
      </c>
      <c r="F20" s="119">
        <f t="shared" si="4"/>
        <v>62</v>
      </c>
      <c r="G20" s="119">
        <f t="shared" si="5"/>
        <v>64</v>
      </c>
      <c r="H20" s="119">
        <f t="shared" si="6"/>
        <v>1</v>
      </c>
      <c r="I20" s="120">
        <v>1</v>
      </c>
      <c r="J20" s="120">
        <v>0</v>
      </c>
      <c r="K20" s="119">
        <f t="shared" si="7"/>
        <v>12</v>
      </c>
      <c r="L20" s="120">
        <v>8</v>
      </c>
      <c r="M20" s="120">
        <v>4</v>
      </c>
      <c r="N20" s="119">
        <f t="shared" si="8"/>
        <v>18</v>
      </c>
      <c r="O20" s="120">
        <v>7</v>
      </c>
      <c r="P20" s="120">
        <v>11</v>
      </c>
      <c r="Q20" s="54"/>
      <c r="R20" s="61">
        <f t="shared" si="9"/>
        <v>36</v>
      </c>
      <c r="S20" s="64">
        <v>18</v>
      </c>
      <c r="T20" s="64">
        <v>18</v>
      </c>
      <c r="U20" s="61">
        <f t="shared" si="10"/>
        <v>26</v>
      </c>
      <c r="V20" s="64">
        <v>11</v>
      </c>
      <c r="W20" s="64">
        <v>15</v>
      </c>
      <c r="X20" s="61">
        <f t="shared" si="11"/>
        <v>33</v>
      </c>
      <c r="Y20" s="64">
        <v>17</v>
      </c>
      <c r="Z20" s="64">
        <v>16</v>
      </c>
      <c r="AA20" s="125">
        <f t="shared" si="13"/>
        <v>41</v>
      </c>
      <c r="AB20" s="145">
        <v>22</v>
      </c>
      <c r="AC20" s="145">
        <v>19</v>
      </c>
      <c r="AD20" s="146" t="s">
        <v>42</v>
      </c>
      <c r="AE20" s="26" t="s">
        <v>49</v>
      </c>
    </row>
    <row r="21" spans="1:31" s="5" customFormat="1" ht="21" customHeight="1">
      <c r="A21" s="26" t="s">
        <v>60</v>
      </c>
      <c r="B21" s="64">
        <f t="shared" si="12"/>
        <v>4</v>
      </c>
      <c r="C21" s="64">
        <v>3</v>
      </c>
      <c r="D21" s="64">
        <v>1</v>
      </c>
      <c r="E21" s="118">
        <f t="shared" si="3"/>
        <v>60</v>
      </c>
      <c r="F21" s="119">
        <f t="shared" si="4"/>
        <v>36</v>
      </c>
      <c r="G21" s="119">
        <f t="shared" si="5"/>
        <v>24</v>
      </c>
      <c r="H21" s="119">
        <f t="shared" si="6"/>
        <v>2</v>
      </c>
      <c r="I21" s="120">
        <v>1</v>
      </c>
      <c r="J21" s="120">
        <v>1</v>
      </c>
      <c r="K21" s="119">
        <f t="shared" si="7"/>
        <v>8</v>
      </c>
      <c r="L21" s="120">
        <v>4</v>
      </c>
      <c r="M21" s="120">
        <v>4</v>
      </c>
      <c r="N21" s="119">
        <f t="shared" si="8"/>
        <v>11</v>
      </c>
      <c r="O21" s="120">
        <v>5</v>
      </c>
      <c r="P21" s="120">
        <v>6</v>
      </c>
      <c r="Q21" s="54"/>
      <c r="R21" s="61">
        <f t="shared" si="9"/>
        <v>12</v>
      </c>
      <c r="S21" s="64">
        <v>8</v>
      </c>
      <c r="T21" s="64">
        <v>4</v>
      </c>
      <c r="U21" s="61">
        <f t="shared" si="10"/>
        <v>15</v>
      </c>
      <c r="V21" s="64">
        <v>8</v>
      </c>
      <c r="W21" s="64">
        <v>7</v>
      </c>
      <c r="X21" s="61">
        <f t="shared" si="11"/>
        <v>12</v>
      </c>
      <c r="Y21" s="64">
        <v>10</v>
      </c>
      <c r="Z21" s="64">
        <v>2</v>
      </c>
      <c r="AA21" s="125">
        <f t="shared" si="13"/>
        <v>15</v>
      </c>
      <c r="AB21" s="145">
        <v>7</v>
      </c>
      <c r="AC21" s="145">
        <v>8</v>
      </c>
      <c r="AD21" s="146" t="s">
        <v>42</v>
      </c>
      <c r="AE21" s="26" t="s">
        <v>50</v>
      </c>
    </row>
    <row r="22" spans="1:31" s="5" customFormat="1" ht="21" customHeight="1">
      <c r="A22" s="26" t="s">
        <v>62</v>
      </c>
      <c r="B22" s="64">
        <f t="shared" si="12"/>
        <v>31</v>
      </c>
      <c r="C22" s="64">
        <v>14</v>
      </c>
      <c r="D22" s="64">
        <v>17</v>
      </c>
      <c r="E22" s="118">
        <f t="shared" si="3"/>
        <v>428</v>
      </c>
      <c r="F22" s="119">
        <f t="shared" si="4"/>
        <v>227</v>
      </c>
      <c r="G22" s="119">
        <f t="shared" si="5"/>
        <v>201</v>
      </c>
      <c r="H22" s="119">
        <f t="shared" si="6"/>
        <v>11</v>
      </c>
      <c r="I22" s="120">
        <v>2</v>
      </c>
      <c r="J22" s="120">
        <v>9</v>
      </c>
      <c r="K22" s="119">
        <f t="shared" si="7"/>
        <v>52</v>
      </c>
      <c r="L22" s="120">
        <v>29</v>
      </c>
      <c r="M22" s="120">
        <v>23</v>
      </c>
      <c r="N22" s="119">
        <f t="shared" si="8"/>
        <v>72</v>
      </c>
      <c r="O22" s="120">
        <v>39</v>
      </c>
      <c r="P22" s="120">
        <v>33</v>
      </c>
      <c r="Q22" s="54"/>
      <c r="R22" s="61">
        <f t="shared" si="9"/>
        <v>115</v>
      </c>
      <c r="S22" s="64">
        <v>58</v>
      </c>
      <c r="T22" s="64">
        <v>57</v>
      </c>
      <c r="U22" s="61">
        <f t="shared" si="10"/>
        <v>79</v>
      </c>
      <c r="V22" s="64">
        <v>42</v>
      </c>
      <c r="W22" s="64">
        <v>37</v>
      </c>
      <c r="X22" s="61">
        <f t="shared" si="11"/>
        <v>99</v>
      </c>
      <c r="Y22" s="64">
        <v>57</v>
      </c>
      <c r="Z22" s="64">
        <v>42</v>
      </c>
      <c r="AA22" s="125">
        <f t="shared" si="13"/>
        <v>103</v>
      </c>
      <c r="AB22" s="145">
        <v>49</v>
      </c>
      <c r="AC22" s="145">
        <v>54</v>
      </c>
      <c r="AD22" s="146" t="s">
        <v>42</v>
      </c>
      <c r="AE22" s="26" t="s">
        <v>51</v>
      </c>
    </row>
    <row r="23" spans="1:31" s="5" customFormat="1" ht="21" customHeight="1">
      <c r="A23" s="26" t="s">
        <v>76</v>
      </c>
      <c r="B23" s="64">
        <f t="shared" si="12"/>
        <v>129</v>
      </c>
      <c r="C23" s="64">
        <v>64</v>
      </c>
      <c r="D23" s="64">
        <v>65</v>
      </c>
      <c r="E23" s="118">
        <f t="shared" si="3"/>
        <v>482</v>
      </c>
      <c r="F23" s="119">
        <f t="shared" si="4"/>
        <v>221</v>
      </c>
      <c r="G23" s="119">
        <f t="shared" si="5"/>
        <v>261</v>
      </c>
      <c r="H23" s="119">
        <f t="shared" si="6"/>
        <v>11</v>
      </c>
      <c r="I23" s="120">
        <v>6</v>
      </c>
      <c r="J23" s="120">
        <v>5</v>
      </c>
      <c r="K23" s="119">
        <f t="shared" si="7"/>
        <v>70</v>
      </c>
      <c r="L23" s="120">
        <v>32</v>
      </c>
      <c r="M23" s="120">
        <v>38</v>
      </c>
      <c r="N23" s="119">
        <f t="shared" si="8"/>
        <v>105</v>
      </c>
      <c r="O23" s="120">
        <v>45</v>
      </c>
      <c r="P23" s="120">
        <v>60</v>
      </c>
      <c r="Q23" s="54"/>
      <c r="R23" s="61">
        <f t="shared" si="9"/>
        <v>94</v>
      </c>
      <c r="S23" s="64">
        <v>39</v>
      </c>
      <c r="T23" s="64">
        <v>55</v>
      </c>
      <c r="U23" s="61">
        <f t="shared" si="10"/>
        <v>99</v>
      </c>
      <c r="V23" s="64">
        <v>54</v>
      </c>
      <c r="W23" s="64">
        <v>45</v>
      </c>
      <c r="X23" s="61">
        <f t="shared" si="11"/>
        <v>103</v>
      </c>
      <c r="Y23" s="64">
        <v>45</v>
      </c>
      <c r="Z23" s="64">
        <v>58</v>
      </c>
      <c r="AA23" s="125">
        <f t="shared" si="13"/>
        <v>58</v>
      </c>
      <c r="AB23" s="145">
        <v>35</v>
      </c>
      <c r="AC23" s="145">
        <v>23</v>
      </c>
      <c r="AD23" s="146" t="s">
        <v>42</v>
      </c>
      <c r="AE23" s="26" t="s">
        <v>76</v>
      </c>
    </row>
    <row r="24" spans="1:31" s="5" customFormat="1" ht="21" customHeight="1">
      <c r="A24" s="26" t="s">
        <v>61</v>
      </c>
      <c r="B24" s="64">
        <f t="shared" si="12"/>
        <v>21</v>
      </c>
      <c r="C24" s="64">
        <v>11</v>
      </c>
      <c r="D24" s="64">
        <v>10</v>
      </c>
      <c r="E24" s="118">
        <f t="shared" si="3"/>
        <v>453</v>
      </c>
      <c r="F24" s="119">
        <f t="shared" si="4"/>
        <v>246</v>
      </c>
      <c r="G24" s="119">
        <f t="shared" si="5"/>
        <v>207</v>
      </c>
      <c r="H24" s="119">
        <f t="shared" si="6"/>
        <v>14</v>
      </c>
      <c r="I24" s="120">
        <v>10</v>
      </c>
      <c r="J24" s="120">
        <v>4</v>
      </c>
      <c r="K24" s="119">
        <f t="shared" si="7"/>
        <v>62</v>
      </c>
      <c r="L24" s="120">
        <v>35</v>
      </c>
      <c r="M24" s="120">
        <v>27</v>
      </c>
      <c r="N24" s="119">
        <f t="shared" si="8"/>
        <v>66</v>
      </c>
      <c r="O24" s="120">
        <v>39</v>
      </c>
      <c r="P24" s="120">
        <v>27</v>
      </c>
      <c r="Q24" s="54"/>
      <c r="R24" s="61">
        <f t="shared" si="9"/>
        <v>96</v>
      </c>
      <c r="S24" s="64">
        <v>51</v>
      </c>
      <c r="T24" s="64">
        <v>45</v>
      </c>
      <c r="U24" s="61">
        <f t="shared" si="10"/>
        <v>104</v>
      </c>
      <c r="V24" s="64">
        <v>50</v>
      </c>
      <c r="W24" s="64">
        <v>54</v>
      </c>
      <c r="X24" s="61">
        <f t="shared" si="11"/>
        <v>111</v>
      </c>
      <c r="Y24" s="64">
        <v>61</v>
      </c>
      <c r="Z24" s="64">
        <v>50</v>
      </c>
      <c r="AA24" s="125">
        <f t="shared" si="13"/>
        <v>117</v>
      </c>
      <c r="AB24" s="145">
        <v>61</v>
      </c>
      <c r="AC24" s="145">
        <v>56</v>
      </c>
      <c r="AD24" s="146" t="s">
        <v>42</v>
      </c>
      <c r="AE24" s="26" t="s">
        <v>77</v>
      </c>
    </row>
    <row r="25" spans="1:31" s="5" customFormat="1" ht="15" customHeight="1">
      <c r="A25" s="20"/>
      <c r="B25" s="65"/>
      <c r="C25" s="65"/>
      <c r="D25" s="65"/>
      <c r="E25" s="121"/>
      <c r="F25" s="65"/>
      <c r="G25" s="65"/>
      <c r="H25" s="65"/>
      <c r="I25" s="65"/>
      <c r="J25" s="65"/>
      <c r="K25" s="65"/>
      <c r="L25" s="65"/>
      <c r="M25" s="65"/>
      <c r="N25" s="65"/>
      <c r="O25" s="13"/>
      <c r="P25" s="65"/>
      <c r="Q25" s="66"/>
      <c r="R25" s="65"/>
      <c r="S25" s="65"/>
      <c r="T25" s="65"/>
      <c r="U25" s="65"/>
      <c r="V25" s="65"/>
      <c r="W25" s="65"/>
      <c r="X25" s="65"/>
      <c r="Y25" s="65"/>
      <c r="Z25" s="65"/>
      <c r="AA25" s="127"/>
      <c r="AB25" s="67"/>
      <c r="AC25" s="67"/>
      <c r="AD25" s="147"/>
      <c r="AE25" s="20"/>
    </row>
    <row r="26" spans="1:29" s="5" customFormat="1" ht="12.75">
      <c r="A26" s="96" t="s">
        <v>136</v>
      </c>
      <c r="AA26" s="63"/>
      <c r="AB26" s="63"/>
      <c r="AC26" s="63"/>
    </row>
    <row r="28" spans="2:26" ht="13.5">
      <c r="B28" s="69"/>
      <c r="C28" s="69"/>
      <c r="D28" s="69"/>
      <c r="E28" s="69"/>
      <c r="F28" s="69"/>
      <c r="G28" s="69"/>
      <c r="H28" s="69"/>
      <c r="I28" s="69"/>
      <c r="J28" s="69"/>
      <c r="K28" s="69"/>
      <c r="L28" s="69"/>
      <c r="M28" s="69"/>
      <c r="N28" s="69"/>
      <c r="O28" s="69"/>
      <c r="P28" s="69"/>
      <c r="Q28" s="69"/>
      <c r="R28" s="69"/>
      <c r="S28" s="69"/>
      <c r="T28" s="69"/>
      <c r="U28" s="69"/>
      <c r="V28" s="69"/>
      <c r="W28" s="69"/>
      <c r="X28" s="69"/>
      <c r="Y28" s="69"/>
      <c r="Z28" s="69"/>
    </row>
    <row r="29" spans="2:26" ht="13.5">
      <c r="B29" s="69"/>
      <c r="C29" s="69"/>
      <c r="D29" s="69"/>
      <c r="E29" s="69"/>
      <c r="F29" s="69"/>
      <c r="G29" s="69"/>
      <c r="H29" s="69"/>
      <c r="I29" s="69"/>
      <c r="J29" s="69"/>
      <c r="K29" s="69"/>
      <c r="L29" s="69"/>
      <c r="M29" s="69"/>
      <c r="N29" s="69"/>
      <c r="O29" s="69"/>
      <c r="P29" s="69"/>
      <c r="Q29" s="69"/>
      <c r="R29" s="69"/>
      <c r="S29" s="69"/>
      <c r="T29" s="69"/>
      <c r="U29" s="69"/>
      <c r="V29" s="69"/>
      <c r="W29" s="69"/>
      <c r="X29" s="69"/>
      <c r="Y29" s="69"/>
      <c r="Z29" s="69"/>
    </row>
    <row r="30" spans="2:26" ht="13.5">
      <c r="B30" s="69"/>
      <c r="C30" s="69"/>
      <c r="D30" s="69"/>
      <c r="E30" s="69"/>
      <c r="F30" s="69"/>
      <c r="G30" s="69"/>
      <c r="H30" s="69"/>
      <c r="I30" s="69"/>
      <c r="J30" s="69"/>
      <c r="K30" s="69"/>
      <c r="L30" s="69"/>
      <c r="M30" s="69"/>
      <c r="N30" s="69"/>
      <c r="O30" s="69"/>
      <c r="P30" s="69"/>
      <c r="Q30" s="69"/>
      <c r="R30" s="69"/>
      <c r="S30" s="69"/>
      <c r="T30" s="69"/>
      <c r="U30" s="69"/>
      <c r="V30" s="69"/>
      <c r="W30" s="69"/>
      <c r="X30" s="69"/>
      <c r="Y30" s="69"/>
      <c r="Z30" s="69"/>
    </row>
    <row r="31" spans="2:26" ht="13.5">
      <c r="B31" s="69"/>
      <c r="C31" s="69"/>
      <c r="D31" s="69"/>
      <c r="E31" s="69"/>
      <c r="F31" s="69"/>
      <c r="G31" s="69"/>
      <c r="H31" s="69"/>
      <c r="I31" s="69"/>
      <c r="J31" s="69"/>
      <c r="K31" s="69"/>
      <c r="L31" s="69"/>
      <c r="M31" s="69"/>
      <c r="O31" s="69"/>
      <c r="P31" s="69"/>
      <c r="Q31" s="69"/>
      <c r="R31" s="69"/>
      <c r="S31" s="69"/>
      <c r="T31" s="69"/>
      <c r="U31" s="69"/>
      <c r="V31" s="69"/>
      <c r="W31" s="69"/>
      <c r="X31" s="69"/>
      <c r="Y31" s="69"/>
      <c r="Z31" s="69"/>
    </row>
  </sheetData>
  <sheetProtection/>
  <mergeCells count="16">
    <mergeCell ref="A3:A5"/>
    <mergeCell ref="B3:D4"/>
    <mergeCell ref="E3:P3"/>
    <mergeCell ref="AA3:AC4"/>
    <mergeCell ref="A1:P1"/>
    <mergeCell ref="AD3:AD5"/>
    <mergeCell ref="R1:AE1"/>
    <mergeCell ref="AE3:AE5"/>
    <mergeCell ref="E4:G4"/>
    <mergeCell ref="N4:P4"/>
    <mergeCell ref="U4:W4"/>
    <mergeCell ref="X4:Z4"/>
    <mergeCell ref="R3:Z3"/>
    <mergeCell ref="R4:T4"/>
    <mergeCell ref="H4:J4"/>
    <mergeCell ref="K4:M4"/>
  </mergeCells>
  <printOptions/>
  <pageMargins left="0.6220472440944883" right="0.4330708661417323" top="0.9448818897637796" bottom="0.5118110236220472" header="0.31496062992125984" footer="0.31496062992125984"/>
  <pageSetup firstPageNumber="70" useFirstPageNumber="1" horizontalDpi="600" verticalDpi="600" orientation="portrait" paperSize="9" scale="44" r:id="rId1"/>
  <headerFooter>
    <oddFooter>&amp;C&amp;"ＭＳ Ｐ明朝,標準"&amp;10- &amp;P -</oddFooter>
  </headerFooter>
</worksheet>
</file>

<file path=xl/worksheets/sheet6.xml><?xml version="1.0" encoding="utf-8"?>
<worksheet xmlns="http://schemas.openxmlformats.org/spreadsheetml/2006/main" xmlns:r="http://schemas.openxmlformats.org/officeDocument/2006/relationships">
  <sheetPr>
    <tabColor rgb="FF92D050"/>
  </sheetPr>
  <dimension ref="A1:AJ29"/>
  <sheetViews>
    <sheetView showGridLines="0"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H10" sqref="H10"/>
    </sheetView>
  </sheetViews>
  <sheetFormatPr defaultColWidth="9.140625" defaultRowHeight="15"/>
  <cols>
    <col min="1" max="1" width="11.57421875" style="15" customWidth="1"/>
    <col min="2" max="2" width="6.140625" style="15" customWidth="1"/>
    <col min="3" max="3" width="6.28125" style="15" customWidth="1"/>
    <col min="4" max="4" width="6.140625" style="15" customWidth="1"/>
    <col min="5" max="10" width="5.57421875" style="15" customWidth="1"/>
    <col min="11" max="14" width="6.28125" style="15" customWidth="1"/>
    <col min="15" max="16" width="5.57421875" style="15" customWidth="1"/>
    <col min="17" max="22" width="6.421875" style="15" customWidth="1"/>
    <col min="23" max="35" width="5.57421875" style="15" customWidth="1"/>
    <col min="36" max="36" width="12.00390625" style="15" customWidth="1"/>
    <col min="37" max="16384" width="9.00390625" style="15" customWidth="1"/>
  </cols>
  <sheetData>
    <row r="1" spans="1:36" s="86" customFormat="1" ht="14.25">
      <c r="A1" s="176" t="s">
        <v>137</v>
      </c>
      <c r="B1" s="176"/>
      <c r="C1" s="176"/>
      <c r="D1" s="176"/>
      <c r="E1" s="176"/>
      <c r="F1" s="176"/>
      <c r="G1" s="176"/>
      <c r="H1" s="176"/>
      <c r="I1" s="176"/>
      <c r="J1" s="176"/>
      <c r="K1" s="176"/>
      <c r="L1" s="176"/>
      <c r="M1" s="176"/>
      <c r="N1" s="176"/>
      <c r="O1" s="176"/>
      <c r="P1" s="176"/>
      <c r="Q1" s="176"/>
      <c r="R1" s="176"/>
      <c r="S1" s="176" t="s">
        <v>92</v>
      </c>
      <c r="T1" s="176"/>
      <c r="U1" s="176"/>
      <c r="V1" s="176"/>
      <c r="W1" s="176"/>
      <c r="X1" s="176"/>
      <c r="Y1" s="176"/>
      <c r="Z1" s="176"/>
      <c r="AA1" s="176"/>
      <c r="AB1" s="176"/>
      <c r="AC1" s="176"/>
      <c r="AD1" s="176"/>
      <c r="AE1" s="176"/>
      <c r="AF1" s="176"/>
      <c r="AG1" s="176"/>
      <c r="AH1" s="176"/>
      <c r="AI1" s="176"/>
      <c r="AJ1" s="176"/>
    </row>
    <row r="2" spans="1:36" s="5" customFormat="1" ht="12.75">
      <c r="A2" s="104" t="s">
        <v>78</v>
      </c>
      <c r="AJ2" s="87" t="s">
        <v>52</v>
      </c>
    </row>
    <row r="3" spans="1:36" s="82" customFormat="1" ht="18" customHeight="1">
      <c r="A3" s="181" t="s">
        <v>16</v>
      </c>
      <c r="B3" s="179" t="s">
        <v>89</v>
      </c>
      <c r="C3" s="179"/>
      <c r="D3" s="199"/>
      <c r="E3" s="179" t="s">
        <v>88</v>
      </c>
      <c r="F3" s="179"/>
      <c r="G3" s="179" t="s">
        <v>54</v>
      </c>
      <c r="H3" s="179"/>
      <c r="I3" s="179" t="s">
        <v>87</v>
      </c>
      <c r="J3" s="179"/>
      <c r="K3" s="179" t="s">
        <v>66</v>
      </c>
      <c r="L3" s="179"/>
      <c r="M3" s="179" t="s">
        <v>97</v>
      </c>
      <c r="N3" s="179"/>
      <c r="O3" s="179" t="s">
        <v>68</v>
      </c>
      <c r="P3" s="179"/>
      <c r="Q3" s="179" t="s">
        <v>72</v>
      </c>
      <c r="R3" s="179"/>
      <c r="S3" s="179" t="s">
        <v>108</v>
      </c>
      <c r="T3" s="179"/>
      <c r="U3" s="179" t="s">
        <v>67</v>
      </c>
      <c r="V3" s="179"/>
      <c r="W3" s="179" t="s">
        <v>98</v>
      </c>
      <c r="X3" s="179"/>
      <c r="Y3" s="179" t="s">
        <v>86</v>
      </c>
      <c r="Z3" s="179"/>
      <c r="AA3" s="184" t="s">
        <v>70</v>
      </c>
      <c r="AB3" s="211"/>
      <c r="AC3" s="197" t="s">
        <v>71</v>
      </c>
      <c r="AD3" s="211"/>
      <c r="AE3" s="196" t="s">
        <v>81</v>
      </c>
      <c r="AF3" s="213"/>
      <c r="AG3" s="210" t="s">
        <v>90</v>
      </c>
      <c r="AH3" s="197"/>
      <c r="AI3" s="211"/>
      <c r="AJ3" s="181" t="s">
        <v>53</v>
      </c>
    </row>
    <row r="4" spans="1:36" s="82" customFormat="1" ht="18" customHeight="1">
      <c r="A4" s="182"/>
      <c r="B4" s="179"/>
      <c r="C4" s="179"/>
      <c r="D4" s="199"/>
      <c r="E4" s="179"/>
      <c r="F4" s="179"/>
      <c r="G4" s="179"/>
      <c r="H4" s="179"/>
      <c r="I4" s="179"/>
      <c r="J4" s="179"/>
      <c r="K4" s="179"/>
      <c r="L4" s="179"/>
      <c r="M4" s="179"/>
      <c r="N4" s="179"/>
      <c r="O4" s="179"/>
      <c r="P4" s="179"/>
      <c r="Q4" s="179"/>
      <c r="R4" s="179"/>
      <c r="S4" s="179"/>
      <c r="T4" s="179"/>
      <c r="U4" s="179"/>
      <c r="V4" s="179"/>
      <c r="W4" s="179"/>
      <c r="X4" s="179"/>
      <c r="Y4" s="179"/>
      <c r="Z4" s="179"/>
      <c r="AA4" s="186"/>
      <c r="AB4" s="194"/>
      <c r="AC4" s="198"/>
      <c r="AD4" s="194"/>
      <c r="AE4" s="214"/>
      <c r="AF4" s="215"/>
      <c r="AG4" s="212"/>
      <c r="AH4" s="198"/>
      <c r="AI4" s="194"/>
      <c r="AJ4" s="182"/>
    </row>
    <row r="5" spans="1:36" s="82" customFormat="1" ht="24.75" customHeight="1">
      <c r="A5" s="183"/>
      <c r="B5" s="84" t="s">
        <v>85</v>
      </c>
      <c r="C5" s="84" t="s">
        <v>39</v>
      </c>
      <c r="D5" s="110" t="s">
        <v>40</v>
      </c>
      <c r="E5" s="84" t="s">
        <v>39</v>
      </c>
      <c r="F5" s="84" t="s">
        <v>40</v>
      </c>
      <c r="G5" s="84" t="s">
        <v>39</v>
      </c>
      <c r="H5" s="84" t="s">
        <v>40</v>
      </c>
      <c r="I5" s="84" t="s">
        <v>39</v>
      </c>
      <c r="J5" s="84" t="s">
        <v>40</v>
      </c>
      <c r="K5" s="84" t="s">
        <v>39</v>
      </c>
      <c r="L5" s="84" t="s">
        <v>40</v>
      </c>
      <c r="M5" s="84" t="s">
        <v>39</v>
      </c>
      <c r="N5" s="84" t="s">
        <v>40</v>
      </c>
      <c r="O5" s="84" t="s">
        <v>69</v>
      </c>
      <c r="P5" s="84" t="s">
        <v>55</v>
      </c>
      <c r="Q5" s="84" t="s">
        <v>39</v>
      </c>
      <c r="R5" s="84" t="s">
        <v>40</v>
      </c>
      <c r="S5" s="84" t="s">
        <v>39</v>
      </c>
      <c r="T5" s="84" t="s">
        <v>40</v>
      </c>
      <c r="U5" s="84" t="s">
        <v>39</v>
      </c>
      <c r="V5" s="84" t="s">
        <v>40</v>
      </c>
      <c r="W5" s="84" t="s">
        <v>39</v>
      </c>
      <c r="X5" s="84" t="s">
        <v>40</v>
      </c>
      <c r="Y5" s="84" t="s">
        <v>39</v>
      </c>
      <c r="Z5" s="84" t="s">
        <v>40</v>
      </c>
      <c r="AA5" s="84" t="s">
        <v>39</v>
      </c>
      <c r="AB5" s="84" t="s">
        <v>40</v>
      </c>
      <c r="AC5" s="84" t="s">
        <v>39</v>
      </c>
      <c r="AD5" s="84" t="s">
        <v>40</v>
      </c>
      <c r="AE5" s="84" t="s">
        <v>39</v>
      </c>
      <c r="AF5" s="110" t="s">
        <v>40</v>
      </c>
      <c r="AG5" s="157" t="s">
        <v>84</v>
      </c>
      <c r="AH5" s="83" t="s">
        <v>39</v>
      </c>
      <c r="AI5" s="83" t="s">
        <v>40</v>
      </c>
      <c r="AJ5" s="183"/>
    </row>
    <row r="6" spans="1:36" s="5" customFormat="1" ht="5.25" customHeight="1">
      <c r="A6" s="22"/>
      <c r="B6" s="6"/>
      <c r="C6" s="7"/>
      <c r="D6" s="7"/>
      <c r="E6" s="6"/>
      <c r="F6" s="7"/>
      <c r="G6" s="70"/>
      <c r="H6" s="70"/>
      <c r="I6" s="70"/>
      <c r="J6" s="70"/>
      <c r="K6" s="70"/>
      <c r="L6" s="70"/>
      <c r="M6" s="70"/>
      <c r="N6" s="70"/>
      <c r="O6" s="70"/>
      <c r="P6" s="70"/>
      <c r="Q6" s="70"/>
      <c r="R6" s="70"/>
      <c r="S6" s="70"/>
      <c r="T6" s="70"/>
      <c r="U6" s="70"/>
      <c r="V6" s="70"/>
      <c r="W6" s="70"/>
      <c r="X6" s="70"/>
      <c r="Y6" s="70"/>
      <c r="Z6" s="70"/>
      <c r="AA6" s="70"/>
      <c r="AB6" s="70"/>
      <c r="AC6" s="70"/>
      <c r="AD6" s="70"/>
      <c r="AE6" s="70"/>
      <c r="AF6" s="70"/>
      <c r="AG6" s="158"/>
      <c r="AH6" s="70"/>
      <c r="AI6" s="134"/>
      <c r="AJ6" s="71"/>
    </row>
    <row r="7" spans="1:36" s="25" customFormat="1" ht="24.75" customHeight="1" hidden="1">
      <c r="A7" s="100" t="s">
        <v>94</v>
      </c>
      <c r="B7" s="70">
        <v>497</v>
      </c>
      <c r="C7" s="70">
        <v>41</v>
      </c>
      <c r="D7" s="70">
        <v>456</v>
      </c>
      <c r="E7" s="111">
        <v>6</v>
      </c>
      <c r="F7" s="70">
        <v>20</v>
      </c>
      <c r="G7" s="70">
        <v>2</v>
      </c>
      <c r="H7" s="70">
        <v>20</v>
      </c>
      <c r="I7" s="70">
        <v>0</v>
      </c>
      <c r="J7" s="70">
        <v>0</v>
      </c>
      <c r="K7" s="70">
        <v>0</v>
      </c>
      <c r="L7" s="70">
        <v>31</v>
      </c>
      <c r="M7" s="70">
        <v>2</v>
      </c>
      <c r="N7" s="70">
        <v>13</v>
      </c>
      <c r="O7" s="70">
        <v>26</v>
      </c>
      <c r="P7" s="70">
        <v>258</v>
      </c>
      <c r="Q7" s="70">
        <v>0</v>
      </c>
      <c r="R7" s="70">
        <v>3</v>
      </c>
      <c r="S7" s="70">
        <v>0</v>
      </c>
      <c r="T7" s="70">
        <v>0</v>
      </c>
      <c r="U7" s="70" t="s">
        <v>106</v>
      </c>
      <c r="V7" s="70">
        <v>2</v>
      </c>
      <c r="W7" s="70">
        <v>1</v>
      </c>
      <c r="X7" s="70">
        <v>2</v>
      </c>
      <c r="Y7" s="70">
        <v>4</v>
      </c>
      <c r="Z7" s="70">
        <v>107</v>
      </c>
      <c r="AA7" s="70">
        <v>0</v>
      </c>
      <c r="AB7" s="70">
        <v>9</v>
      </c>
      <c r="AC7" s="70">
        <v>0</v>
      </c>
      <c r="AD7" s="70">
        <v>8</v>
      </c>
      <c r="AE7" s="70">
        <v>0</v>
      </c>
      <c r="AF7" s="70">
        <v>37</v>
      </c>
      <c r="AG7" s="158">
        <v>94</v>
      </c>
      <c r="AH7" s="70">
        <v>22</v>
      </c>
      <c r="AI7" s="134">
        <v>72</v>
      </c>
      <c r="AJ7" s="100" t="s">
        <v>104</v>
      </c>
    </row>
    <row r="8" spans="1:36" s="79" customFormat="1" ht="24.75" customHeight="1">
      <c r="A8" s="100" t="s">
        <v>105</v>
      </c>
      <c r="B8" s="70">
        <v>507</v>
      </c>
      <c r="C8" s="70">
        <v>43</v>
      </c>
      <c r="D8" s="70">
        <v>464</v>
      </c>
      <c r="E8" s="111">
        <v>7</v>
      </c>
      <c r="F8" s="70">
        <v>19</v>
      </c>
      <c r="G8" s="70">
        <v>2</v>
      </c>
      <c r="H8" s="70">
        <v>18</v>
      </c>
      <c r="I8" s="70">
        <v>0</v>
      </c>
      <c r="J8" s="70">
        <v>0</v>
      </c>
      <c r="K8" s="70">
        <v>0</v>
      </c>
      <c r="L8" s="70">
        <v>34</v>
      </c>
      <c r="M8" s="70">
        <v>2</v>
      </c>
      <c r="N8" s="70">
        <v>18</v>
      </c>
      <c r="O8" s="70">
        <v>29</v>
      </c>
      <c r="P8" s="70">
        <v>282</v>
      </c>
      <c r="Q8" s="70">
        <v>0</v>
      </c>
      <c r="R8" s="70">
        <v>0</v>
      </c>
      <c r="S8" s="70">
        <v>0</v>
      </c>
      <c r="T8" s="70">
        <v>0</v>
      </c>
      <c r="U8" s="70">
        <v>0</v>
      </c>
      <c r="V8" s="70">
        <v>2</v>
      </c>
      <c r="W8" s="70">
        <v>0</v>
      </c>
      <c r="X8" s="70">
        <v>0</v>
      </c>
      <c r="Y8" s="70">
        <v>3</v>
      </c>
      <c r="Z8" s="70">
        <v>91</v>
      </c>
      <c r="AA8" s="70">
        <v>0</v>
      </c>
      <c r="AB8" s="70">
        <v>5</v>
      </c>
      <c r="AC8" s="70">
        <v>0</v>
      </c>
      <c r="AD8" s="70">
        <v>7</v>
      </c>
      <c r="AE8" s="70">
        <v>1</v>
      </c>
      <c r="AF8" s="70">
        <v>39</v>
      </c>
      <c r="AG8" s="158">
        <v>117</v>
      </c>
      <c r="AH8" s="70">
        <v>25</v>
      </c>
      <c r="AI8" s="134">
        <v>92</v>
      </c>
      <c r="AJ8" s="100" t="s">
        <v>107</v>
      </c>
    </row>
    <row r="9" spans="1:36" s="79" customFormat="1" ht="24.75" customHeight="1">
      <c r="A9" s="100" t="s">
        <v>121</v>
      </c>
      <c r="B9" s="70">
        <v>510</v>
      </c>
      <c r="C9" s="70">
        <v>45</v>
      </c>
      <c r="D9" s="70">
        <v>465</v>
      </c>
      <c r="E9" s="111">
        <v>6</v>
      </c>
      <c r="F9" s="70">
        <v>21</v>
      </c>
      <c r="G9" s="70">
        <v>0</v>
      </c>
      <c r="H9" s="70">
        <v>21</v>
      </c>
      <c r="I9" s="70">
        <v>0</v>
      </c>
      <c r="J9" s="70">
        <v>0</v>
      </c>
      <c r="K9" s="70">
        <v>2</v>
      </c>
      <c r="L9" s="70">
        <v>34</v>
      </c>
      <c r="M9" s="70">
        <v>1</v>
      </c>
      <c r="N9" s="70">
        <v>14</v>
      </c>
      <c r="O9" s="70">
        <v>33</v>
      </c>
      <c r="P9" s="70">
        <v>309</v>
      </c>
      <c r="Q9" s="70">
        <v>0</v>
      </c>
      <c r="R9" s="70">
        <v>0</v>
      </c>
      <c r="S9" s="70">
        <v>0</v>
      </c>
      <c r="T9" s="70">
        <v>0</v>
      </c>
      <c r="U9" s="70">
        <v>0</v>
      </c>
      <c r="V9" s="70">
        <v>1</v>
      </c>
      <c r="W9" s="70">
        <v>0</v>
      </c>
      <c r="X9" s="70">
        <v>1</v>
      </c>
      <c r="Y9" s="70">
        <v>3</v>
      </c>
      <c r="Z9" s="70">
        <v>64</v>
      </c>
      <c r="AA9" s="70">
        <v>0</v>
      </c>
      <c r="AB9" s="70">
        <v>1</v>
      </c>
      <c r="AC9" s="70">
        <v>0</v>
      </c>
      <c r="AD9" s="70">
        <v>5</v>
      </c>
      <c r="AE9" s="70">
        <v>1</v>
      </c>
      <c r="AF9" s="70">
        <v>50</v>
      </c>
      <c r="AG9" s="158">
        <v>124</v>
      </c>
      <c r="AH9" s="70">
        <v>27</v>
      </c>
      <c r="AI9" s="134">
        <v>97</v>
      </c>
      <c r="AJ9" s="100" t="s">
        <v>124</v>
      </c>
    </row>
    <row r="10" spans="1:36" s="79" customFormat="1" ht="24.75" customHeight="1">
      <c r="A10" s="100" t="s">
        <v>103</v>
      </c>
      <c r="B10" s="70">
        <v>534</v>
      </c>
      <c r="C10" s="70">
        <v>45</v>
      </c>
      <c r="D10" s="70">
        <v>489</v>
      </c>
      <c r="E10" s="111">
        <v>7</v>
      </c>
      <c r="F10" s="70">
        <v>23</v>
      </c>
      <c r="G10" s="70">
        <v>0</v>
      </c>
      <c r="H10" s="70">
        <v>22</v>
      </c>
      <c r="I10" s="70">
        <v>0</v>
      </c>
      <c r="J10" s="70">
        <v>0</v>
      </c>
      <c r="K10" s="70">
        <v>3</v>
      </c>
      <c r="L10" s="70">
        <v>36</v>
      </c>
      <c r="M10" s="70">
        <v>1</v>
      </c>
      <c r="N10" s="70">
        <v>13</v>
      </c>
      <c r="O10" s="70">
        <v>33</v>
      </c>
      <c r="P10" s="70">
        <v>341</v>
      </c>
      <c r="Q10" s="70">
        <v>0</v>
      </c>
      <c r="R10" s="70">
        <v>0</v>
      </c>
      <c r="S10" s="70">
        <v>0</v>
      </c>
      <c r="T10" s="70">
        <v>0</v>
      </c>
      <c r="U10" s="70">
        <v>0</v>
      </c>
      <c r="V10" s="106">
        <v>1</v>
      </c>
      <c r="W10" s="106">
        <v>0</v>
      </c>
      <c r="X10" s="106">
        <v>1</v>
      </c>
      <c r="Y10" s="106">
        <v>1</v>
      </c>
      <c r="Z10" s="106">
        <v>52</v>
      </c>
      <c r="AA10" s="106">
        <v>0</v>
      </c>
      <c r="AB10" s="106">
        <v>1</v>
      </c>
      <c r="AC10" s="106">
        <v>1</v>
      </c>
      <c r="AD10" s="106">
        <v>3</v>
      </c>
      <c r="AE10" s="106">
        <v>2</v>
      </c>
      <c r="AF10" s="106">
        <v>51</v>
      </c>
      <c r="AG10" s="159">
        <v>128</v>
      </c>
      <c r="AH10" s="106">
        <v>26</v>
      </c>
      <c r="AI10" s="135">
        <v>102</v>
      </c>
      <c r="AJ10" s="100" t="s">
        <v>103</v>
      </c>
    </row>
    <row r="11" spans="1:36" s="79" customFormat="1" ht="24.75" customHeight="1">
      <c r="A11" s="100" t="s">
        <v>122</v>
      </c>
      <c r="B11" s="70">
        <v>576</v>
      </c>
      <c r="C11" s="70">
        <v>46</v>
      </c>
      <c r="D11" s="70">
        <v>530</v>
      </c>
      <c r="E11" s="111">
        <v>7</v>
      </c>
      <c r="F11" s="70">
        <v>25</v>
      </c>
      <c r="G11" s="70">
        <v>0</v>
      </c>
      <c r="H11" s="70">
        <v>22</v>
      </c>
      <c r="I11" s="70">
        <v>0</v>
      </c>
      <c r="J11" s="70">
        <v>1</v>
      </c>
      <c r="K11" s="70">
        <v>4</v>
      </c>
      <c r="L11" s="70">
        <v>38</v>
      </c>
      <c r="M11" s="70">
        <v>1</v>
      </c>
      <c r="N11" s="70">
        <v>14</v>
      </c>
      <c r="O11" s="70">
        <v>31</v>
      </c>
      <c r="P11" s="70">
        <v>376</v>
      </c>
      <c r="Q11" s="70">
        <v>1</v>
      </c>
      <c r="R11" s="70">
        <v>6</v>
      </c>
      <c r="S11" s="70">
        <v>0</v>
      </c>
      <c r="T11" s="70">
        <v>1</v>
      </c>
      <c r="U11" s="70">
        <v>0</v>
      </c>
      <c r="V11" s="106">
        <v>1</v>
      </c>
      <c r="W11" s="106">
        <v>0</v>
      </c>
      <c r="X11" s="106">
        <v>2</v>
      </c>
      <c r="Y11" s="106">
        <v>2</v>
      </c>
      <c r="Z11" s="106">
        <v>44</v>
      </c>
      <c r="AA11" s="106">
        <v>0</v>
      </c>
      <c r="AB11" s="106">
        <v>1</v>
      </c>
      <c r="AC11" s="106">
        <v>1</v>
      </c>
      <c r="AD11" s="106">
        <v>4</v>
      </c>
      <c r="AE11" s="106">
        <v>1</v>
      </c>
      <c r="AF11" s="106">
        <v>52</v>
      </c>
      <c r="AG11" s="159">
        <v>132</v>
      </c>
      <c r="AH11" s="106">
        <v>26</v>
      </c>
      <c r="AI11" s="135">
        <v>106</v>
      </c>
      <c r="AJ11" s="100" t="s">
        <v>119</v>
      </c>
    </row>
    <row r="12" spans="1:36" s="79" customFormat="1" ht="24.75" customHeight="1">
      <c r="A12" s="152" t="s">
        <v>123</v>
      </c>
      <c r="B12" s="72">
        <f>C12+D12</f>
        <v>669</v>
      </c>
      <c r="C12" s="72">
        <f aca="true" t="shared" si="0" ref="C12:H12">C14+C15</f>
        <v>51</v>
      </c>
      <c r="D12" s="72">
        <f t="shared" si="0"/>
        <v>618</v>
      </c>
      <c r="E12" s="112">
        <f t="shared" si="0"/>
        <v>6</v>
      </c>
      <c r="F12" s="72">
        <f t="shared" si="0"/>
        <v>31</v>
      </c>
      <c r="G12" s="72">
        <f t="shared" si="0"/>
        <v>0</v>
      </c>
      <c r="H12" s="72">
        <f t="shared" si="0"/>
        <v>27</v>
      </c>
      <c r="I12" s="72">
        <f aca="true" t="shared" si="1" ref="I12:AI12">I14+I15</f>
        <v>0</v>
      </c>
      <c r="J12" s="72">
        <f t="shared" si="1"/>
        <v>1</v>
      </c>
      <c r="K12" s="72">
        <f t="shared" si="1"/>
        <v>5</v>
      </c>
      <c r="L12" s="72">
        <f t="shared" si="1"/>
        <v>46</v>
      </c>
      <c r="M12" s="72">
        <f t="shared" si="1"/>
        <v>1</v>
      </c>
      <c r="N12" s="72">
        <f t="shared" si="1"/>
        <v>17</v>
      </c>
      <c r="O12" s="72">
        <f t="shared" si="1"/>
        <v>38</v>
      </c>
      <c r="P12" s="72">
        <f t="shared" si="1"/>
        <v>445</v>
      </c>
      <c r="Q12" s="72">
        <f t="shared" si="1"/>
        <v>0</v>
      </c>
      <c r="R12" s="72">
        <f t="shared" si="1"/>
        <v>0</v>
      </c>
      <c r="S12" s="72">
        <f>+S14+S15</f>
        <v>0</v>
      </c>
      <c r="T12" s="72">
        <f>+T14+T15</f>
        <v>1</v>
      </c>
      <c r="U12" s="72">
        <f t="shared" si="1"/>
        <v>0</v>
      </c>
      <c r="V12" s="72">
        <f t="shared" si="1"/>
        <v>1</v>
      </c>
      <c r="W12" s="72">
        <f t="shared" si="1"/>
        <v>0</v>
      </c>
      <c r="X12" s="72">
        <f t="shared" si="1"/>
        <v>3</v>
      </c>
      <c r="Y12" s="72">
        <f t="shared" si="1"/>
        <v>1</v>
      </c>
      <c r="Z12" s="72">
        <f t="shared" si="1"/>
        <v>46</v>
      </c>
      <c r="AA12" s="72">
        <f t="shared" si="1"/>
        <v>0</v>
      </c>
      <c r="AB12" s="72">
        <f t="shared" si="1"/>
        <v>0</v>
      </c>
      <c r="AC12" s="72">
        <f t="shared" si="1"/>
        <v>2</v>
      </c>
      <c r="AD12" s="72">
        <f t="shared" si="1"/>
        <v>7</v>
      </c>
      <c r="AE12" s="72">
        <f t="shared" si="1"/>
        <v>1</v>
      </c>
      <c r="AF12" s="72">
        <f t="shared" si="1"/>
        <v>55</v>
      </c>
      <c r="AG12" s="160">
        <f t="shared" si="1"/>
        <v>146</v>
      </c>
      <c r="AH12" s="72">
        <f t="shared" si="1"/>
        <v>27</v>
      </c>
      <c r="AI12" s="136">
        <f t="shared" si="1"/>
        <v>119</v>
      </c>
      <c r="AJ12" s="152" t="s">
        <v>120</v>
      </c>
    </row>
    <row r="13" spans="1:36" s="5" customFormat="1" ht="6.75" customHeight="1">
      <c r="A13" s="56"/>
      <c r="B13" s="73"/>
      <c r="C13" s="73"/>
      <c r="D13" s="73"/>
      <c r="E13" s="153"/>
      <c r="F13" s="73"/>
      <c r="G13" s="74"/>
      <c r="H13" s="74"/>
      <c r="I13" s="74"/>
      <c r="J13" s="74"/>
      <c r="K13" s="74"/>
      <c r="L13" s="74"/>
      <c r="M13" s="74"/>
      <c r="N13" s="74"/>
      <c r="O13" s="74"/>
      <c r="P13" s="74"/>
      <c r="Q13" s="74"/>
      <c r="R13" s="74"/>
      <c r="S13" s="74"/>
      <c r="T13" s="74"/>
      <c r="U13" s="74"/>
      <c r="V13" s="105"/>
      <c r="W13" s="105"/>
      <c r="X13" s="105"/>
      <c r="Y13" s="105"/>
      <c r="Z13" s="105"/>
      <c r="AA13" s="105"/>
      <c r="AB13" s="105"/>
      <c r="AC13" s="105"/>
      <c r="AD13" s="105"/>
      <c r="AE13" s="105"/>
      <c r="AF13" s="105"/>
      <c r="AG13" s="161"/>
      <c r="AH13" s="105"/>
      <c r="AI13" s="137"/>
      <c r="AJ13" s="56"/>
    </row>
    <row r="14" spans="1:36" s="5" customFormat="1" ht="24.75" customHeight="1">
      <c r="A14" s="26" t="s">
        <v>41</v>
      </c>
      <c r="B14" s="75">
        <f>C14+D14</f>
        <v>155</v>
      </c>
      <c r="C14" s="75">
        <f>E14+G14+I14+K14+M14+O14+Q14+U14+W14+Y14+S14</f>
        <v>7</v>
      </c>
      <c r="D14" s="113">
        <f>F14+H14+J14+L14+N14+P14+R14+V14+X14+Z14+T14</f>
        <v>148</v>
      </c>
      <c r="E14" s="154">
        <v>0</v>
      </c>
      <c r="F14" s="113">
        <v>15</v>
      </c>
      <c r="G14" s="75">
        <v>0</v>
      </c>
      <c r="H14" s="75">
        <v>7</v>
      </c>
      <c r="I14" s="75">
        <v>0</v>
      </c>
      <c r="J14" s="75">
        <v>0</v>
      </c>
      <c r="K14" s="75">
        <v>2</v>
      </c>
      <c r="L14" s="75">
        <v>16</v>
      </c>
      <c r="M14" s="75">
        <v>0</v>
      </c>
      <c r="N14" s="75">
        <v>1</v>
      </c>
      <c r="O14" s="75">
        <v>5</v>
      </c>
      <c r="P14" s="75">
        <v>89</v>
      </c>
      <c r="Q14" s="70">
        <v>0</v>
      </c>
      <c r="R14" s="70">
        <v>0</v>
      </c>
      <c r="S14" s="70">
        <v>0</v>
      </c>
      <c r="T14" s="70">
        <v>0</v>
      </c>
      <c r="U14" s="70">
        <v>0</v>
      </c>
      <c r="V14" s="106">
        <v>0</v>
      </c>
      <c r="W14" s="107">
        <v>0</v>
      </c>
      <c r="X14" s="107">
        <v>0</v>
      </c>
      <c r="Y14" s="108">
        <v>0</v>
      </c>
      <c r="Z14" s="108">
        <v>20</v>
      </c>
      <c r="AA14" s="108">
        <v>0</v>
      </c>
      <c r="AB14" s="108">
        <v>0</v>
      </c>
      <c r="AC14" s="108">
        <v>0</v>
      </c>
      <c r="AD14" s="108">
        <v>2</v>
      </c>
      <c r="AE14" s="108">
        <v>0</v>
      </c>
      <c r="AF14" s="108">
        <v>22</v>
      </c>
      <c r="AG14" s="162">
        <f>+AH14+AI14</f>
        <v>27</v>
      </c>
      <c r="AH14" s="138">
        <v>0</v>
      </c>
      <c r="AI14" s="139">
        <v>27</v>
      </c>
      <c r="AJ14" s="26" t="s">
        <v>41</v>
      </c>
    </row>
    <row r="15" spans="1:36" s="5" customFormat="1" ht="24.75" customHeight="1">
      <c r="A15" s="26" t="s">
        <v>44</v>
      </c>
      <c r="B15" s="75">
        <f>C15+D15</f>
        <v>514</v>
      </c>
      <c r="C15" s="75">
        <f>E15+G15+I15+K15+M15+O15+Q15+U15+W15+Y15+S15</f>
        <v>44</v>
      </c>
      <c r="D15" s="113">
        <f>F15+H15+J15+L15+N15+P15+R15+V15+X15+Z15+T15</f>
        <v>470</v>
      </c>
      <c r="E15" s="154">
        <v>6</v>
      </c>
      <c r="F15" s="113">
        <v>16</v>
      </c>
      <c r="G15" s="75">
        <v>0</v>
      </c>
      <c r="H15" s="75">
        <v>20</v>
      </c>
      <c r="I15" s="75">
        <v>0</v>
      </c>
      <c r="J15" s="75">
        <v>1</v>
      </c>
      <c r="K15" s="75">
        <v>3</v>
      </c>
      <c r="L15" s="75">
        <v>30</v>
      </c>
      <c r="M15" s="75">
        <v>1</v>
      </c>
      <c r="N15" s="75">
        <v>16</v>
      </c>
      <c r="O15" s="75">
        <v>33</v>
      </c>
      <c r="P15" s="75">
        <v>356</v>
      </c>
      <c r="Q15" s="70">
        <v>0</v>
      </c>
      <c r="R15" s="70">
        <v>0</v>
      </c>
      <c r="S15" s="70">
        <v>0</v>
      </c>
      <c r="T15" s="70">
        <v>1</v>
      </c>
      <c r="U15" s="70">
        <v>0</v>
      </c>
      <c r="V15" s="106">
        <v>1</v>
      </c>
      <c r="W15" s="107">
        <v>0</v>
      </c>
      <c r="X15" s="107">
        <v>3</v>
      </c>
      <c r="Y15" s="108">
        <v>1</v>
      </c>
      <c r="Z15" s="108">
        <v>26</v>
      </c>
      <c r="AA15" s="108">
        <v>0</v>
      </c>
      <c r="AB15" s="108">
        <v>0</v>
      </c>
      <c r="AC15" s="108">
        <v>2</v>
      </c>
      <c r="AD15" s="108">
        <v>5</v>
      </c>
      <c r="AE15" s="108">
        <v>1</v>
      </c>
      <c r="AF15" s="108">
        <v>33</v>
      </c>
      <c r="AG15" s="162">
        <f>+AH15+AI15</f>
        <v>119</v>
      </c>
      <c r="AH15" s="138">
        <v>27</v>
      </c>
      <c r="AI15" s="139">
        <v>92</v>
      </c>
      <c r="AJ15" s="26" t="s">
        <v>44</v>
      </c>
    </row>
    <row r="16" spans="1:36" s="5" customFormat="1" ht="15" customHeight="1">
      <c r="A16" s="26"/>
      <c r="B16" s="75"/>
      <c r="C16" s="75"/>
      <c r="D16" s="113"/>
      <c r="E16" s="155"/>
      <c r="F16" s="76"/>
      <c r="G16" s="70"/>
      <c r="H16" s="70"/>
      <c r="I16" s="70"/>
      <c r="J16" s="70"/>
      <c r="K16" s="70"/>
      <c r="L16" s="70"/>
      <c r="M16" s="70"/>
      <c r="N16" s="70"/>
      <c r="O16" s="70"/>
      <c r="P16" s="70"/>
      <c r="Q16" s="70"/>
      <c r="R16" s="70"/>
      <c r="S16" s="70"/>
      <c r="T16" s="70"/>
      <c r="U16" s="70"/>
      <c r="V16" s="106"/>
      <c r="W16" s="106"/>
      <c r="X16" s="106"/>
      <c r="Y16" s="106"/>
      <c r="Z16" s="106"/>
      <c r="AA16" s="106"/>
      <c r="AB16" s="106"/>
      <c r="AC16" s="106"/>
      <c r="AD16" s="106"/>
      <c r="AE16" s="106"/>
      <c r="AF16" s="106"/>
      <c r="AG16" s="159"/>
      <c r="AH16" s="106"/>
      <c r="AI16" s="135"/>
      <c r="AJ16" s="26"/>
    </row>
    <row r="17" spans="1:36" s="5" customFormat="1" ht="24.75" customHeight="1">
      <c r="A17" s="26" t="s">
        <v>56</v>
      </c>
      <c r="B17" s="75">
        <f aca="true" t="shared" si="2" ref="B17:B24">C17+D17</f>
        <v>166</v>
      </c>
      <c r="C17" s="75">
        <f aca="true" t="shared" si="3" ref="C17:C24">E17+G17+I17+K17+M17+O17+Q17+U17+W17+Y17+S17</f>
        <v>11</v>
      </c>
      <c r="D17" s="113">
        <f aca="true" t="shared" si="4" ref="D17:D24">F17+H17+J17+L17+N17+P17+R17+V17+X17+Z17+T17</f>
        <v>155</v>
      </c>
      <c r="E17" s="154">
        <v>0</v>
      </c>
      <c r="F17" s="113">
        <v>7</v>
      </c>
      <c r="G17" s="75">
        <v>0</v>
      </c>
      <c r="H17" s="75">
        <v>9</v>
      </c>
      <c r="I17" s="75">
        <v>0</v>
      </c>
      <c r="J17" s="75">
        <v>0</v>
      </c>
      <c r="K17" s="75">
        <v>0</v>
      </c>
      <c r="L17" s="75">
        <v>8</v>
      </c>
      <c r="M17" s="75">
        <v>1</v>
      </c>
      <c r="N17" s="75">
        <v>2</v>
      </c>
      <c r="O17" s="75">
        <v>9</v>
      </c>
      <c r="P17" s="75">
        <v>124</v>
      </c>
      <c r="Q17" s="70">
        <v>0</v>
      </c>
      <c r="R17" s="70">
        <v>0</v>
      </c>
      <c r="S17" s="70">
        <v>0</v>
      </c>
      <c r="T17" s="70">
        <v>1</v>
      </c>
      <c r="U17" s="70">
        <v>0</v>
      </c>
      <c r="V17" s="106">
        <v>0</v>
      </c>
      <c r="W17" s="107">
        <v>0</v>
      </c>
      <c r="X17" s="107">
        <v>1</v>
      </c>
      <c r="Y17" s="108">
        <v>1</v>
      </c>
      <c r="Z17" s="108">
        <v>3</v>
      </c>
      <c r="AA17" s="108">
        <v>0</v>
      </c>
      <c r="AB17" s="108">
        <v>0</v>
      </c>
      <c r="AC17" s="108">
        <v>0</v>
      </c>
      <c r="AD17" s="108">
        <v>2</v>
      </c>
      <c r="AE17" s="108">
        <v>0</v>
      </c>
      <c r="AF17" s="108">
        <v>18</v>
      </c>
      <c r="AG17" s="163">
        <f>+AH17+AI17</f>
        <v>40</v>
      </c>
      <c r="AH17" s="126">
        <v>11</v>
      </c>
      <c r="AI17" s="132">
        <v>29</v>
      </c>
      <c r="AJ17" s="26" t="s">
        <v>46</v>
      </c>
    </row>
    <row r="18" spans="1:36" s="5" customFormat="1" ht="24.75" customHeight="1">
      <c r="A18" s="26" t="s">
        <v>57</v>
      </c>
      <c r="B18" s="75">
        <f t="shared" si="2"/>
        <v>159</v>
      </c>
      <c r="C18" s="75">
        <f t="shared" si="3"/>
        <v>17</v>
      </c>
      <c r="D18" s="113">
        <f t="shared" si="4"/>
        <v>142</v>
      </c>
      <c r="E18" s="154">
        <v>1</v>
      </c>
      <c r="F18" s="113">
        <v>5</v>
      </c>
      <c r="G18" s="75">
        <v>0</v>
      </c>
      <c r="H18" s="75">
        <v>5</v>
      </c>
      <c r="I18" s="75">
        <v>0</v>
      </c>
      <c r="J18" s="75">
        <v>1</v>
      </c>
      <c r="K18" s="75">
        <v>2</v>
      </c>
      <c r="L18" s="75">
        <v>9</v>
      </c>
      <c r="M18" s="75">
        <v>0</v>
      </c>
      <c r="N18" s="75">
        <v>10</v>
      </c>
      <c r="O18" s="75">
        <v>14</v>
      </c>
      <c r="P18" s="75">
        <v>99</v>
      </c>
      <c r="Q18" s="70">
        <v>0</v>
      </c>
      <c r="R18" s="70">
        <v>0</v>
      </c>
      <c r="S18" s="70">
        <v>0</v>
      </c>
      <c r="T18" s="70">
        <v>0</v>
      </c>
      <c r="U18" s="70">
        <v>0</v>
      </c>
      <c r="V18" s="106">
        <v>1</v>
      </c>
      <c r="W18" s="107">
        <v>0</v>
      </c>
      <c r="X18" s="107">
        <v>1</v>
      </c>
      <c r="Y18" s="108">
        <v>0</v>
      </c>
      <c r="Z18" s="108">
        <v>11</v>
      </c>
      <c r="AA18" s="108">
        <v>0</v>
      </c>
      <c r="AB18" s="108">
        <v>0</v>
      </c>
      <c r="AC18" s="108">
        <v>2</v>
      </c>
      <c r="AD18" s="108">
        <v>3</v>
      </c>
      <c r="AE18" s="108">
        <v>0</v>
      </c>
      <c r="AF18" s="108">
        <v>3</v>
      </c>
      <c r="AG18" s="163">
        <f aca="true" t="shared" si="5" ref="AG18:AG24">+AH18+AI18</f>
        <v>32</v>
      </c>
      <c r="AH18" s="126">
        <v>9</v>
      </c>
      <c r="AI18" s="132">
        <v>23</v>
      </c>
      <c r="AJ18" s="26" t="s">
        <v>47</v>
      </c>
    </row>
    <row r="19" spans="1:36" s="5" customFormat="1" ht="24.75" customHeight="1">
      <c r="A19" s="26" t="s">
        <v>58</v>
      </c>
      <c r="B19" s="75">
        <f t="shared" si="2"/>
        <v>136</v>
      </c>
      <c r="C19" s="75">
        <f t="shared" si="3"/>
        <v>13</v>
      </c>
      <c r="D19" s="113">
        <f t="shared" si="4"/>
        <v>123</v>
      </c>
      <c r="E19" s="154">
        <v>4</v>
      </c>
      <c r="F19" s="113">
        <v>2</v>
      </c>
      <c r="G19" s="75">
        <v>0</v>
      </c>
      <c r="H19" s="75">
        <v>5</v>
      </c>
      <c r="I19" s="75">
        <v>0</v>
      </c>
      <c r="J19" s="75">
        <v>0</v>
      </c>
      <c r="K19" s="75">
        <v>0</v>
      </c>
      <c r="L19" s="75">
        <v>11</v>
      </c>
      <c r="M19" s="75">
        <v>0</v>
      </c>
      <c r="N19" s="75">
        <v>1</v>
      </c>
      <c r="O19" s="75">
        <v>9</v>
      </c>
      <c r="P19" s="75">
        <v>104</v>
      </c>
      <c r="Q19" s="70">
        <v>0</v>
      </c>
      <c r="R19" s="70">
        <v>0</v>
      </c>
      <c r="S19" s="70">
        <v>0</v>
      </c>
      <c r="T19" s="70">
        <v>0</v>
      </c>
      <c r="U19" s="70">
        <v>0</v>
      </c>
      <c r="V19" s="106">
        <v>0</v>
      </c>
      <c r="W19" s="107">
        <v>0</v>
      </c>
      <c r="X19" s="107">
        <v>0</v>
      </c>
      <c r="Y19" s="108">
        <v>0</v>
      </c>
      <c r="Z19" s="108">
        <v>0</v>
      </c>
      <c r="AA19" s="108">
        <v>0</v>
      </c>
      <c r="AB19" s="108">
        <v>0</v>
      </c>
      <c r="AC19" s="108">
        <v>0</v>
      </c>
      <c r="AD19" s="108">
        <v>0</v>
      </c>
      <c r="AE19" s="108">
        <v>0</v>
      </c>
      <c r="AF19" s="108">
        <v>12</v>
      </c>
      <c r="AG19" s="163">
        <f t="shared" si="5"/>
        <v>22</v>
      </c>
      <c r="AH19" s="126">
        <v>3</v>
      </c>
      <c r="AI19" s="132">
        <v>19</v>
      </c>
      <c r="AJ19" s="26" t="s">
        <v>48</v>
      </c>
    </row>
    <row r="20" spans="1:36" s="5" customFormat="1" ht="24.75" customHeight="1">
      <c r="A20" s="26" t="s">
        <v>59</v>
      </c>
      <c r="B20" s="75">
        <f t="shared" si="2"/>
        <v>22</v>
      </c>
      <c r="C20" s="75">
        <f t="shared" si="3"/>
        <v>1</v>
      </c>
      <c r="D20" s="113">
        <f t="shared" si="4"/>
        <v>21</v>
      </c>
      <c r="E20" s="154">
        <v>0</v>
      </c>
      <c r="F20" s="113">
        <v>1</v>
      </c>
      <c r="G20" s="75">
        <v>0</v>
      </c>
      <c r="H20" s="75">
        <v>0</v>
      </c>
      <c r="I20" s="75">
        <v>0</v>
      </c>
      <c r="J20" s="75">
        <v>0</v>
      </c>
      <c r="K20" s="75">
        <v>1</v>
      </c>
      <c r="L20" s="75">
        <v>0</v>
      </c>
      <c r="M20" s="75">
        <v>0</v>
      </c>
      <c r="N20" s="75">
        <v>2</v>
      </c>
      <c r="O20" s="75">
        <v>0</v>
      </c>
      <c r="P20" s="75">
        <v>6</v>
      </c>
      <c r="Q20" s="70">
        <v>0</v>
      </c>
      <c r="R20" s="70">
        <v>0</v>
      </c>
      <c r="S20" s="70">
        <v>0</v>
      </c>
      <c r="T20" s="70">
        <v>0</v>
      </c>
      <c r="U20" s="70">
        <v>0</v>
      </c>
      <c r="V20" s="106">
        <v>0</v>
      </c>
      <c r="W20" s="107">
        <v>0</v>
      </c>
      <c r="X20" s="107">
        <v>0</v>
      </c>
      <c r="Y20" s="108">
        <v>0</v>
      </c>
      <c r="Z20" s="108">
        <v>12</v>
      </c>
      <c r="AA20" s="108">
        <v>0</v>
      </c>
      <c r="AB20" s="108">
        <v>0</v>
      </c>
      <c r="AC20" s="108">
        <v>0</v>
      </c>
      <c r="AD20" s="108">
        <v>0</v>
      </c>
      <c r="AE20" s="108">
        <v>0</v>
      </c>
      <c r="AF20" s="108">
        <v>0</v>
      </c>
      <c r="AG20" s="163">
        <f t="shared" si="5"/>
        <v>15</v>
      </c>
      <c r="AH20" s="126">
        <v>1</v>
      </c>
      <c r="AI20" s="132">
        <v>14</v>
      </c>
      <c r="AJ20" s="26" t="s">
        <v>49</v>
      </c>
    </row>
    <row r="21" spans="1:36" s="5" customFormat="1" ht="24.75" customHeight="1">
      <c r="A21" s="26" t="s">
        <v>60</v>
      </c>
      <c r="B21" s="75">
        <f t="shared" si="2"/>
        <v>9</v>
      </c>
      <c r="C21" s="75">
        <f t="shared" si="3"/>
        <v>0</v>
      </c>
      <c r="D21" s="113">
        <f t="shared" si="4"/>
        <v>9</v>
      </c>
      <c r="E21" s="154">
        <v>0</v>
      </c>
      <c r="F21" s="113">
        <v>1</v>
      </c>
      <c r="G21" s="75">
        <v>0</v>
      </c>
      <c r="H21" s="75">
        <v>1</v>
      </c>
      <c r="I21" s="75">
        <v>0</v>
      </c>
      <c r="J21" s="75">
        <v>0</v>
      </c>
      <c r="K21" s="75">
        <v>0</v>
      </c>
      <c r="L21" s="75">
        <v>3</v>
      </c>
      <c r="M21" s="75">
        <v>0</v>
      </c>
      <c r="N21" s="75">
        <v>0</v>
      </c>
      <c r="O21" s="75">
        <v>0</v>
      </c>
      <c r="P21" s="75">
        <v>4</v>
      </c>
      <c r="Q21" s="70">
        <v>0</v>
      </c>
      <c r="R21" s="70">
        <v>0</v>
      </c>
      <c r="S21" s="70">
        <v>0</v>
      </c>
      <c r="T21" s="70">
        <v>0</v>
      </c>
      <c r="U21" s="70">
        <v>0</v>
      </c>
      <c r="V21" s="106">
        <v>0</v>
      </c>
      <c r="W21" s="107">
        <v>0</v>
      </c>
      <c r="X21" s="107">
        <v>0</v>
      </c>
      <c r="Y21" s="108">
        <v>0</v>
      </c>
      <c r="Z21" s="108">
        <v>0</v>
      </c>
      <c r="AA21" s="108">
        <v>0</v>
      </c>
      <c r="AB21" s="108">
        <v>0</v>
      </c>
      <c r="AC21" s="108">
        <v>0</v>
      </c>
      <c r="AD21" s="108">
        <v>0</v>
      </c>
      <c r="AE21" s="108">
        <v>0</v>
      </c>
      <c r="AF21" s="108">
        <v>3</v>
      </c>
      <c r="AG21" s="163">
        <f t="shared" si="5"/>
        <v>6</v>
      </c>
      <c r="AH21" s="119">
        <v>0</v>
      </c>
      <c r="AI21" s="133">
        <v>6</v>
      </c>
      <c r="AJ21" s="26" t="s">
        <v>50</v>
      </c>
    </row>
    <row r="22" spans="1:36" s="5" customFormat="1" ht="24.75" customHeight="1">
      <c r="A22" s="26" t="s">
        <v>62</v>
      </c>
      <c r="B22" s="75">
        <f t="shared" si="2"/>
        <v>56</v>
      </c>
      <c r="C22" s="75">
        <f t="shared" si="3"/>
        <v>4</v>
      </c>
      <c r="D22" s="113">
        <f t="shared" si="4"/>
        <v>52</v>
      </c>
      <c r="E22" s="154">
        <v>0</v>
      </c>
      <c r="F22" s="113">
        <v>5</v>
      </c>
      <c r="G22" s="75">
        <v>0</v>
      </c>
      <c r="H22" s="75">
        <v>5</v>
      </c>
      <c r="I22" s="75">
        <v>0</v>
      </c>
      <c r="J22" s="75">
        <v>0</v>
      </c>
      <c r="K22" s="75">
        <v>1</v>
      </c>
      <c r="L22" s="75">
        <v>2</v>
      </c>
      <c r="M22" s="75">
        <v>0</v>
      </c>
      <c r="N22" s="75">
        <v>0</v>
      </c>
      <c r="O22" s="75">
        <v>3</v>
      </c>
      <c r="P22" s="75">
        <v>20</v>
      </c>
      <c r="Q22" s="70">
        <v>0</v>
      </c>
      <c r="R22" s="70">
        <v>0</v>
      </c>
      <c r="S22" s="70">
        <v>0</v>
      </c>
      <c r="T22" s="70">
        <v>0</v>
      </c>
      <c r="U22" s="70">
        <v>0</v>
      </c>
      <c r="V22" s="106">
        <v>0</v>
      </c>
      <c r="W22" s="107">
        <v>0</v>
      </c>
      <c r="X22" s="107">
        <v>0</v>
      </c>
      <c r="Y22" s="108">
        <v>0</v>
      </c>
      <c r="Z22" s="108">
        <v>20</v>
      </c>
      <c r="AA22" s="108">
        <v>0</v>
      </c>
      <c r="AB22" s="108">
        <v>0</v>
      </c>
      <c r="AC22" s="108">
        <v>0</v>
      </c>
      <c r="AD22" s="108">
        <v>0</v>
      </c>
      <c r="AE22" s="108">
        <v>0</v>
      </c>
      <c r="AF22" s="108">
        <v>9</v>
      </c>
      <c r="AG22" s="163">
        <f t="shared" si="5"/>
        <v>9</v>
      </c>
      <c r="AH22" s="126">
        <v>0</v>
      </c>
      <c r="AI22" s="132">
        <v>9</v>
      </c>
      <c r="AJ22" s="26" t="s">
        <v>51</v>
      </c>
    </row>
    <row r="23" spans="1:36" s="5" customFormat="1" ht="24.75" customHeight="1">
      <c r="A23" s="26" t="s">
        <v>76</v>
      </c>
      <c r="B23" s="75">
        <f t="shared" si="2"/>
        <v>85</v>
      </c>
      <c r="C23" s="75">
        <f t="shared" si="3"/>
        <v>4</v>
      </c>
      <c r="D23" s="113">
        <f t="shared" si="4"/>
        <v>81</v>
      </c>
      <c r="E23" s="154">
        <v>1</v>
      </c>
      <c r="F23" s="113">
        <v>5</v>
      </c>
      <c r="G23" s="75">
        <v>0</v>
      </c>
      <c r="H23" s="75">
        <v>2</v>
      </c>
      <c r="I23" s="75">
        <v>0</v>
      </c>
      <c r="J23" s="75">
        <v>0</v>
      </c>
      <c r="K23" s="75">
        <v>0</v>
      </c>
      <c r="L23" s="75">
        <v>9</v>
      </c>
      <c r="M23" s="75">
        <v>0</v>
      </c>
      <c r="N23" s="75">
        <v>2</v>
      </c>
      <c r="O23" s="75">
        <v>3</v>
      </c>
      <c r="P23" s="75">
        <v>63</v>
      </c>
      <c r="Q23" s="70">
        <v>0</v>
      </c>
      <c r="R23" s="70">
        <v>0</v>
      </c>
      <c r="S23" s="70">
        <v>0</v>
      </c>
      <c r="T23" s="70">
        <v>0</v>
      </c>
      <c r="U23" s="70">
        <v>0</v>
      </c>
      <c r="V23" s="106">
        <v>0</v>
      </c>
      <c r="W23" s="107">
        <v>0</v>
      </c>
      <c r="X23" s="107">
        <v>0</v>
      </c>
      <c r="Y23" s="108">
        <v>0</v>
      </c>
      <c r="Z23" s="108">
        <v>0</v>
      </c>
      <c r="AA23" s="108">
        <v>0</v>
      </c>
      <c r="AB23" s="108">
        <v>0</v>
      </c>
      <c r="AC23" s="108">
        <v>0</v>
      </c>
      <c r="AD23" s="108">
        <v>2</v>
      </c>
      <c r="AE23" s="108">
        <v>0</v>
      </c>
      <c r="AF23" s="108">
        <v>10</v>
      </c>
      <c r="AG23" s="163">
        <f t="shared" si="5"/>
        <v>16</v>
      </c>
      <c r="AH23" s="126">
        <v>3</v>
      </c>
      <c r="AI23" s="132">
        <v>13</v>
      </c>
      <c r="AJ23" s="26" t="s">
        <v>76</v>
      </c>
    </row>
    <row r="24" spans="1:36" s="5" customFormat="1" ht="24.75" customHeight="1">
      <c r="A24" s="26" t="s">
        <v>61</v>
      </c>
      <c r="B24" s="75">
        <f t="shared" si="2"/>
        <v>36</v>
      </c>
      <c r="C24" s="75">
        <f t="shared" si="3"/>
        <v>1</v>
      </c>
      <c r="D24" s="113">
        <f t="shared" si="4"/>
        <v>35</v>
      </c>
      <c r="E24" s="154">
        <v>0</v>
      </c>
      <c r="F24" s="113">
        <v>5</v>
      </c>
      <c r="G24" s="75">
        <v>0</v>
      </c>
      <c r="H24" s="75">
        <v>0</v>
      </c>
      <c r="I24" s="75">
        <v>0</v>
      </c>
      <c r="J24" s="75">
        <v>0</v>
      </c>
      <c r="K24" s="75">
        <v>1</v>
      </c>
      <c r="L24" s="75">
        <v>4</v>
      </c>
      <c r="M24" s="75">
        <v>0</v>
      </c>
      <c r="N24" s="75">
        <v>0</v>
      </c>
      <c r="O24" s="75">
        <v>0</v>
      </c>
      <c r="P24" s="75">
        <v>25</v>
      </c>
      <c r="Q24" s="75">
        <v>0</v>
      </c>
      <c r="R24" s="75">
        <v>0</v>
      </c>
      <c r="S24" s="75">
        <v>0</v>
      </c>
      <c r="T24" s="75">
        <v>0</v>
      </c>
      <c r="U24" s="70">
        <v>0</v>
      </c>
      <c r="V24" s="106">
        <v>0</v>
      </c>
      <c r="W24" s="107">
        <v>0</v>
      </c>
      <c r="X24" s="107">
        <v>1</v>
      </c>
      <c r="Y24" s="108">
        <v>0</v>
      </c>
      <c r="Z24" s="108">
        <v>0</v>
      </c>
      <c r="AA24" s="108">
        <v>0</v>
      </c>
      <c r="AB24" s="108">
        <v>0</v>
      </c>
      <c r="AC24" s="108">
        <v>0</v>
      </c>
      <c r="AD24" s="108">
        <v>0</v>
      </c>
      <c r="AE24" s="108">
        <v>1</v>
      </c>
      <c r="AF24" s="108">
        <v>0</v>
      </c>
      <c r="AG24" s="163">
        <f t="shared" si="5"/>
        <v>6</v>
      </c>
      <c r="AH24" s="126">
        <v>0</v>
      </c>
      <c r="AI24" s="132">
        <v>6</v>
      </c>
      <c r="AJ24" s="26" t="s">
        <v>73</v>
      </c>
    </row>
    <row r="25" spans="1:36" s="5" customFormat="1" ht="4.5" customHeight="1">
      <c r="A25" s="20"/>
      <c r="B25" s="77"/>
      <c r="C25" s="77"/>
      <c r="D25" s="77"/>
      <c r="E25" s="156"/>
      <c r="F25" s="77"/>
      <c r="G25" s="78"/>
      <c r="H25" s="78"/>
      <c r="I25" s="78"/>
      <c r="J25" s="78"/>
      <c r="K25" s="78"/>
      <c r="L25" s="78"/>
      <c r="M25" s="78"/>
      <c r="N25" s="78"/>
      <c r="O25" s="78"/>
      <c r="P25" s="78"/>
      <c r="Q25" s="78"/>
      <c r="R25" s="78"/>
      <c r="S25" s="78"/>
      <c r="T25" s="78"/>
      <c r="U25" s="78"/>
      <c r="V25" s="109"/>
      <c r="W25" s="109"/>
      <c r="X25" s="109"/>
      <c r="Y25" s="109"/>
      <c r="Z25" s="109"/>
      <c r="AA25" s="109"/>
      <c r="AB25" s="109"/>
      <c r="AC25" s="109"/>
      <c r="AD25" s="109"/>
      <c r="AE25" s="109"/>
      <c r="AF25" s="109"/>
      <c r="AG25" s="164"/>
      <c r="AH25" s="109"/>
      <c r="AI25" s="140"/>
      <c r="AJ25" s="20"/>
    </row>
    <row r="26" spans="22:35" ht="13.5">
      <c r="V26" s="68"/>
      <c r="W26" s="68"/>
      <c r="X26" s="68"/>
      <c r="Y26" s="68"/>
      <c r="Z26" s="68"/>
      <c r="AA26" s="68"/>
      <c r="AB26" s="68"/>
      <c r="AC26" s="68"/>
      <c r="AD26" s="68"/>
      <c r="AE26" s="68"/>
      <c r="AF26" s="68"/>
      <c r="AG26" s="68"/>
      <c r="AH26" s="68"/>
      <c r="AI26" s="68"/>
    </row>
    <row r="27" spans="22:35" ht="13.5">
      <c r="V27" s="68"/>
      <c r="W27" s="68"/>
      <c r="X27" s="68"/>
      <c r="Y27" s="68"/>
      <c r="Z27" s="68"/>
      <c r="AA27" s="68"/>
      <c r="AB27" s="68"/>
      <c r="AC27" s="68"/>
      <c r="AD27" s="68"/>
      <c r="AE27" s="68"/>
      <c r="AF27" s="68"/>
      <c r="AG27" s="68"/>
      <c r="AH27" s="68"/>
      <c r="AI27" s="68"/>
    </row>
    <row r="28" spans="22:35" ht="13.5">
      <c r="V28" s="68"/>
      <c r="W28" s="68"/>
      <c r="X28" s="68"/>
      <c r="Y28" s="68"/>
      <c r="Z28" s="68"/>
      <c r="AA28" s="68"/>
      <c r="AB28" s="68"/>
      <c r="AC28" s="68"/>
      <c r="AD28" s="68"/>
      <c r="AE28" s="68"/>
      <c r="AF28" s="68"/>
      <c r="AG28" s="68"/>
      <c r="AH28" s="68"/>
      <c r="AI28" s="68"/>
    </row>
    <row r="29" spans="22:35" ht="13.5">
      <c r="V29" s="68"/>
      <c r="W29" s="68"/>
      <c r="X29" s="68"/>
      <c r="Y29" s="68"/>
      <c r="Z29" s="68"/>
      <c r="AA29" s="68"/>
      <c r="AB29" s="68"/>
      <c r="AC29" s="68"/>
      <c r="AD29" s="68"/>
      <c r="AE29" s="68"/>
      <c r="AF29" s="68"/>
      <c r="AG29" s="68"/>
      <c r="AH29" s="68"/>
      <c r="AI29" s="68"/>
    </row>
  </sheetData>
  <sheetProtection/>
  <mergeCells count="20">
    <mergeCell ref="A1:R1"/>
    <mergeCell ref="S1:AJ1"/>
    <mergeCell ref="A3:A5"/>
    <mergeCell ref="B3:D4"/>
    <mergeCell ref="E3:F4"/>
    <mergeCell ref="G3:H4"/>
    <mergeCell ref="I3:J4"/>
    <mergeCell ref="AJ3:AJ5"/>
    <mergeCell ref="AC3:AD4"/>
    <mergeCell ref="AE3:AF4"/>
    <mergeCell ref="AG3:AI4"/>
    <mergeCell ref="S3:T4"/>
    <mergeCell ref="AA3:AB4"/>
    <mergeCell ref="Y3:Z4"/>
    <mergeCell ref="K3:L4"/>
    <mergeCell ref="M3:N4"/>
    <mergeCell ref="O3:P4"/>
    <mergeCell ref="Q3:R4"/>
    <mergeCell ref="U3:V4"/>
    <mergeCell ref="W3:X4"/>
  </mergeCells>
  <printOptions/>
  <pageMargins left="0.5905511811023623" right="0.4330708661417323" top="0.9448818897637796" bottom="0.5118110236220472" header="0.31496062992125984" footer="0.31496062992125984"/>
  <pageSetup firstPageNumber="72" useFirstPageNumber="1" horizontalDpi="600" verticalDpi="600" orientation="portrait" paperSize="9" scale="83"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2020-10-14T01:03:58Z</cp:lastPrinted>
  <dcterms:created xsi:type="dcterms:W3CDTF">2015-08-20T01:57:20Z</dcterms:created>
  <dcterms:modified xsi:type="dcterms:W3CDTF">2023-08-29T02:27:08Z</dcterms:modified>
  <cp:category/>
  <cp:version/>
  <cp:contentType/>
  <cp:contentStatus/>
</cp:coreProperties>
</file>