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220\share\自治振興課H24以降\自治振興課H24以降\02_財政\03_普通会計決算統計\05_財政状況資料集【H22決算～】\R2決算\09_市町村→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W38" i="10"/>
  <c r="BE38" i="10"/>
  <c r="AM38" i="10"/>
  <c r="U38" i="10"/>
  <c r="C38" i="10"/>
  <c r="BE37" i="10"/>
  <c r="AM37" i="10"/>
  <c r="C37" i="10"/>
  <c r="BE36" i="10"/>
  <c r="BE35" i="10"/>
  <c r="C34" i="10"/>
  <c r="C35" i="10" s="1"/>
  <c r="C36" i="10" l="1"/>
  <c r="U34" i="10"/>
  <c r="U35" i="10" s="1"/>
  <c r="U36" i="10" s="1"/>
  <c r="U37" i="10" s="1"/>
  <c r="BE34" i="10"/>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CO34" i="10" l="1"/>
  <c r="CO35" i="10" s="1"/>
  <c r="CO36" i="10" s="1"/>
  <c r="CO37" i="10" s="1"/>
  <c r="CO38" i="10" s="1"/>
  <c r="CO39" i="10" s="1"/>
  <c r="CO40" i="10" s="1"/>
  <c r="BW35" i="10"/>
  <c r="BW36" i="10" s="1"/>
  <c r="BW37" i="10" s="1"/>
</calcChain>
</file>

<file path=xl/sharedStrings.xml><?xml version="1.0" encoding="utf-8"?>
<sst xmlns="http://schemas.openxmlformats.org/spreadsheetml/2006/main" count="1109" uniqueCount="621">
  <si>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</si>
  <si>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</si>
  <si>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</si>
  <si>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</si>
  <si>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</si>
  <si>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</si>
  <si>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</si>
  <si>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</si>
  <si>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</si>
  <si>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</si>
  <si>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</si>
  <si>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</si>
  <si>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</si>
  <si>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</si>
  <si>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</si>
  <si>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</si>
  <si>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</si>
  <si>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</si>
  <si>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</si>
  <si>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</si>
  <si>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</si>
  <si>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</si>
  <si>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</si>
  <si>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</si>
  <si>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</si>
  <si>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</si>
  <si>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</si>
  <si>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</si>
  <si>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</si>
  <si>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</si>
  <si>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</si>
  <si>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</si>
  <si>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</si>
  <si>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</si>
  <si>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</si>
  <si>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</si>
  <si>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</si>
  <si>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</si>
  <si>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</si>
  <si>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</si>
  <si>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</si>
  <si>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</si>
  <si>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</si>
  <si>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</si>
  <si>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</si>
  <si>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</si>
  <si>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</si>
  <si>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</si>
  <si>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</si>
  <si>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</si>
  <si>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(当該欄に積立額が多い上位５基金の基金名を入力して下さい(R02年度末現在))</t>
    <phoneticPr fontId="5"/>
  </si>
  <si>
    <t>(当該欄に積立額が多い上位５基金の基金名を入力して下さい(R02年度末現在))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</si>
  <si>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</si>
  <si>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</si>
  <si>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</si>
  <si>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</si>
  <si>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</si>
  <si>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</si>
  <si>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</si>
  <si>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</si>
  <si>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</si>
  <si>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</si>
  <si>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</si>
  <si>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</si>
  <si>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</si>
  <si>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</si>
  <si>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</si>
  <si>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</si>
  <si>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</si>
  <si>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</si>
  <si>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</si>
  <si>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</si>
  <si>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</si>
  <si>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</si>
  <si>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</si>
  <si>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</si>
  <si>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</si>
  <si>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</si>
  <si>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</si>
  <si>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</si>
  <si>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</si>
  <si>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</si>
  <si>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</si>
  <si>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</si>
  <si>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</si>
  <si>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</si>
  <si>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Ⅲ－３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</si>
  <si>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</si>
  <si>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</si>
  <si>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</si>
  <si>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</si>
  <si>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</si>
  <si>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</si>
  <si>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</si>
  <si>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</si>
  <si>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</si>
  <si>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</si>
  <si>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</si>
  <si>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</si>
  <si>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米子市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</si>
  <si>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</si>
  <si>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</si>
  <si>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</si>
  <si>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</si>
  <si>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</si>
  <si>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</si>
  <si>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</si>
  <si>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</si>
  <si>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</si>
  <si>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</si>
  <si>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</si>
  <si>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</si>
  <si>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</si>
  <si>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</si>
  <si>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</si>
  <si>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</si>
  <si>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</si>
  <si>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</si>
  <si>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</si>
  <si>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</si>
  <si>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</si>
  <si>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</si>
  <si>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</si>
  <si>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</si>
  <si>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</si>
  <si>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</si>
  <si>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</si>
  <si>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</si>
  <si>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</si>
  <si>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</si>
  <si>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</si>
  <si>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</si>
  <si>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</si>
  <si>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</si>
  <si>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</si>
  <si>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</si>
  <si>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</si>
  <si>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</si>
  <si>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</si>
  <si>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</si>
  <si>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</si>
  <si>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</si>
  <si>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</si>
  <si>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</si>
  <si>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</si>
  <si>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</si>
  <si>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</si>
  <si>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</si>
  <si>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</si>
  <si>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</si>
  <si>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</si>
  <si>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</si>
  <si>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</si>
  <si>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</si>
  <si>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</si>
  <si>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</si>
  <si>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</si>
  <si>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</si>
  <si>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</si>
  <si>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</si>
  <si>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</si>
  <si>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</si>
  <si>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</si>
  <si>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</si>
  <si>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</si>
  <si>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</si>
  <si>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</si>
  <si>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</si>
  <si>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</si>
  <si>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</si>
  <si>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</si>
  <si>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</si>
  <si>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</si>
  <si>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</si>
  <si>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</si>
  <si>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</si>
  <si>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</si>
  <si>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</si>
  <si>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</si>
  <si>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</si>
  <si>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</si>
  <si>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</si>
  <si>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</si>
  <si>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</si>
  <si>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</si>
  <si>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</si>
  <si>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</si>
  <si>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</si>
  <si>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</si>
  <si>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</si>
  <si>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</si>
  <si>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</si>
  <si>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</si>
  <si>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</si>
  <si>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</si>
  <si>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</si>
  <si>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</si>
  <si>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</si>
  <si>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</si>
  <si>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</si>
  <si>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</si>
  <si>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</si>
  <si>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</si>
  <si>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</si>
  <si>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</si>
  <si>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</si>
  <si>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</si>
  <si>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</si>
  <si>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</si>
  <si>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</si>
  <si>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</si>
  <si>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</si>
  <si>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</si>
  <si>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</si>
  <si>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</si>
  <si>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鳥取県米子市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</si>
  <si>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</si>
  <si>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</si>
  <si>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</si>
  <si>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</si>
  <si>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</si>
  <si>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</si>
  <si>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</si>
  <si>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</si>
  <si>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</si>
  <si>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</si>
  <si>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</si>
  <si>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</si>
  <si>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</si>
  <si>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</si>
  <si>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</si>
  <si>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</si>
  <si>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</si>
  <si>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</si>
  <si>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</si>
  <si>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</si>
  <si>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</si>
  <si>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</si>
  <si>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</si>
  <si>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</si>
  <si>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</si>
  <si>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</si>
  <si>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</si>
  <si>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</si>
  <si>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</si>
  <si>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</si>
  <si>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</si>
  <si>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</si>
  <si>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</si>
  <si>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</si>
  <si>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</si>
  <si>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</si>
  <si>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</si>
  <si>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</si>
  <si>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</si>
  <si>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</si>
  <si>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</si>
  <si>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</si>
  <si>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</si>
  <si>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</si>
  <si>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</si>
  <si>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</si>
  <si>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</si>
  <si>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</si>
  <si>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</si>
  <si>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</si>
  <si>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</si>
  <si>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</si>
  <si>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</si>
  <si>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</si>
  <si>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</si>
  <si>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</si>
  <si>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</si>
  <si>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</si>
  <si>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</si>
  <si>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</si>
  <si>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</si>
  <si>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</si>
  <si>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</si>
  <si>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</si>
  <si>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</si>
  <si>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</si>
  <si>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</si>
  <si>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</si>
  <si>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</si>
  <si>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</si>
  <si>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</si>
  <si>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</si>
  <si>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</si>
  <si>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</si>
  <si>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</si>
  <si>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</si>
  <si>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</si>
  <si>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</si>
  <si>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</si>
  <si>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</si>
  <si>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</si>
  <si>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</si>
  <si>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</si>
  <si>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</si>
  <si>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</si>
  <si>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</si>
  <si>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</si>
  <si>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</si>
  <si>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</si>
  <si>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</si>
  <si>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</si>
  <si>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</si>
  <si>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</si>
  <si>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</si>
  <si>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</si>
  <si>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</si>
  <si>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</si>
  <si>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</si>
  <si>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</si>
  <si>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</si>
  <si>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</si>
  <si>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</si>
  <si>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</si>
  <si>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</si>
  <si>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</si>
  <si>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</si>
  <si>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</si>
  <si>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</si>
  <si>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</si>
  <si>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</si>
  <si>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</si>
  <si>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</si>
  <si>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</si>
  <si>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</si>
  <si>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</si>
  <si>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</si>
  <si>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</si>
  <si>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</si>
  <si>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</si>
  <si>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</si>
  <si>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</si>
  <si>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</si>
  <si>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</si>
  <si>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</si>
  <si>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</si>
  <si>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</si>
  <si>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</si>
  <si>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</si>
  <si>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</si>
  <si>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駐車場整備</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</si>
  <si>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</si>
  <si>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</si>
  <si>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</si>
  <si>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</si>
  <si>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</si>
  <si>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</si>
  <si>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</si>
  <si>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</si>
  <si>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</si>
  <si>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</si>
  <si>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</si>
  <si>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</si>
  <si>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</si>
  <si>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</si>
  <si>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</si>
  <si>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</si>
  <si>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</si>
  <si>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</si>
  <si>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</si>
  <si>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</si>
  <si>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</si>
  <si>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</si>
  <si>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</si>
  <si>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</si>
  <si>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鳥取県米子市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</si>
  <si>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</si>
  <si>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</si>
  <si>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</si>
  <si>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</si>
  <si>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</si>
  <si>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</si>
  <si>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</si>
  <si>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</si>
  <si>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</si>
  <si>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</si>
  <si>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</si>
  <si>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</si>
  <si>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</si>
  <si>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</si>
  <si>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</si>
  <si>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</si>
  <si>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</si>
  <si>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</si>
  <si>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</si>
  <si>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</si>
  <si>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</si>
  <si>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市営墓地事業特別会計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</si>
  <si>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</si>
  <si>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</si>
  <si>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</si>
  <si>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</si>
  <si>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</si>
  <si>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</si>
  <si>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</si>
  <si>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</si>
  <si>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</si>
  <si>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</si>
  <si>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</si>
  <si>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</si>
  <si>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</si>
  <si>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</si>
  <si>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</si>
  <si>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</si>
  <si>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</si>
  <si>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水道事業会計</t>
    <phoneticPr fontId="5"/>
  </si>
  <si>
    <t>法適用企業</t>
    <phoneticPr fontId="5"/>
  </si>
  <si>
    <t>工業用水道事業会計</t>
    <phoneticPr fontId="5"/>
  </si>
  <si>
    <t>下水道事業会計</t>
    <phoneticPr fontId="5"/>
  </si>
  <si>
    <t>米子インター周辺工業用地整備事業特別会計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</si>
  <si>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</si>
  <si>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</si>
  <si>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</si>
  <si>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</si>
  <si>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</si>
  <si>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</si>
  <si>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</si>
  <si>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</si>
  <si>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</si>
  <si>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</si>
  <si>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</si>
  <si>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</si>
  <si>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</si>
  <si>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</si>
  <si>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</si>
  <si>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</si>
  <si>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</si>
  <si>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</si>
  <si>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</si>
  <si>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</si>
  <si>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</si>
  <si>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</si>
  <si>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</si>
  <si>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</si>
  <si>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</si>
  <si>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</si>
  <si>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</si>
  <si>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</si>
  <si>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</si>
  <si>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</si>
  <si>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</si>
  <si>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</si>
  <si>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</si>
  <si>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</si>
  <si>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</si>
  <si>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</si>
  <si>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</si>
  <si>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</si>
  <si>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</si>
  <si>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</si>
  <si>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</si>
  <si>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</si>
  <si>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</si>
  <si>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</si>
  <si>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</si>
  <si>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</si>
  <si>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</si>
  <si>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</si>
  <si>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</si>
  <si>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</si>
  <si>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</si>
  <si>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</si>
  <si>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</si>
  <si>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</si>
  <si>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</si>
  <si>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</si>
  <si>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</si>
  <si>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</si>
  <si>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</si>
  <si>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</si>
  <si>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</si>
  <si>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</si>
  <si>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</si>
  <si>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</si>
  <si>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</si>
  <si>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</si>
  <si>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</si>
  <si>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</si>
  <si>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</si>
  <si>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</si>
  <si>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</si>
  <si>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</si>
  <si>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</si>
  <si>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</si>
  <si>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</si>
  <si>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</si>
  <si>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</si>
  <si>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</si>
  <si>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</si>
  <si>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</si>
  <si>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</si>
  <si>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</si>
  <si>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</si>
  <si>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</si>
  <si>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</si>
  <si>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</si>
  <si>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</si>
  <si>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</si>
  <si>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</si>
  <si>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</si>
  <si>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</si>
  <si>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</si>
  <si>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</si>
  <si>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</si>
  <si>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</si>
  <si>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</si>
  <si>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</si>
  <si>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</si>
  <si>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</si>
  <si>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</si>
  <si>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</si>
  <si>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</si>
  <si>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</si>
  <si>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</si>
  <si>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</si>
  <si>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</si>
  <si>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</si>
  <si>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</si>
  <si>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</si>
  <si>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</si>
  <si>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</si>
  <si>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</si>
  <si>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</si>
  <si>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</si>
  <si>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</si>
  <si>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</si>
  <si>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</si>
  <si>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</si>
  <si>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</si>
  <si>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</si>
  <si>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</si>
  <si>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</si>
  <si>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</si>
  <si>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</si>
  <si>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</si>
  <si>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</si>
  <si>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</si>
  <si>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</si>
  <si>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</si>
  <si>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</si>
  <si>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</si>
  <si>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</si>
  <si>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</si>
  <si>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</si>
  <si>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</si>
  <si>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</si>
  <si>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</si>
  <si>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</si>
  <si>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</si>
  <si>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</si>
  <si>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</si>
  <si>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</si>
  <si>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</si>
  <si>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駐車場事業特別会計</t>
  </si>
  <si>
    <t>▲ 1.78</t>
  </si>
  <si>
    <t>▲ 1.76</t>
  </si>
  <si>
    <t>▲ 1.71</t>
  </si>
  <si>
    <t>水道事業会計</t>
  </si>
  <si>
    <t>介護保険事業特別会計</t>
  </si>
  <si>
    <t>下水道事業会計</t>
  </si>
  <si>
    <t>一般会計</t>
  </si>
  <si>
    <t>国民健康保険事業特別会計</t>
  </si>
  <si>
    <t>▲ 0.27</t>
  </si>
  <si>
    <t>工業用水道事業会計</t>
  </si>
  <si>
    <t>市営墓地事業特別会計</t>
  </si>
  <si>
    <t>その他会計（赤字）</t>
  </si>
  <si>
    <t>▲ 0.56</t>
  </si>
  <si>
    <t>▲ 0.55</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</si>
  <si>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</si>
  <si>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</si>
  <si>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</si>
  <si>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</si>
  <si>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</si>
  <si>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</si>
  <si>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</si>
  <si>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</si>
  <si>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</si>
  <si>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</si>
  <si>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</si>
  <si>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t>
    <phoneticPr fontId="2"/>
  </si>
  <si>
    <t>-</t>
    <phoneticPr fontId="2"/>
  </si>
  <si>
    <t>鳥取県後期高齢者医療広域連合（一般会計）</t>
    <rPh sb="0" eb="3">
      <t>トットリケン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</si>
  <si>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鳥取県後期高齢者医療広域連合（特別会計）</t>
    <rPh sb="0" eb="3">
      <t>トットリケン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</si>
  <si>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米子市日吉津村中学校組合</t>
    <rPh sb="0" eb="3">
      <t>ヨナゴシ</t>
    </rPh>
    <rPh sb="3" eb="4">
      <t>ヒ</t>
    </rPh>
    <rPh sb="4" eb="5">
      <t>ヨシ</t>
    </rPh>
    <rPh sb="5" eb="6">
      <t>ツ</t>
    </rPh>
    <rPh sb="6" eb="7">
      <t>ムラ</t>
    </rPh>
    <rPh sb="7" eb="10">
      <t>チュウガッコウ</t>
    </rPh>
    <rPh sb="10" eb="12">
      <t>クミアイ</t>
    </rPh>
    <phoneticPr fontId="2"/>
  </si>
  <si>
    <t>鳥取県西部広域行政管理組合</t>
    <rPh sb="0" eb="3">
      <t>トットリケン</t>
    </rPh>
    <rPh sb="3" eb="5">
      <t>セイブ</t>
    </rPh>
    <rPh sb="5" eb="7">
      <t>コウイキ</t>
    </rPh>
    <rPh sb="7" eb="9">
      <t>ギョウセイ</t>
    </rPh>
    <rPh sb="9" eb="11">
      <t>カンリ</t>
    </rPh>
    <rPh sb="11" eb="13">
      <t>クミアイ</t>
    </rPh>
    <phoneticPr fontId="2"/>
  </si>
  <si>
    <t>財団法人米子市開発公社</t>
    <rPh sb="0" eb="2">
      <t>ザイダン</t>
    </rPh>
    <rPh sb="2" eb="4">
      <t>ホウジン</t>
    </rPh>
    <rPh sb="4" eb="7">
      <t>ヨナゴシ</t>
    </rPh>
    <rPh sb="7" eb="9">
      <t>カイハツ</t>
    </rPh>
    <rPh sb="9" eb="11">
      <t>コウシャ</t>
    </rPh>
    <phoneticPr fontId="2"/>
  </si>
  <si>
    <t>財団法人米子市生活環境公社</t>
    <rPh sb="0" eb="2">
      <t>ザイダン</t>
    </rPh>
    <rPh sb="2" eb="4">
      <t>ホウジン</t>
    </rPh>
    <rPh sb="4" eb="7">
      <t>ヨナゴシ</t>
    </rPh>
    <rPh sb="7" eb="9">
      <t>セイカツ</t>
    </rPh>
    <rPh sb="9" eb="11">
      <t>カンキョウ</t>
    </rPh>
    <rPh sb="11" eb="13">
      <t>コウシャ</t>
    </rPh>
    <phoneticPr fontId="2"/>
  </si>
  <si>
    <t>財団法人米子市勤労者福祉サービスセンター</t>
    <rPh sb="0" eb="2">
      <t>ザイダン</t>
    </rPh>
    <rPh sb="2" eb="4">
      <t>ホウジン</t>
    </rPh>
    <rPh sb="4" eb="7">
      <t>ヨナゴシ</t>
    </rPh>
    <rPh sb="7" eb="10">
      <t>キンロウシャ</t>
    </rPh>
    <rPh sb="10" eb="12">
      <t>フクシ</t>
    </rPh>
    <phoneticPr fontId="2"/>
  </si>
  <si>
    <t>株式会社白鳳</t>
    <rPh sb="0" eb="4">
      <t>カブシキガイシャ</t>
    </rPh>
    <rPh sb="4" eb="6">
      <t>ハクホウ</t>
    </rPh>
    <phoneticPr fontId="2"/>
  </si>
  <si>
    <t>公益財団法人中海水鳥国際交流基金財団</t>
    <rPh sb="0" eb="2">
      <t>コウエキ</t>
    </rPh>
    <rPh sb="2" eb="4">
      <t>ザイダン</t>
    </rPh>
    <rPh sb="4" eb="6">
      <t>ホウジン</t>
    </rPh>
    <rPh sb="6" eb="8">
      <t>ナカウミ</t>
    </rPh>
    <rPh sb="8" eb="9">
      <t>ミズ</t>
    </rPh>
    <rPh sb="9" eb="10">
      <t>ドリ</t>
    </rPh>
    <rPh sb="10" eb="12">
      <t>コクサイ</t>
    </rPh>
    <rPh sb="12" eb="14">
      <t>コウリュウ</t>
    </rPh>
    <rPh sb="14" eb="16">
      <t>キキン</t>
    </rPh>
    <rPh sb="16" eb="18">
      <t>ザイダン</t>
    </rPh>
    <phoneticPr fontId="2"/>
  </si>
  <si>
    <t>財団法人とっとりコンベンションビューロー</t>
    <rPh sb="0" eb="2">
      <t>ザイダン</t>
    </rPh>
    <rPh sb="2" eb="4">
      <t>ホウジン</t>
    </rPh>
    <phoneticPr fontId="2"/>
  </si>
  <si>
    <t>財団法人米子市文化財団</t>
    <rPh sb="0" eb="2">
      <t>ザイダン</t>
    </rPh>
    <rPh sb="2" eb="4">
      <t>ホウジン</t>
    </rPh>
    <rPh sb="4" eb="7">
      <t>ヨナゴシ</t>
    </rPh>
    <rPh sb="7" eb="9">
      <t>ブンカ</t>
    </rPh>
    <rPh sb="9" eb="11">
      <t>ザイダン</t>
    </rPh>
    <phoneticPr fontId="2"/>
  </si>
  <si>
    <t>-</t>
    <phoneticPr fontId="2"/>
  </si>
  <si>
    <t>合併振興基金　2,149</t>
    <rPh sb="0" eb="2">
      <t>ガッペイ</t>
    </rPh>
    <rPh sb="2" eb="4">
      <t>シンコウ</t>
    </rPh>
    <rPh sb="4" eb="6">
      <t>キキン</t>
    </rPh>
    <phoneticPr fontId="2"/>
  </si>
  <si>
    <t>がいなよなご応援基金　970</t>
    <rPh sb="6" eb="10">
      <t>オウエンキキン</t>
    </rPh>
    <phoneticPr fontId="2"/>
  </si>
  <si>
    <t>公共施設整備等基金　545</t>
    <rPh sb="0" eb="2">
      <t>コウキョウ</t>
    </rPh>
    <rPh sb="2" eb="4">
      <t>シセツ</t>
    </rPh>
    <rPh sb="4" eb="6">
      <t>セイビ</t>
    </rPh>
    <rPh sb="6" eb="7">
      <t>トウ</t>
    </rPh>
    <rPh sb="7" eb="9">
      <t>キキン</t>
    </rPh>
    <phoneticPr fontId="2"/>
  </si>
  <si>
    <t>ふるさとづくり基金　92</t>
    <rPh sb="7" eb="9">
      <t>キキン</t>
    </rPh>
    <phoneticPr fontId="2"/>
  </si>
  <si>
    <t>美術品取得基金　70</t>
    <rPh sb="0" eb="2">
      <t>ビジュツ</t>
    </rPh>
    <rPh sb="2" eb="3">
      <t>ヒン</t>
    </rPh>
    <rPh sb="3" eb="5">
      <t>シュトク</t>
    </rPh>
    <rPh sb="5" eb="7">
      <t>キキン</t>
    </rPh>
    <phoneticPr fontId="2"/>
  </si>
  <si>
    <t>がいなよなご応援基金　1,346</t>
    <rPh sb="6" eb="10">
      <t>オウエンキキン</t>
    </rPh>
    <phoneticPr fontId="2"/>
  </si>
  <si>
    <t>公共施設整備等基金　592</t>
    <rPh sb="0" eb="9">
      <t>コウキョウシセツセイビトウキキン</t>
    </rPh>
    <phoneticPr fontId="2"/>
  </si>
  <si>
    <t>合併振興基金　2,149</t>
    <rPh sb="0" eb="6">
      <t>ガッペイシンコウキキン</t>
    </rPh>
    <phoneticPr fontId="2"/>
  </si>
  <si>
    <t>がいなよなご応援基金　1,420</t>
    <rPh sb="6" eb="10">
      <t>オウエンキキン</t>
    </rPh>
    <phoneticPr fontId="2"/>
  </si>
  <si>
    <t>公共施設整備等基金　623</t>
    <rPh sb="0" eb="9">
      <t>コウキョウシセツセイビトウキキン</t>
    </rPh>
    <phoneticPr fontId="2"/>
  </si>
  <si>
    <t>新型コロナウイルス感染症対応融資利子補給基金　150</t>
    <rPh sb="0" eb="2">
      <t>シンガタ</t>
    </rPh>
    <rPh sb="9" eb="12">
      <t>カンセンショウ</t>
    </rPh>
    <rPh sb="12" eb="14">
      <t>タイオウ</t>
    </rPh>
    <rPh sb="14" eb="16">
      <t>ユウシ</t>
    </rPh>
    <rPh sb="16" eb="18">
      <t>リシ</t>
    </rPh>
    <rPh sb="18" eb="20">
      <t>ホキュウ</t>
    </rPh>
    <rPh sb="20" eb="22">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</si>
  <si>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</si>
  <si>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</si>
  <si>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</si>
  <si>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</si>
  <si>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</si>
  <si>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</si>
  <si>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</si>
  <si>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</si>
  <si>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</si>
  <si>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</si>
  <si>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地方債残高をはじめとする将来負担額の減少等により、将来負担比率が低下傾向にある一方で、過去に取得した固定資産の減価償却費が投資的経費を上回る傾向にあるため、今後も有形固定資産減価償却率は上昇していくことが予想される。米子市公共施設等総合管理計画に基づき、次世代に過度な負担を残さないよう限られた財源を生かして、施設の長寿命化や施設総量の適正化等の取組に努めていく。</t>
    <rPh sb="1" eb="4">
      <t>チホウサイ</t>
    </rPh>
    <rPh sb="4" eb="6">
      <t>ザンダカ</t>
    </rPh>
    <rPh sb="13" eb="18">
      <t>ショウライフタンガク</t>
    </rPh>
    <rPh sb="19" eb="21">
      <t>ゲンショウ</t>
    </rPh>
    <rPh sb="21" eb="22">
      <t>トウ</t>
    </rPh>
    <rPh sb="26" eb="28">
      <t>ショウライ</t>
    </rPh>
    <rPh sb="28" eb="32">
      <t>フタンヒリツ</t>
    </rPh>
    <rPh sb="33" eb="35">
      <t>テイカ</t>
    </rPh>
    <rPh sb="35" eb="37">
      <t>ケイコウ</t>
    </rPh>
    <rPh sb="40" eb="42">
      <t>イッポウ</t>
    </rPh>
    <rPh sb="44" eb="46">
      <t>カコ</t>
    </rPh>
    <rPh sb="47" eb="49">
      <t>シュトク</t>
    </rPh>
    <rPh sb="51" eb="55">
      <t>コテイシサン</t>
    </rPh>
    <rPh sb="56" eb="61">
      <t>ゲンカショウキャクヒ</t>
    </rPh>
    <rPh sb="62" eb="65">
      <t>トウシテキ</t>
    </rPh>
    <rPh sb="65" eb="67">
      <t>ケイヒ</t>
    </rPh>
    <rPh sb="68" eb="70">
      <t>ウワマワ</t>
    </rPh>
    <rPh sb="71" eb="73">
      <t>ケイコウ</t>
    </rPh>
    <rPh sb="79" eb="81">
      <t>コンゴ</t>
    </rPh>
    <rPh sb="82" eb="88">
      <t>ユウケイコテイシサン</t>
    </rPh>
    <rPh sb="88" eb="93">
      <t>ゲンカショウキャクリツ</t>
    </rPh>
    <rPh sb="94" eb="96">
      <t>ジョウショウ</t>
    </rPh>
    <rPh sb="103" eb="105">
      <t>ヨソウ</t>
    </rPh>
    <rPh sb="109" eb="112">
      <t>ヨナゴシ</t>
    </rPh>
    <rPh sb="112" eb="117">
      <t>コウキョウシセツトウ</t>
    </rPh>
    <rPh sb="117" eb="121">
      <t>ソウゴウカンリ</t>
    </rPh>
    <rPh sb="121" eb="123">
      <t>ケイカク</t>
    </rPh>
    <rPh sb="124" eb="125">
      <t>モト</t>
    </rPh>
    <rPh sb="128" eb="131">
      <t>ジセダイ</t>
    </rPh>
    <rPh sb="132" eb="134">
      <t>カド</t>
    </rPh>
    <rPh sb="135" eb="137">
      <t>フタン</t>
    </rPh>
    <rPh sb="138" eb="139">
      <t>ノコ</t>
    </rPh>
    <rPh sb="144" eb="145">
      <t>カギ</t>
    </rPh>
    <rPh sb="148" eb="150">
      <t>ザイゲン</t>
    </rPh>
    <rPh sb="151" eb="152">
      <t>イ</t>
    </rPh>
    <rPh sb="156" eb="158">
      <t>シセツ</t>
    </rPh>
    <rPh sb="159" eb="163">
      <t>チョウジュミョウカ</t>
    </rPh>
    <rPh sb="164" eb="166">
      <t>シセツ</t>
    </rPh>
    <rPh sb="166" eb="168">
      <t>ソウリョウ</t>
    </rPh>
    <rPh sb="169" eb="172">
      <t>テキセイカ</t>
    </rPh>
    <rPh sb="172" eb="173">
      <t>トウ</t>
    </rPh>
    <rPh sb="174" eb="176">
      <t>トリク</t>
    </rPh>
    <rPh sb="177" eb="178">
      <t>ツト</t>
    </rPh>
    <phoneticPr fontId="5"/>
  </si>
  <si>
    <t>　実質公債費比率、将来負担比率ともに類似団体平均より高い水準にあるが、どちらの指標も年次的に低減してきている。令和2年度は平成28年度に比べ実質公債費比率が5.2ポイント減、将来負担比率が45.4ポイント減となっており、類似団体平均値より速いスピードで低減している。引き続き、公債費負担の適正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</si>
</sst>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40879</c:v>
                </c:pt>
                <c:pt idx="1">
                  <c:v>42651</c:v>
                </c:pt>
                <c:pt idx="2">
                  <c:v>43226</c:v>
                </c:pt>
                <c:pt idx="3">
                  <c:v>42836</c:v>
                </c:pt>
                <c:pt idx="4">
                  <c:v>44161</c:v>
                </c:pt>
              </c:numCache>
            </c:numRef>
          </c:val>
          <c:smooth val="0"/>
          <c:extLst>
            <c:ext xmlns:c16="http://schemas.microsoft.com/office/drawing/2014/chart" uri="{C3380CC4-5D6E-409C-BE32-E72D297353CC}">
              <c16:uniqueId val="{00000000-EC8F-41EE-ADEF-34D2E5A9DF6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27387</c:v>
                </c:pt>
                <c:pt idx="1">
                  <c:v>40266</c:v>
                </c:pt>
                <c:pt idx="2">
                  <c:v>47445</c:v>
                </c:pt>
                <c:pt idx="3">
                  <c:v>53581</c:v>
                </c:pt>
                <c:pt idx="4">
                  <c:v>31202</c:v>
                </c:pt>
              </c:numCache>
            </c:numRef>
          </c:val>
          <c:smooth val="0"/>
          <c:extLst>
            <c:ext xmlns:c16="http://schemas.microsoft.com/office/drawing/2014/chart" uri="{C3380CC4-5D6E-409C-BE32-E72D297353CC}">
              <c16:uniqueId val="{00000001-EC8F-41EE-ADEF-34D2E5A9DF6B}"/>
            </c:ext>
          </c:extLst>
        </c:ser>
        <c:dLbls>
          <c:showLegendKey val="0"/>
          <c:showVal val="0"/>
          <c:showCatName val="0"/>
          <c:showSerName val="0"/>
          <c:showPercent val="0"/>
          <c:showBubbleSize val="0"/>
        </c:dLbls>
        <c:marker val="1"/>
        <c:smooth val="0"/>
        <c:axId val="152091648"/>
        <c:axId val="152106112"/>
      </c:lineChart>
      <c:catAx>
        <c:axId val="152091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106112"/>
        <c:crosses val="autoZero"/>
        <c:auto val="1"/>
        <c:lblAlgn val="ctr"/>
        <c:lblOffset val="100"/>
        <c:tickLblSkip val="1"/>
        <c:tickMarkSkip val="1"/>
        <c:noMultiLvlLbl val="0"/>
      </c:catAx>
      <c:valAx>
        <c:axId val="15210611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091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3.48</c:v>
                </c:pt>
                <c:pt idx="1">
                  <c:v>3.61</c:v>
                </c:pt>
                <c:pt idx="2">
                  <c:v>3.01</c:v>
                </c:pt>
                <c:pt idx="3">
                  <c:v>3.73</c:v>
                </c:pt>
                <c:pt idx="4">
                  <c:v>3.47</c:v>
                </c:pt>
              </c:numCache>
            </c:numRef>
          </c:val>
          <c:extLst>
            <c:ext xmlns:c16="http://schemas.microsoft.com/office/drawing/2014/chart" uri="{C3380CC4-5D6E-409C-BE32-E72D297353CC}">
              <c16:uniqueId val="{00000000-0298-4325-8E64-5914DFED466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5.2</c:v>
                </c:pt>
                <c:pt idx="1">
                  <c:v>6.16</c:v>
                </c:pt>
                <c:pt idx="2">
                  <c:v>7.33</c:v>
                </c:pt>
                <c:pt idx="3">
                  <c:v>8.76</c:v>
                </c:pt>
                <c:pt idx="4">
                  <c:v>9.09</c:v>
                </c:pt>
              </c:numCache>
            </c:numRef>
          </c:val>
          <c:extLst>
            <c:ext xmlns:c16="http://schemas.microsoft.com/office/drawing/2014/chart" uri="{C3380CC4-5D6E-409C-BE32-E72D297353CC}">
              <c16:uniqueId val="{00000001-0298-4325-8E64-5914DFED466C}"/>
            </c:ext>
          </c:extLst>
        </c:ser>
        <c:dLbls>
          <c:showLegendKey val="0"/>
          <c:showVal val="0"/>
          <c:showCatName val="0"/>
          <c:showSerName val="0"/>
          <c:showPercent val="0"/>
          <c:showBubbleSize val="0"/>
        </c:dLbls>
        <c:gapWidth val="250"/>
        <c:overlap val="100"/>
        <c:axId val="159130368"/>
        <c:axId val="159132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2.56</c:v>
                </c:pt>
                <c:pt idx="1">
                  <c:v>2.17</c:v>
                </c:pt>
                <c:pt idx="2">
                  <c:v>1.53</c:v>
                </c:pt>
                <c:pt idx="3">
                  <c:v>3.79</c:v>
                </c:pt>
                <c:pt idx="4">
                  <c:v>0.3</c:v>
                </c:pt>
              </c:numCache>
            </c:numRef>
          </c:val>
          <c:smooth val="0"/>
          <c:extLst>
            <c:ext xmlns:c16="http://schemas.microsoft.com/office/drawing/2014/chart" uri="{C3380CC4-5D6E-409C-BE32-E72D297353CC}">
              <c16:uniqueId val="{00000002-0298-4325-8E64-5914DFED466C}"/>
            </c:ext>
          </c:extLst>
        </c:ser>
        <c:dLbls>
          <c:showLegendKey val="0"/>
          <c:showVal val="0"/>
          <c:showCatName val="0"/>
          <c:showSerName val="0"/>
          <c:showPercent val="0"/>
          <c:showBubbleSize val="0"/>
        </c:dLbls>
        <c:marker val="1"/>
        <c:smooth val="0"/>
        <c:axId val="159130368"/>
        <c:axId val="159132288"/>
      </c:lineChart>
      <c:catAx>
        <c:axId val="159130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9132288"/>
        <c:crosses val="autoZero"/>
        <c:auto val="1"/>
        <c:lblAlgn val="ctr"/>
        <c:lblOffset val="100"/>
        <c:tickLblSkip val="1"/>
        <c:tickMarkSkip val="1"/>
        <c:noMultiLvlLbl val="0"/>
      </c:catAx>
      <c:valAx>
        <c:axId val="159132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130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0.89</c:v>
                </c:pt>
                <c:pt idx="2">
                  <c:v>#N/A</c:v>
                </c:pt>
                <c:pt idx="3">
                  <c:v>4.1500000000000004</c:v>
                </c:pt>
                <c:pt idx="4">
                  <c:v>#N/A</c:v>
                </c:pt>
                <c:pt idx="5">
                  <c:v>0.02</c:v>
                </c:pt>
                <c:pt idx="6">
                  <c:v>#N/A</c:v>
                </c:pt>
                <c:pt idx="7">
                  <c:v>0.01</c:v>
                </c:pt>
                <c:pt idx="8">
                  <c:v>#N/A</c:v>
                </c:pt>
                <c:pt idx="9">
                  <c:v>0.01</c:v>
                </c:pt>
              </c:numCache>
            </c:numRef>
          </c:val>
          <c:extLst>
            <c:ext xmlns:c16="http://schemas.microsoft.com/office/drawing/2014/chart" uri="{C3380CC4-5D6E-409C-BE32-E72D297353CC}">
              <c16:uniqueId val="{00000000-CF86-4CE2-954E-A77A9FED59A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0.56000000000000005</c:v>
                </c:pt>
                <c:pt idx="1">
                  <c:v>#N/A</c:v>
                </c:pt>
                <c:pt idx="2">
                  <c:v>0.55000000000000004</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CF86-4CE2-954E-A77A9FED59A4}"/>
            </c:ext>
          </c:extLst>
        </c:ser>
        <c:ser>
          <c:idx val="2"/>
          <c:order val="2"/>
          <c:tx>
            <c:strRef>
              <c:f>データシート!$A$29</c:f>
              <c:strCache>
                <c:ptCount val="1"/>
                <c:pt idx="0">
                  <c:v>市営墓地事業特別会計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0.03</c:v>
                </c:pt>
                <c:pt idx="4">
                  <c:v>#N/A</c:v>
                </c:pt>
                <c:pt idx="5">
                  <c:v>0.03</c:v>
                </c:pt>
                <c:pt idx="6">
                  <c:v>#N/A</c:v>
                </c:pt>
                <c:pt idx="7">
                  <c:v>0.05</c:v>
                </c:pt>
                <c:pt idx="8">
                  <c:v>#N/A</c:v>
                </c:pt>
                <c:pt idx="9">
                  <c:v>7.0000000000000007E-2</c:v>
                </c:pt>
              </c:numCache>
            </c:numRef>
          </c:val>
          <c:extLst>
            <c:ext xmlns:c16="http://schemas.microsoft.com/office/drawing/2014/chart" uri="{C3380CC4-5D6E-409C-BE32-E72D297353CC}">
              <c16:uniqueId val="{00000002-CF86-4CE2-954E-A77A9FED59A4}"/>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0.35</c:v>
                </c:pt>
                <c:pt idx="2">
                  <c:v>#N/A</c:v>
                </c:pt>
                <c:pt idx="3">
                  <c:v>0.36</c:v>
                </c:pt>
                <c:pt idx="4">
                  <c:v>#N/A</c:v>
                </c:pt>
                <c:pt idx="5">
                  <c:v>0.39</c:v>
                </c:pt>
                <c:pt idx="6">
                  <c:v>#N/A</c:v>
                </c:pt>
                <c:pt idx="7">
                  <c:v>0.38</c:v>
                </c:pt>
                <c:pt idx="8">
                  <c:v>#N/A</c:v>
                </c:pt>
                <c:pt idx="9">
                  <c:v>0.35</c:v>
                </c:pt>
              </c:numCache>
            </c:numRef>
          </c:val>
          <c:extLst>
            <c:ext xmlns:c16="http://schemas.microsoft.com/office/drawing/2014/chart" uri="{C3380CC4-5D6E-409C-BE32-E72D297353CC}">
              <c16:uniqueId val="{00000003-CF86-4CE2-954E-A77A9FED59A4}"/>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0.27</c:v>
                </c:pt>
                <c:pt idx="1">
                  <c:v>#N/A</c:v>
                </c:pt>
                <c:pt idx="2">
                  <c:v>#N/A</c:v>
                </c:pt>
                <c:pt idx="3">
                  <c:v>0.61</c:v>
                </c:pt>
                <c:pt idx="4">
                  <c:v>#N/A</c:v>
                </c:pt>
                <c:pt idx="5">
                  <c:v>0.2</c:v>
                </c:pt>
                <c:pt idx="6">
                  <c:v>#N/A</c:v>
                </c:pt>
                <c:pt idx="7">
                  <c:v>0.14000000000000001</c:v>
                </c:pt>
                <c:pt idx="8">
                  <c:v>#N/A</c:v>
                </c:pt>
                <c:pt idx="9">
                  <c:v>0.48</c:v>
                </c:pt>
              </c:numCache>
            </c:numRef>
          </c:val>
          <c:extLst>
            <c:ext xmlns:c16="http://schemas.microsoft.com/office/drawing/2014/chart" uri="{C3380CC4-5D6E-409C-BE32-E72D297353CC}">
              <c16:uniqueId val="{00000004-CF86-4CE2-954E-A77A9FED59A4}"/>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4.04</c:v>
                </c:pt>
                <c:pt idx="2">
                  <c:v>#N/A</c:v>
                </c:pt>
                <c:pt idx="3">
                  <c:v>4.17</c:v>
                </c:pt>
                <c:pt idx="4">
                  <c:v>#N/A</c:v>
                </c:pt>
                <c:pt idx="5">
                  <c:v>2.97</c:v>
                </c:pt>
                <c:pt idx="6">
                  <c:v>#N/A</c:v>
                </c:pt>
                <c:pt idx="7">
                  <c:v>3.67</c:v>
                </c:pt>
                <c:pt idx="8">
                  <c:v>#N/A</c:v>
                </c:pt>
                <c:pt idx="9">
                  <c:v>3.4</c:v>
                </c:pt>
              </c:numCache>
            </c:numRef>
          </c:val>
          <c:extLst>
            <c:ext xmlns:c16="http://schemas.microsoft.com/office/drawing/2014/chart" uri="{C3380CC4-5D6E-409C-BE32-E72D297353CC}">
              <c16:uniqueId val="{00000005-CF86-4CE2-954E-A77A9FED59A4}"/>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#N/A</c:v>
                </c:pt>
                <c:pt idx="5">
                  <c:v>2.85</c:v>
                </c:pt>
                <c:pt idx="6">
                  <c:v>#N/A</c:v>
                </c:pt>
                <c:pt idx="7">
                  <c:v>3.95</c:v>
                </c:pt>
                <c:pt idx="8">
                  <c:v>#N/A</c:v>
                </c:pt>
                <c:pt idx="9">
                  <c:v>4.6900000000000004</c:v>
                </c:pt>
              </c:numCache>
            </c:numRef>
          </c:val>
          <c:extLst>
            <c:ext xmlns:c16="http://schemas.microsoft.com/office/drawing/2014/chart" uri="{C3380CC4-5D6E-409C-BE32-E72D297353CC}">
              <c16:uniqueId val="{00000006-CF86-4CE2-954E-A77A9FED59A4}"/>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1.75</c:v>
                </c:pt>
                <c:pt idx="2">
                  <c:v>#N/A</c:v>
                </c:pt>
                <c:pt idx="3">
                  <c:v>2.27</c:v>
                </c:pt>
                <c:pt idx="4">
                  <c:v>#N/A</c:v>
                </c:pt>
                <c:pt idx="5">
                  <c:v>3.1</c:v>
                </c:pt>
                <c:pt idx="6">
                  <c:v>#N/A</c:v>
                </c:pt>
                <c:pt idx="7">
                  <c:v>3.84</c:v>
                </c:pt>
                <c:pt idx="8">
                  <c:v>#N/A</c:v>
                </c:pt>
                <c:pt idx="9">
                  <c:v>4.78</c:v>
                </c:pt>
              </c:numCache>
            </c:numRef>
          </c:val>
          <c:extLst>
            <c:ext xmlns:c16="http://schemas.microsoft.com/office/drawing/2014/chart" uri="{C3380CC4-5D6E-409C-BE32-E72D297353CC}">
              <c16:uniqueId val="{00000007-CF86-4CE2-954E-A77A9FED59A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9.77</c:v>
                </c:pt>
                <c:pt idx="2">
                  <c:v>#N/A</c:v>
                </c:pt>
                <c:pt idx="3">
                  <c:v>11.25</c:v>
                </c:pt>
                <c:pt idx="4">
                  <c:v>#N/A</c:v>
                </c:pt>
                <c:pt idx="5">
                  <c:v>12.6</c:v>
                </c:pt>
                <c:pt idx="6">
                  <c:v>#N/A</c:v>
                </c:pt>
                <c:pt idx="7">
                  <c:v>13.34</c:v>
                </c:pt>
                <c:pt idx="8">
                  <c:v>#N/A</c:v>
                </c:pt>
                <c:pt idx="9">
                  <c:v>13.4</c:v>
                </c:pt>
              </c:numCache>
            </c:numRef>
          </c:val>
          <c:extLst>
            <c:ext xmlns:c16="http://schemas.microsoft.com/office/drawing/2014/chart" uri="{C3380CC4-5D6E-409C-BE32-E72D297353CC}">
              <c16:uniqueId val="{00000008-CF86-4CE2-954E-A77A9FED59A4}"/>
            </c:ext>
          </c:extLst>
        </c:ser>
        <c:ser>
          <c:idx val="9"/>
          <c:order val="9"/>
          <c:tx>
            <c:strRef>
              <c:f>データシート!$A$36</c:f>
              <c:strCache>
                <c:ptCount val="1"/>
                <c:pt idx="0">
                  <c:v>駐車場事業特別会計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1.78</c:v>
                </c:pt>
                <c:pt idx="1">
                  <c:v>#N/A</c:v>
                </c:pt>
                <c:pt idx="2">
                  <c:v>1.76</c:v>
                </c:pt>
                <c:pt idx="3">
                  <c:v>#N/A</c:v>
                </c:pt>
                <c:pt idx="4">
                  <c:v>1.71</c:v>
                </c:pt>
                <c:pt idx="5">
                  <c:v>#N/A</c:v>
                </c:pt>
                <c:pt idx="6">
                  <c:v>1.71</c:v>
                </c:pt>
                <c:pt idx="7">
                  <c:v>#N/A</c:v>
                </c:pt>
                <c:pt idx="8">
                  <c:v>1.71</c:v>
                </c:pt>
                <c:pt idx="9">
                  <c:v>#N/A</c:v>
                </c:pt>
              </c:numCache>
            </c:numRef>
          </c:val>
          <c:extLst>
            <c:ext xmlns:c16="http://schemas.microsoft.com/office/drawing/2014/chart" uri="{C3380CC4-5D6E-409C-BE32-E72D297353CC}">
              <c16:uniqueId val="{00000009-CF86-4CE2-954E-A77A9FED59A4}"/>
            </c:ext>
          </c:extLst>
        </c:ser>
        <c:dLbls>
          <c:showLegendKey val="0"/>
          <c:showVal val="0"/>
          <c:showCatName val="0"/>
          <c:showSerName val="0"/>
          <c:showPercent val="0"/>
          <c:showBubbleSize val="0"/>
        </c:dLbls>
        <c:gapWidth val="150"/>
        <c:overlap val="100"/>
        <c:axId val="159644288"/>
        <c:axId val="159646080"/>
      </c:barChart>
      <c:catAx>
        <c:axId val="15964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646080"/>
        <c:crosses val="autoZero"/>
        <c:auto val="1"/>
        <c:lblAlgn val="ctr"/>
        <c:lblOffset val="100"/>
        <c:tickLblSkip val="1"/>
        <c:tickMarkSkip val="1"/>
        <c:noMultiLvlLbl val="0"/>
      </c:catAx>
      <c:valAx>
        <c:axId val="159646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644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5282</c:v>
                </c:pt>
                <c:pt idx="5">
                  <c:v>5285</c:v>
                </c:pt>
                <c:pt idx="8">
                  <c:v>5103</c:v>
                </c:pt>
                <c:pt idx="11">
                  <c:v>5066</c:v>
                </c:pt>
                <c:pt idx="14">
                  <c:v>4888</c:v>
                </c:pt>
              </c:numCache>
            </c:numRef>
          </c:val>
          <c:extLst>
            <c:ext xmlns:c16="http://schemas.microsoft.com/office/drawing/2014/chart" uri="{C3380CC4-5D6E-409C-BE32-E72D297353CC}">
              <c16:uniqueId val="{00000000-7329-4931-9085-06F47A326F2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3</c:v>
                </c:pt>
              </c:numCache>
            </c:numRef>
          </c:val>
          <c:extLst>
            <c:ext xmlns:c16="http://schemas.microsoft.com/office/drawing/2014/chart" uri="{C3380CC4-5D6E-409C-BE32-E72D297353CC}">
              <c16:uniqueId val="{00000001-7329-4931-9085-06F47A326F2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c:v>
                </c:pt>
                <c:pt idx="3">
                  <c:v>2</c:v>
                </c:pt>
                <c:pt idx="6">
                  <c:v>2</c:v>
                </c:pt>
                <c:pt idx="9">
                  <c:v>2</c:v>
                </c:pt>
                <c:pt idx="12">
                  <c:v>2</c:v>
                </c:pt>
              </c:numCache>
            </c:numRef>
          </c:val>
          <c:extLst>
            <c:ext xmlns:c16="http://schemas.microsoft.com/office/drawing/2014/chart" uri="{C3380CC4-5D6E-409C-BE32-E72D297353CC}">
              <c16:uniqueId val="{00000002-7329-4931-9085-06F47A326F2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286</c:v>
                </c:pt>
                <c:pt idx="3">
                  <c:v>388</c:v>
                </c:pt>
                <c:pt idx="6">
                  <c:v>368</c:v>
                </c:pt>
                <c:pt idx="9">
                  <c:v>304</c:v>
                </c:pt>
                <c:pt idx="12">
                  <c:v>324</c:v>
                </c:pt>
              </c:numCache>
            </c:numRef>
          </c:val>
          <c:extLst>
            <c:ext xmlns:c16="http://schemas.microsoft.com/office/drawing/2014/chart" uri="{C3380CC4-5D6E-409C-BE32-E72D297353CC}">
              <c16:uniqueId val="{00000003-7329-4931-9085-06F47A326F2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1957</c:v>
                </c:pt>
                <c:pt idx="3">
                  <c:v>1653</c:v>
                </c:pt>
                <c:pt idx="6">
                  <c:v>1438</c:v>
                </c:pt>
                <c:pt idx="9">
                  <c:v>1167</c:v>
                </c:pt>
                <c:pt idx="12">
                  <c:v>1192</c:v>
                </c:pt>
              </c:numCache>
            </c:numRef>
          </c:val>
          <c:extLst>
            <c:ext xmlns:c16="http://schemas.microsoft.com/office/drawing/2014/chart" uri="{C3380CC4-5D6E-409C-BE32-E72D297353CC}">
              <c16:uniqueId val="{00000004-7329-4931-9085-06F47A326F2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29-4931-9085-06F47A326F2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329-4931-9085-06F47A326F2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6289</c:v>
                </c:pt>
                <c:pt idx="3">
                  <c:v>6036</c:v>
                </c:pt>
                <c:pt idx="6">
                  <c:v>5762</c:v>
                </c:pt>
                <c:pt idx="9">
                  <c:v>5660</c:v>
                </c:pt>
                <c:pt idx="12">
                  <c:v>5703</c:v>
                </c:pt>
              </c:numCache>
            </c:numRef>
          </c:val>
          <c:extLst>
            <c:ext xmlns:c16="http://schemas.microsoft.com/office/drawing/2014/chart" uri="{C3380CC4-5D6E-409C-BE32-E72D297353CC}">
              <c16:uniqueId val="{00000007-7329-4931-9085-06F47A326F2B}"/>
            </c:ext>
          </c:extLst>
        </c:ser>
        <c:dLbls>
          <c:showLegendKey val="0"/>
          <c:showVal val="0"/>
          <c:showCatName val="0"/>
          <c:showSerName val="0"/>
          <c:showPercent val="0"/>
          <c:showBubbleSize val="0"/>
        </c:dLbls>
        <c:gapWidth val="100"/>
        <c:overlap val="100"/>
        <c:axId val="148559744"/>
        <c:axId val="148566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3255</c:v>
                </c:pt>
                <c:pt idx="2">
                  <c:v>#N/A</c:v>
                </c:pt>
                <c:pt idx="3">
                  <c:v>#N/A</c:v>
                </c:pt>
                <c:pt idx="4">
                  <c:v>2794</c:v>
                </c:pt>
                <c:pt idx="5">
                  <c:v>#N/A</c:v>
                </c:pt>
                <c:pt idx="6">
                  <c:v>#N/A</c:v>
                </c:pt>
                <c:pt idx="7">
                  <c:v>2467</c:v>
                </c:pt>
                <c:pt idx="8">
                  <c:v>#N/A</c:v>
                </c:pt>
                <c:pt idx="9">
                  <c:v>#N/A</c:v>
                </c:pt>
                <c:pt idx="10">
                  <c:v>2067</c:v>
                </c:pt>
                <c:pt idx="11">
                  <c:v>#N/A</c:v>
                </c:pt>
                <c:pt idx="12">
                  <c:v>#N/A</c:v>
                </c:pt>
                <c:pt idx="13">
                  <c:v>2336</c:v>
                </c:pt>
                <c:pt idx="14">
                  <c:v>#N/A</c:v>
                </c:pt>
              </c:numCache>
            </c:numRef>
          </c:val>
          <c:smooth val="0"/>
          <c:extLst>
            <c:ext xmlns:c16="http://schemas.microsoft.com/office/drawing/2014/chart" uri="{C3380CC4-5D6E-409C-BE32-E72D297353CC}">
              <c16:uniqueId val="{00000008-7329-4931-9085-06F47A326F2B}"/>
            </c:ext>
          </c:extLst>
        </c:ser>
        <c:dLbls>
          <c:showLegendKey val="0"/>
          <c:showVal val="0"/>
          <c:showCatName val="0"/>
          <c:showSerName val="0"/>
          <c:showPercent val="0"/>
          <c:showBubbleSize val="0"/>
        </c:dLbls>
        <c:marker val="1"/>
        <c:smooth val="0"/>
        <c:axId val="148559744"/>
        <c:axId val="148566016"/>
      </c:lineChart>
      <c:catAx>
        <c:axId val="148559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566016"/>
        <c:crosses val="autoZero"/>
        <c:auto val="1"/>
        <c:lblAlgn val="ctr"/>
        <c:lblOffset val="100"/>
        <c:tickLblSkip val="1"/>
        <c:tickMarkSkip val="1"/>
        <c:noMultiLvlLbl val="0"/>
      </c:catAx>
      <c:valAx>
        <c:axId val="148566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559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60673</c:v>
                </c:pt>
                <c:pt idx="5">
                  <c:v>60210</c:v>
                </c:pt>
                <c:pt idx="8">
                  <c:v>61179</c:v>
                </c:pt>
                <c:pt idx="11">
                  <c:v>60784</c:v>
                </c:pt>
                <c:pt idx="14">
                  <c:v>60415</c:v>
                </c:pt>
              </c:numCache>
            </c:numRef>
          </c:val>
          <c:extLst>
            <c:ext xmlns:c16="http://schemas.microsoft.com/office/drawing/2014/chart" uri="{C3380CC4-5D6E-409C-BE32-E72D297353CC}">
              <c16:uniqueId val="{00000000-91FA-4317-BD59-FA65092150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3423</c:v>
                </c:pt>
                <c:pt idx="5">
                  <c:v>2972</c:v>
                </c:pt>
                <c:pt idx="8">
                  <c:v>2367</c:v>
                </c:pt>
                <c:pt idx="11">
                  <c:v>2140</c:v>
                </c:pt>
                <c:pt idx="14">
                  <c:v>1867</c:v>
                </c:pt>
              </c:numCache>
            </c:numRef>
          </c:val>
          <c:extLst>
            <c:ext xmlns:c16="http://schemas.microsoft.com/office/drawing/2014/chart" uri="{C3380CC4-5D6E-409C-BE32-E72D297353CC}">
              <c16:uniqueId val="{00000001-91FA-4317-BD59-FA65092150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4461</c:v>
                </c:pt>
                <c:pt idx="5">
                  <c:v>4954</c:v>
                </c:pt>
                <c:pt idx="8">
                  <c:v>5789</c:v>
                </c:pt>
                <c:pt idx="11">
                  <c:v>6220</c:v>
                </c:pt>
                <c:pt idx="14">
                  <c:v>6504</c:v>
                </c:pt>
              </c:numCache>
            </c:numRef>
          </c:val>
          <c:extLst>
            <c:ext xmlns:c16="http://schemas.microsoft.com/office/drawing/2014/chart" uri="{C3380CC4-5D6E-409C-BE32-E72D297353CC}">
              <c16:uniqueId val="{00000002-91FA-4317-BD59-FA65092150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1FA-4317-BD59-FA65092150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1FA-4317-BD59-FA65092150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9</c:v>
                </c:pt>
                <c:pt idx="3">
                  <c:v>8</c:v>
                </c:pt>
                <c:pt idx="6">
                  <c:v>4</c:v>
                </c:pt>
                <c:pt idx="9">
                  <c:v>0</c:v>
                </c:pt>
                <c:pt idx="12">
                  <c:v>2</c:v>
                </c:pt>
              </c:numCache>
            </c:numRef>
          </c:val>
          <c:extLst>
            <c:ext xmlns:c16="http://schemas.microsoft.com/office/drawing/2014/chart" uri="{C3380CC4-5D6E-409C-BE32-E72D297353CC}">
              <c16:uniqueId val="{00000005-91FA-4317-BD59-FA65092150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6554</c:v>
                </c:pt>
                <c:pt idx="3">
                  <c:v>6446</c:v>
                </c:pt>
                <c:pt idx="6">
                  <c:v>5780</c:v>
                </c:pt>
                <c:pt idx="9">
                  <c:v>5535</c:v>
                </c:pt>
                <c:pt idx="12">
                  <c:v>5594</c:v>
                </c:pt>
              </c:numCache>
            </c:numRef>
          </c:val>
          <c:extLst>
            <c:ext xmlns:c16="http://schemas.microsoft.com/office/drawing/2014/chart" uri="{C3380CC4-5D6E-409C-BE32-E72D297353CC}">
              <c16:uniqueId val="{00000006-91FA-4317-BD59-FA65092150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2287</c:v>
                </c:pt>
                <c:pt idx="3">
                  <c:v>2154</c:v>
                </c:pt>
                <c:pt idx="6">
                  <c:v>1891</c:v>
                </c:pt>
                <c:pt idx="9">
                  <c:v>1682</c:v>
                </c:pt>
                <c:pt idx="12">
                  <c:v>1604</c:v>
                </c:pt>
              </c:numCache>
            </c:numRef>
          </c:val>
          <c:extLst>
            <c:ext xmlns:c16="http://schemas.microsoft.com/office/drawing/2014/chart" uri="{C3380CC4-5D6E-409C-BE32-E72D297353CC}">
              <c16:uniqueId val="{00000007-91FA-4317-BD59-FA65092150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28097</c:v>
                </c:pt>
                <c:pt idx="3">
                  <c:v>27284</c:v>
                </c:pt>
                <c:pt idx="6">
                  <c:v>24437</c:v>
                </c:pt>
                <c:pt idx="9">
                  <c:v>22880</c:v>
                </c:pt>
                <c:pt idx="12">
                  <c:v>20217</c:v>
                </c:pt>
              </c:numCache>
            </c:numRef>
          </c:val>
          <c:extLst>
            <c:ext xmlns:c16="http://schemas.microsoft.com/office/drawing/2014/chart" uri="{C3380CC4-5D6E-409C-BE32-E72D297353CC}">
              <c16:uniqueId val="{00000008-91FA-4317-BD59-FA65092150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c:v>
                </c:pt>
                <c:pt idx="3">
                  <c:v>7</c:v>
                </c:pt>
                <c:pt idx="6">
                  <c:v>5</c:v>
                </c:pt>
                <c:pt idx="9">
                  <c:v>2</c:v>
                </c:pt>
                <c:pt idx="12">
                  <c:v>512</c:v>
                </c:pt>
              </c:numCache>
            </c:numRef>
          </c:val>
          <c:extLst>
            <c:ext xmlns:c16="http://schemas.microsoft.com/office/drawing/2014/chart" uri="{C3380CC4-5D6E-409C-BE32-E72D297353CC}">
              <c16:uniqueId val="{00000009-91FA-4317-BD59-FA65092150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64856</c:v>
                </c:pt>
                <c:pt idx="3">
                  <c:v>63789</c:v>
                </c:pt>
                <c:pt idx="6">
                  <c:v>64102</c:v>
                </c:pt>
                <c:pt idx="9">
                  <c:v>64286</c:v>
                </c:pt>
                <c:pt idx="12">
                  <c:v>62714</c:v>
                </c:pt>
              </c:numCache>
            </c:numRef>
          </c:val>
          <c:extLst>
            <c:ext xmlns:c16="http://schemas.microsoft.com/office/drawing/2014/chart" uri="{C3380CC4-5D6E-409C-BE32-E72D297353CC}">
              <c16:uniqueId val="{0000000A-91FA-4317-BD59-FA650921502D}"/>
            </c:ext>
          </c:extLst>
        </c:ser>
        <c:dLbls>
          <c:showLegendKey val="0"/>
          <c:showVal val="0"/>
          <c:showCatName val="0"/>
          <c:showSerName val="0"/>
          <c:showPercent val="0"/>
          <c:showBubbleSize val="0"/>
        </c:dLbls>
        <c:gapWidth val="100"/>
        <c:overlap val="100"/>
        <c:axId val="160354688"/>
        <c:axId val="160356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33256</c:v>
                </c:pt>
                <c:pt idx="2">
                  <c:v>#N/A</c:v>
                </c:pt>
                <c:pt idx="3">
                  <c:v>#N/A</c:v>
                </c:pt>
                <c:pt idx="4">
                  <c:v>31551</c:v>
                </c:pt>
                <c:pt idx="5">
                  <c:v>#N/A</c:v>
                </c:pt>
                <c:pt idx="6">
                  <c:v>#N/A</c:v>
                </c:pt>
                <c:pt idx="7">
                  <c:v>26882</c:v>
                </c:pt>
                <c:pt idx="8">
                  <c:v>#N/A</c:v>
                </c:pt>
                <c:pt idx="9">
                  <c:v>#N/A</c:v>
                </c:pt>
                <c:pt idx="10">
                  <c:v>25240</c:v>
                </c:pt>
                <c:pt idx="11">
                  <c:v>#N/A</c:v>
                </c:pt>
                <c:pt idx="12">
                  <c:v>#N/A</c:v>
                </c:pt>
                <c:pt idx="13">
                  <c:v>21857</c:v>
                </c:pt>
                <c:pt idx="14">
                  <c:v>#N/A</c:v>
                </c:pt>
              </c:numCache>
            </c:numRef>
          </c:val>
          <c:smooth val="0"/>
          <c:extLst>
            <c:ext xmlns:c16="http://schemas.microsoft.com/office/drawing/2014/chart" uri="{C3380CC4-5D6E-409C-BE32-E72D297353CC}">
              <c16:uniqueId val="{0000000B-91FA-4317-BD59-FA650921502D}"/>
            </c:ext>
          </c:extLst>
        </c:ser>
        <c:dLbls>
          <c:showLegendKey val="0"/>
          <c:showVal val="0"/>
          <c:showCatName val="0"/>
          <c:showSerName val="0"/>
          <c:showPercent val="0"/>
          <c:showBubbleSize val="0"/>
        </c:dLbls>
        <c:marker val="1"/>
        <c:smooth val="0"/>
        <c:axId val="160354688"/>
        <c:axId val="160356608"/>
      </c:lineChart>
      <c:catAx>
        <c:axId val="160354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0356608"/>
        <c:crosses val="autoZero"/>
        <c:auto val="1"/>
        <c:lblAlgn val="ctr"/>
        <c:lblOffset val="100"/>
        <c:tickLblSkip val="1"/>
        <c:tickMarkSkip val="1"/>
        <c:noMultiLvlLbl val="0"/>
      </c:catAx>
      <c:valAx>
        <c:axId val="160356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354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2296</c:v>
                </c:pt>
                <c:pt idx="1">
                  <c:v>2764</c:v>
                </c:pt>
                <c:pt idx="2">
                  <c:v>2919</c:v>
                </c:pt>
              </c:numCache>
            </c:numRef>
          </c:val>
          <c:extLst>
            <c:ext xmlns:c16="http://schemas.microsoft.com/office/drawing/2014/chart" uri="{C3380CC4-5D6E-409C-BE32-E72D297353CC}">
              <c16:uniqueId val="{00000000-E578-421B-B1C5-8960F4D0726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1665</c:v>
                </c:pt>
                <c:pt idx="1">
                  <c:v>1180</c:v>
                </c:pt>
                <c:pt idx="2">
                  <c:v>1206</c:v>
                </c:pt>
              </c:numCache>
            </c:numRef>
          </c:val>
          <c:extLst>
            <c:ext xmlns:c16="http://schemas.microsoft.com/office/drawing/2014/chart" uri="{C3380CC4-5D6E-409C-BE32-E72D297353CC}">
              <c16:uniqueId val="{00000001-E578-421B-B1C5-8960F4D0726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3974</c:v>
                </c:pt>
                <c:pt idx="1">
                  <c:v>4423</c:v>
                </c:pt>
                <c:pt idx="2">
                  <c:v>4675</c:v>
                </c:pt>
              </c:numCache>
            </c:numRef>
          </c:val>
          <c:extLst>
            <c:ext xmlns:c16="http://schemas.microsoft.com/office/drawing/2014/chart" uri="{C3380CC4-5D6E-409C-BE32-E72D297353CC}">
              <c16:uniqueId val="{00000002-E578-421B-B1C5-8960F4D07261}"/>
            </c:ext>
          </c:extLst>
        </c:ser>
        <c:dLbls>
          <c:showLegendKey val="0"/>
          <c:showVal val="0"/>
          <c:showCatName val="0"/>
          <c:showSerName val="0"/>
          <c:showPercent val="0"/>
          <c:showBubbleSize val="0"/>
        </c:dLbls>
        <c:gapWidth val="120"/>
        <c:overlap val="100"/>
        <c:axId val="159696768"/>
        <c:axId val="159698304"/>
      </c:barChart>
      <c:catAx>
        <c:axId val="159696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9698304"/>
        <c:crosses val="autoZero"/>
        <c:auto val="1"/>
        <c:lblAlgn val="ctr"/>
        <c:lblOffset val="100"/>
        <c:tickLblSkip val="1"/>
        <c:tickMarkSkip val="1"/>
        <c:noMultiLvlLbl val="0"/>
      </c:catAx>
      <c:valAx>
        <c:axId val="1596983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9696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{E1FC7147-5CD5-475F-8593-397E0EAAA2BA}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242-473D-A99C-49430C7ADDB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{0BD2B355-65C0-44B1-8E64-B049A4E242EF}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242-473D-A99C-49430C7ADDB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{55DF7192-C827-4AC8-AC0A-108523206378}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242-473D-A99C-49430C7ADDB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{0A3F6E02-EDBE-4BA1-862A-4FC3AA3EEAB4}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242-473D-A99C-49430C7ADDB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{1A8BEAEB-B265-46D2-B5F1-080A7792B375}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242-473D-A99C-49430C7ADDB4}"/>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{A419D99D-CBD0-4CE1-BC4E-A09625F259EF}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242-473D-A99C-49430C7ADDB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{1B8A7FFC-77D4-4C9D-9600-058A1850D103}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242-473D-A99C-49430C7ADDB4}"/>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{A404259E-4FDA-477E-A80E-4A4A1E0DB513}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242-473D-A99C-49430C7ADDB4}"/>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{2B540BD0-98E6-488F-9ED7-92037BB9990A}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242-473D-A99C-49430C7ADDB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64.099999999999994</c:v>
                </c:pt>
                <c:pt idx="8">
                  <c:v>65.900000000000006</c:v>
                </c:pt>
                <c:pt idx="24">
                  <c:v>65.099999999999994</c:v>
                </c:pt>
                <c:pt idx="32">
                  <c:v>67.2</c:v>
                </c:pt>
              </c:numCache>
            </c:numRef>
          </c:xVal>
          <c:yVal>
            <c:numRef>
              <c:f>公会計指標分析・財政指標組合せ分析表!$BP$51:$DC$51</c:f>
              <c:numCache>
                <c:formatCode>#,##0.0;"▲ "#,##0.0</c:formatCode>
                <c:ptCount val="40"/>
                <c:pt idx="0">
                  <c:v>124.8</c:v>
                </c:pt>
                <c:pt idx="8">
                  <c:v>117.2</c:v>
                </c:pt>
                <c:pt idx="24">
                  <c:v>94</c:v>
                </c:pt>
                <c:pt idx="32">
                  <c:v>79.400000000000006</c:v>
                </c:pt>
              </c:numCache>
            </c:numRef>
          </c:yVal>
          <c:smooth val="0"/>
          <c:extLst>
            <c:ext xmlns:c16="http://schemas.microsoft.com/office/drawing/2014/chart" uri="{C3380CC4-5D6E-409C-BE32-E72D297353CC}">
              <c16:uniqueId val="{00000009-8242-473D-A99C-49430C7ADDB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{1FCED63C-43E7-4832-A039-65DA6439A69D}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242-473D-A99C-49430C7ADDB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{D5A6478A-2942-4EC6-8F7C-A515194CF99C}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242-473D-A99C-49430C7ADDB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{33A8A939-6DC6-4878-B117-F7B5060F1809}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242-473D-A99C-49430C7ADDB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{6066DC3F-0C7C-48B5-BB93-751F179890EF}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242-473D-A99C-49430C7ADDB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{50A67B37-9555-481C-B32E-DED8F610D960}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242-473D-A99C-49430C7ADDB4}"/>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{73D61795-9E2D-4058-88CE-DCD0D818AC93}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242-473D-A99C-49430C7ADDB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{A3A000D5-0AEC-4A2E-B63B-2BCDB42623FE}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242-473D-A99C-49430C7ADDB4}"/>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{5374BACE-EBAA-4543-AF25-87EACBAAE2BA}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242-473D-A99C-49430C7ADDB4}"/>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{A2062118-FBCF-4DEE-8575-615C27F58273}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242-473D-A99C-49430C7ADD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60.1</c:v>
                </c:pt>
                <c:pt idx="8">
                  <c:v>61.2</c:v>
                </c:pt>
                <c:pt idx="24">
                  <c:v>62.6</c:v>
                </c:pt>
                <c:pt idx="32">
                  <c:v>63.1</c:v>
                </c:pt>
              </c:numCache>
            </c:numRef>
          </c:xVal>
          <c:yVal>
            <c:numRef>
              <c:f>公会計指標分析・財政指標組合せ分析表!$BP$55:$DC$55</c:f>
              <c:numCache>
                <c:formatCode>#,##0.0;"▲ "#,##0.0</c:formatCode>
                <c:ptCount val="40"/>
                <c:pt idx="0">
                  <c:v>15</c:v>
                </c:pt>
                <c:pt idx="8">
                  <c:v>12.2</c:v>
                </c:pt>
                <c:pt idx="24">
                  <c:v>5.4</c:v>
                </c:pt>
                <c:pt idx="32">
                  <c:v>3.9</c:v>
                </c:pt>
              </c:numCache>
            </c:numRef>
          </c:yVal>
          <c:smooth val="0"/>
          <c:extLst>
            <c:ext xmlns:c16="http://schemas.microsoft.com/office/drawing/2014/chart" uri="{C3380CC4-5D6E-409C-BE32-E72D297353CC}">
              <c16:uniqueId val="{00000013-8242-473D-A99C-49430C7ADDB4}"/>
            </c:ext>
          </c:extLst>
        </c:ser>
        <c:dLbls>
          <c:showLegendKey val="0"/>
          <c:showVal val="1"/>
          <c:showCatName val="0"/>
          <c:showSerName val="0"/>
          <c:showPercent val="0"/>
          <c:showBubbleSize val="0"/>
        </c:dLbls>
        <c:axId val="46179840"/>
        <c:axId val="46181760"/>
      </c:scatterChart>
      <c:valAx>
        <c:axId val="46179840"/>
        <c:scaling>
          <c:orientation val="maxMin"/>
          <c:max val="68"/>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{0EFF3F9C-23A9-45B1-AE00-FB6761B0A988}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040-4D36-9314-12E2EFFE00F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{D30C5B2F-4E33-4864-A925-1878868CDBF8}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40-4D36-9314-12E2EFFE00F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{934148EF-B5C7-4D50-9BAE-58363D512E25}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40-4D36-9314-12E2EFFE00F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{E559025C-A0B0-4059-A9AB-17114C8B9F35}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40-4D36-9314-12E2EFFE00F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{F75B2EEF-75E7-42B7-97A4-503101A6B7EA}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40-4D36-9314-12E2EFFE00F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{C4789F11-2E7B-47D5-9B11-36C465A52AFE}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040-4D36-9314-12E2EFFE00F3}"/>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{6FA64AA8-EC73-4447-8E46-C1ADBA9C465A}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040-4D36-9314-12E2EFFE00F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{7F862291-2CD6-4F89-B86E-43B195CC571E}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040-4D36-9314-12E2EFFE00F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{A2A6EC93-A77E-4433-9B16-90AE8F24D987}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040-4D36-9314-12E2EFFE00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13.6</c:v>
                </c:pt>
                <c:pt idx="8">
                  <c:v>11.9</c:v>
                </c:pt>
                <c:pt idx="16">
                  <c:v>10.6</c:v>
                </c:pt>
                <c:pt idx="24">
                  <c:v>9.1</c:v>
                </c:pt>
                <c:pt idx="32">
                  <c:v>8.4</c:v>
                </c:pt>
              </c:numCache>
            </c:numRef>
          </c:xVal>
          <c:yVal>
            <c:numRef>
              <c:f>公会計指標分析・財政指標組合せ分析表!$BP$73:$DC$73</c:f>
              <c:numCache>
                <c:formatCode>#,##0.0;"▲ "#,##0.0</c:formatCode>
                <c:ptCount val="40"/>
                <c:pt idx="0">
                  <c:v>124.8</c:v>
                </c:pt>
                <c:pt idx="8">
                  <c:v>117.2</c:v>
                </c:pt>
                <c:pt idx="16">
                  <c:v>101.3</c:v>
                </c:pt>
                <c:pt idx="24">
                  <c:v>94</c:v>
                </c:pt>
                <c:pt idx="32">
                  <c:v>79.400000000000006</c:v>
                </c:pt>
              </c:numCache>
            </c:numRef>
          </c:yVal>
          <c:smooth val="0"/>
          <c:extLst>
            <c:ext xmlns:c16="http://schemas.microsoft.com/office/drawing/2014/chart" uri="{C3380CC4-5D6E-409C-BE32-E72D297353CC}">
              <c16:uniqueId val="{00000009-F040-4D36-9314-12E2EFFE00F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097594974223249E-2"/>
                  <c:y val="-4.5575677080800375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{CA5D8FB3-337B-4692-A483-03E2604FEA60}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040-4D36-9314-12E2EFFE00F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{EDA89D2B-B0A1-4441-B18B-5A261ADD80BC}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40-4D36-9314-12E2EFFE00F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{F275AEF9-A762-4FC1-B868-42BBEEF1EEBD}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40-4D36-9314-12E2EFFE00F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{3A7ADB8C-5ADD-43BF-B072-F06E73D145A1}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40-4D36-9314-12E2EFFE00F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{48A48ABF-4C19-462E-BC9B-DE852AB33217}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40-4D36-9314-12E2EFFE00F3}"/>
                </c:ext>
              </c:extLst>
            </c:dLbl>
            <c:dLbl>
              <c:idx val="8"/>
              <c:layout>
                <c:manualLayout>
                  <c:x val="-2.5298388263998148E-2"/>
                  <c:y val="-7.0584119399386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{40C3988F-4FF8-4A88-ACFE-3220A0865BC6}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040-4D36-9314-12E2EFFE00F3}"/>
                </c:ext>
              </c:extLst>
            </c:dLbl>
            <c:dLbl>
              <c:idx val="16"/>
              <c:layout>
                <c:manualLayout>
                  <c:x val="-3.1697991619110633E-2"/>
                  <c:y val="-0.10407478010585605"/>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{843224F1-8790-411D-9D8D-4F6E63F96C00}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040-4D36-9314-12E2EFFE00F3}"/>
                </c:ext>
              </c:extLst>
            </c:dLbl>
            <c:dLbl>
              <c:idx val="24"/>
              <c:layout>
                <c:manualLayout>
                  <c:x val="-3.1570342725075584E-2"/>
                  <c:y val="-3.044063765705625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{670C6E91-01B0-4D26-BE5A-140C26339130}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040-4D36-9314-12E2EFFE00F3}"/>
                </c:ext>
              </c:extLst>
            </c:dLbl>
            <c:dLbl>
              <c:idx val="32"/>
              <c:layout>
                <c:manualLayout>
                  <c:x val="-3.1570342725075584E-2"/>
                  <c:y val="-6.140733622073187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{352FB5B9-C832-47F0-808A-E29BE4E9F0DB}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040-4D36-9314-12E2EFFE00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4.8</c:v>
                </c:pt>
                <c:pt idx="16">
                  <c:v>4.5</c:v>
                </c:pt>
                <c:pt idx="24">
                  <c:v>4.2</c:v>
                </c:pt>
                <c:pt idx="32">
                  <c:v>4.2</c:v>
                </c:pt>
              </c:numCache>
            </c:numRef>
          </c:xVal>
          <c:yVal>
            <c:numRef>
              <c:f>公会計指標分析・財政指標組合せ分析表!$BP$77:$DC$77</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F040-4D36-9314-12E2EFFE00F3}"/>
            </c:ext>
          </c:extLst>
        </c:ser>
        <c:dLbls>
          <c:showLegendKey val="0"/>
          <c:showVal val="1"/>
          <c:showCatName val="0"/>
          <c:showSerName val="0"/>
          <c:showPercent val="0"/>
          <c:showBubbleSize val="0"/>
        </c:dLbls>
        <c:axId val="84219776"/>
        <c:axId val="84234240"/>
      </c:scatterChart>
      <c:valAx>
        <c:axId val="84219776"/>
        <c:scaling>
          <c:orientation val="maxMin"/>
          <c:max val="15"/>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鳥取県米子市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分子の大部分を占める元利償還金について、過去の大規模な投資的事業のほか、数次にわたる国の経済対策に伴う起債の償還が影響し、実質公債費比率は</a:t>
          </a:r>
          <a:r>
            <a:rPr kumimoji="1" lang="en-US" altLang="ja-JP" sz="1400">
              <a:latin typeface="ＭＳ ゴシック" pitchFamily="49" charset="-128"/>
              <a:ea typeface="ＭＳ ゴシック" pitchFamily="49" charset="-128"/>
            </a:rPr>
            <a:t>8.4</a:t>
          </a:r>
          <a:r>
            <a:rPr kumimoji="1" lang="ja-JP" altLang="en-US" sz="1400">
              <a:latin typeface="ＭＳ ゴシック" pitchFamily="49" charset="-128"/>
              <a:ea typeface="ＭＳ ゴシック" pitchFamily="49" charset="-128"/>
            </a:rPr>
            <a:t>％と類似団体の中でも高い数値となっている。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今後も公債費の負担適正化を図るため、新発債発行の抑制に努めたい。</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鳥取県米子市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将来負担比率の分子のうち、主なものは一般会計等に係る地方債の現在高である。令和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年度における地方債の発行額が対前年度</a:t>
          </a:r>
          <a:r>
            <a:rPr kumimoji="1" lang="en-US" altLang="ja-JP" sz="1400">
              <a:latin typeface="ＭＳ ゴシック" pitchFamily="49" charset="-128"/>
              <a:ea typeface="ＭＳ ゴシック" pitchFamily="49" charset="-128"/>
            </a:rPr>
            <a:t>2,179</a:t>
          </a:r>
          <a:r>
            <a:rPr kumimoji="1" lang="ja-JP" altLang="en-US" sz="1400">
              <a:latin typeface="ＭＳ ゴシック" pitchFamily="49" charset="-128"/>
              <a:ea typeface="ＭＳ ゴシック" pitchFamily="49" charset="-128"/>
            </a:rPr>
            <a:t>百万円の減となったこと等に伴い、地方債現在高は</a:t>
          </a:r>
          <a:r>
            <a:rPr kumimoji="1" lang="en-US" altLang="ja-JP" sz="1400">
              <a:latin typeface="ＭＳ ゴシック" pitchFamily="49" charset="-128"/>
              <a:ea typeface="ＭＳ ゴシック" pitchFamily="49" charset="-128"/>
            </a:rPr>
            <a:t>63,714</a:t>
          </a:r>
          <a:r>
            <a:rPr kumimoji="1" lang="ja-JP" altLang="en-US" sz="1400">
              <a:latin typeface="ＭＳ ゴシック" pitchFamily="49" charset="-128"/>
              <a:ea typeface="ＭＳ ゴシック" pitchFamily="49" charset="-128"/>
            </a:rPr>
            <a:t>百万円と対前年度</a:t>
          </a:r>
          <a:r>
            <a:rPr kumimoji="1" lang="en-US" altLang="ja-JP" sz="1400">
              <a:latin typeface="ＭＳ ゴシック" pitchFamily="49" charset="-128"/>
              <a:ea typeface="ＭＳ ゴシック" pitchFamily="49" charset="-128"/>
            </a:rPr>
            <a:t>1,572</a:t>
          </a:r>
          <a:r>
            <a:rPr kumimoji="1" lang="ja-JP" altLang="en-US" sz="1400">
              <a:latin typeface="ＭＳ ゴシック" pitchFamily="49" charset="-128"/>
              <a:ea typeface="ＭＳ ゴシック" pitchFamily="49" charset="-128"/>
            </a:rPr>
            <a:t>百万円の減となっている。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引き続き、将来負担比率の低減に向け、地方債の新規発行の抑制を図る。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鳥取県米子市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新型コロナウイルス対策事業の実施のため財政調整基金を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百万円取り崩したが、決算剰余金として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百万円を積み立てたこと、がいなよなご応援基金を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百万円取り崩したが、ふるさと納税により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各基金の目的に沿って、その役割をはたすことができるよう必要な額の積立や適正な運用に努める。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・がいなよなご応援基金：教育環境の充実・子育ての支援、中海の環境保全・中海を活かした観光、産業等の振興、地域福祉の充実等の「ふるさと米子」のみたいに向けての発展に資する事業の実施。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・公共施設整備等基金：公共施設の整備及び特定事業の実施。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・がいなよなご応援基金：事業実施に伴う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百万円の取崩しに対し、ふるさと納税による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・公共施設整備等基金：ローズセントラルビルの消火設備改修に伴う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百万円の取崩しに対し、米子駅前ショッピングセンター等の土地、建物貸付料の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・がいなよなご応援基金：今後も米子市の発展に資する事業を継続して実施できるよう、寄附実績の増を図り、計画的な積立を行っていく。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・公共施設整備等基金：米子駅前ショッピングセンターの改修等も見込まれることから、毎年度計画的に積立を行っていく。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・新型コロナウイルス対策事業の実施により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年度においては、新型コロナウイルス感染症対策事業の実施等により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百万円の基金繰入金を予算化している。今後についても、新型コロナウイルス感染症の影響や災害等の不測の事態に備える必要があることから、標準財政規模の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％程度である約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億円程度の基金残高を目標として積立を行っていく。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漁港建設事業、米子空港周辺地域振興計画事業、米子駅バリアフリー化支援事業の起債償還に係る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本市の地方債残高は、第三セクター等改革推進債を借り入れた平成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年度をピークに減少傾向にあるものの、今後の税収や交付税の減少を考慮すると相対的に公債費負担が重くなることも想定されるため、毎年度計画的に積立を行う予定である。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鳥取県米子市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147,536
146,136
132.42
88,346,721
86,970,779
1,116,013
32,134,130
62,720,606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過去に取得した固定資産の減価償却が投資的経費を上回る状況が続いていることから、上昇しており、今後も上昇していくことが見込まれる。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米子市公共施設等総合管理計画等に基づき、公共施設やインフラ施設についての個別方針や長寿命化計画を策定することにより、施設の長寿命化や施設総量の適正化に努める。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31623</xdr:rowOff>
    </xdr:from>
    <xdr:to>
      <xdr:col>23</xdr:col>
      <xdr:colOff>85090</xdr:colOff>
      <xdr:row>34</xdr:row>
      <xdr:rowOff>118237</xdr:rowOff>
    </xdr:to>
    <xdr:cxnSp macro="">
      <xdr:nvCxnSpPr>
        <xdr:cNvPr id="63" name="直線コネクタ 62"/>
        <xdr:cNvCxnSpPr/>
      </xdr:nvCxnSpPr>
      <xdr:spPr>
        <a:xfrm flipV="1">
          <a:off x="4760595" y="5432298"/>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122064</xdr:rowOff>
    </xdr:from>
    <xdr:ext cx="405111" cy="259045"/>
    <xdr:sp macro="" textlink="">
      <xdr:nvSpPr>
        <xdr:cNvPr id="64" name="有形固定資産減価償却率最小値テキスト"/>
        <xdr:cNvSpPr txBox="1"/>
      </xdr:nvSpPr>
      <xdr:spPr>
        <a:xfrm>
          <a:off x="4813300" y="6722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118237</xdr:rowOff>
    </xdr:from>
    <xdr:to>
      <xdr:col>23</xdr:col>
      <xdr:colOff>174625</xdr:colOff>
      <xdr:row>34</xdr:row>
      <xdr:rowOff>118237</xdr:rowOff>
    </xdr:to>
    <xdr:cxnSp macro="">
      <xdr:nvCxnSpPr>
        <xdr:cNvPr id="65" name="直線コネクタ 64"/>
        <xdr:cNvCxnSpPr/>
      </xdr:nvCxnSpPr>
      <xdr:spPr>
        <a:xfrm>
          <a:off x="4673600" y="6719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149750</xdr:rowOff>
    </xdr:from>
    <xdr:ext cx="405111" cy="259045"/>
    <xdr:sp macro="" textlink="">
      <xdr:nvSpPr>
        <xdr:cNvPr id="66" name="有形固定資産減価償却率最大値テキスト"/>
        <xdr:cNvSpPr txBox="1"/>
      </xdr:nvSpPr>
      <xdr:spPr>
        <a:xfrm>
          <a:off x="4813300" y="5207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31623</xdr:rowOff>
    </xdr:from>
    <xdr:to>
      <xdr:col>23</xdr:col>
      <xdr:colOff>174625</xdr:colOff>
      <xdr:row>27</xdr:row>
      <xdr:rowOff>31623</xdr:rowOff>
    </xdr:to>
    <xdr:cxnSp macro="">
      <xdr:nvCxnSpPr>
        <xdr:cNvPr id="67" name="直線コネクタ 66"/>
        <xdr:cNvCxnSpPr/>
      </xdr:nvCxnSpPr>
      <xdr:spPr>
        <a:xfrm>
          <a:off x="4673600" y="543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7510</xdr:rowOff>
    </xdr:from>
    <xdr:ext cx="405111" cy="259045"/>
    <xdr:sp macro="" textlink="">
      <xdr:nvSpPr>
        <xdr:cNvPr id="68" name="有形固定資産減価償却率平均値テキスト"/>
        <xdr:cNvSpPr txBox="1"/>
      </xdr:nvSpPr>
      <xdr:spPr>
        <a:xfrm>
          <a:off x="4813300" y="575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156083</xdr:rowOff>
    </xdr:from>
    <xdr:to>
      <xdr:col>23</xdr:col>
      <xdr:colOff>136525</xdr:colOff>
      <xdr:row>30</xdr:row>
      <xdr:rowOff>86233</xdr:rowOff>
    </xdr:to>
    <xdr:sp macro="" textlink="">
      <xdr:nvSpPr>
        <xdr:cNvPr id="69" name="フローチャート: 判断 68"/>
        <xdr:cNvSpPr/>
      </xdr:nvSpPr>
      <xdr:spPr>
        <a:xfrm>
          <a:off x="4711700" y="589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70" name="フローチャート: 判断 69"/>
        <xdr:cNvSpPr/>
      </xdr:nvSpPr>
      <xdr:spPr>
        <a:xfrm>
          <a:off x="4000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95631</xdr:rowOff>
    </xdr:from>
    <xdr:to>
      <xdr:col>15</xdr:col>
      <xdr:colOff>187325</xdr:colOff>
      <xdr:row>30</xdr:row>
      <xdr:rowOff>25781</xdr:rowOff>
    </xdr:to>
    <xdr:sp macro="" textlink="">
      <xdr:nvSpPr>
        <xdr:cNvPr id="71" name="フローチャート: 判断 70"/>
        <xdr:cNvSpPr/>
      </xdr:nvSpPr>
      <xdr:spPr>
        <a:xfrm>
          <a:off x="3238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74041</xdr:rowOff>
    </xdr:from>
    <xdr:to>
      <xdr:col>11</xdr:col>
      <xdr:colOff>187325</xdr:colOff>
      <xdr:row>30</xdr:row>
      <xdr:rowOff>4191</xdr:rowOff>
    </xdr:to>
    <xdr:sp macro="" textlink="">
      <xdr:nvSpPr>
        <xdr:cNvPr id="72" name="フローチャート: 判断 71"/>
        <xdr:cNvSpPr/>
      </xdr:nvSpPr>
      <xdr:spPr>
        <a:xfrm>
          <a:off x="24765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26543</xdr:rowOff>
    </xdr:from>
    <xdr:to>
      <xdr:col>7</xdr:col>
      <xdr:colOff>187325</xdr:colOff>
      <xdr:row>29</xdr:row>
      <xdr:rowOff>128143</xdr:rowOff>
    </xdr:to>
    <xdr:sp macro="" textlink="">
      <xdr:nvSpPr>
        <xdr:cNvPr id="73" name="フローチャート: 判断 72"/>
        <xdr:cNvSpPr/>
      </xdr:nvSpPr>
      <xdr:spPr>
        <a:xfrm>
          <a:off x="1714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161671</xdr:rowOff>
    </xdr:from>
    <xdr:to>
      <xdr:col>23</xdr:col>
      <xdr:colOff>136525</xdr:colOff>
      <xdr:row>31</xdr:row>
      <xdr:rowOff>91821</xdr:rowOff>
    </xdr:to>
    <xdr:sp macro="" textlink="">
      <xdr:nvSpPr>
        <xdr:cNvPr id="79" name="楕円 78"/>
        <xdr:cNvSpPr/>
      </xdr:nvSpPr>
      <xdr:spPr>
        <a:xfrm>
          <a:off x="4711700" y="607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140098</xdr:rowOff>
    </xdr:from>
    <xdr:ext cx="405111" cy="259045"/>
    <xdr:sp macro="" textlink="">
      <xdr:nvSpPr>
        <xdr:cNvPr id="80" name="有形固定資産減価償却率該当値テキスト"/>
        <xdr:cNvSpPr txBox="1"/>
      </xdr:nvSpPr>
      <xdr:spPr>
        <a:xfrm>
          <a:off x="4813300" y="605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70993</xdr:rowOff>
    </xdr:from>
    <xdr:to>
      <xdr:col>19</xdr:col>
      <xdr:colOff>187325</xdr:colOff>
      <xdr:row>31</xdr:row>
      <xdr:rowOff>1143</xdr:rowOff>
    </xdr:to>
    <xdr:sp macro="" textlink="">
      <xdr:nvSpPr>
        <xdr:cNvPr id="81" name="楕円 80"/>
        <xdr:cNvSpPr/>
      </xdr:nvSpPr>
      <xdr:spPr>
        <a:xfrm>
          <a:off x="4000500" y="598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121793</xdr:rowOff>
    </xdr:from>
    <xdr:to>
      <xdr:col>23</xdr:col>
      <xdr:colOff>85725</xdr:colOff>
      <xdr:row>31</xdr:row>
      <xdr:rowOff>41021</xdr:rowOff>
    </xdr:to>
    <xdr:cxnSp macro="">
      <xdr:nvCxnSpPr>
        <xdr:cNvPr id="82" name="直線コネクタ 81"/>
        <xdr:cNvCxnSpPr/>
      </xdr:nvCxnSpPr>
      <xdr:spPr>
        <a:xfrm>
          <a:off x="4051300" y="6036818"/>
          <a:ext cx="7112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105537</xdr:rowOff>
    </xdr:from>
    <xdr:to>
      <xdr:col>11</xdr:col>
      <xdr:colOff>187325</xdr:colOff>
      <xdr:row>31</xdr:row>
      <xdr:rowOff>35687</xdr:rowOff>
    </xdr:to>
    <xdr:sp macro="" textlink="">
      <xdr:nvSpPr>
        <xdr:cNvPr id="83" name="楕円 82"/>
        <xdr:cNvSpPr/>
      </xdr:nvSpPr>
      <xdr:spPr>
        <a:xfrm>
          <a:off x="2476500" y="602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27813</xdr:rowOff>
    </xdr:from>
    <xdr:to>
      <xdr:col>7</xdr:col>
      <xdr:colOff>187325</xdr:colOff>
      <xdr:row>30</xdr:row>
      <xdr:rowOff>129413</xdr:rowOff>
    </xdr:to>
    <xdr:sp macro="" textlink="">
      <xdr:nvSpPr>
        <xdr:cNvPr id="84" name="楕円 83"/>
        <xdr:cNvSpPr/>
      </xdr:nvSpPr>
      <xdr:spPr>
        <a:xfrm>
          <a:off x="1714500" y="59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78613</xdr:rowOff>
    </xdr:from>
    <xdr:to>
      <xdr:col>11</xdr:col>
      <xdr:colOff>136525</xdr:colOff>
      <xdr:row>30</xdr:row>
      <xdr:rowOff>156337</xdr:rowOff>
    </xdr:to>
    <xdr:cxnSp macro="">
      <xdr:nvCxnSpPr>
        <xdr:cNvPr id="85" name="直線コネクタ 84"/>
        <xdr:cNvCxnSpPr/>
      </xdr:nvCxnSpPr>
      <xdr:spPr>
        <a:xfrm>
          <a:off x="1765300" y="5993638"/>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81170</xdr:rowOff>
    </xdr:from>
    <xdr:ext cx="405111" cy="259045"/>
    <xdr:sp macro="" textlink="">
      <xdr:nvSpPr>
        <xdr:cNvPr id="86" name="n_1aveValue有形固定資産減価償却率"/>
        <xdr:cNvSpPr txBox="1"/>
      </xdr:nvSpPr>
      <xdr:spPr>
        <a:xfrm>
          <a:off x="38360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42308</xdr:rowOff>
    </xdr:from>
    <xdr:ext cx="405111" cy="259045"/>
    <xdr:sp macro="" textlink="">
      <xdr:nvSpPr>
        <xdr:cNvPr id="87" name="n_2aveValue有形固定資産減価償却率"/>
        <xdr:cNvSpPr txBox="1"/>
      </xdr:nvSpPr>
      <xdr:spPr>
        <a:xfrm>
          <a:off x="3086744"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20718</xdr:rowOff>
    </xdr:from>
    <xdr:ext cx="405111" cy="259045"/>
    <xdr:sp macro="" textlink="">
      <xdr:nvSpPr>
        <xdr:cNvPr id="88" name="n_3aveValue有形固定資産減価償却率"/>
        <xdr:cNvSpPr txBox="1"/>
      </xdr:nvSpPr>
      <xdr:spPr>
        <a:xfrm>
          <a:off x="2324744" y="5592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144670</xdr:rowOff>
    </xdr:from>
    <xdr:ext cx="405111" cy="259045"/>
    <xdr:sp macro="" textlink="">
      <xdr:nvSpPr>
        <xdr:cNvPr id="89" name="n_4aveValue有形固定資産減価償却率"/>
        <xdr:cNvSpPr txBox="1"/>
      </xdr:nvSpPr>
      <xdr:spPr>
        <a:xfrm>
          <a:off x="1562744"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163720</xdr:rowOff>
    </xdr:from>
    <xdr:ext cx="405111" cy="259045"/>
    <xdr:sp macro="" textlink="">
      <xdr:nvSpPr>
        <xdr:cNvPr id="90" name="n_1mainValue有形固定資産減価償却率"/>
        <xdr:cNvSpPr txBox="1"/>
      </xdr:nvSpPr>
      <xdr:spPr>
        <a:xfrm>
          <a:off x="3836044" y="607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26814</xdr:rowOff>
    </xdr:from>
    <xdr:ext cx="405111" cy="259045"/>
    <xdr:sp macro="" textlink="">
      <xdr:nvSpPr>
        <xdr:cNvPr id="91" name="n_3mainValue有形固定資産減価償却率"/>
        <xdr:cNvSpPr txBox="1"/>
      </xdr:nvSpPr>
      <xdr:spPr>
        <a:xfrm>
          <a:off x="2324744" y="6113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120540</xdr:rowOff>
    </xdr:from>
    <xdr:ext cx="405111" cy="259045"/>
    <xdr:sp macro="" textlink="">
      <xdr:nvSpPr>
        <xdr:cNvPr id="92" name="n_4mainValue有形固定資産減価償却率"/>
        <xdr:cNvSpPr txBox="1"/>
      </xdr:nvSpPr>
      <xdr:spPr>
        <a:xfrm>
          <a:off x="1562744" y="6035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地方債の償還額が発行額を上回っており、地方債残高は減少しているものの、類似団体と比較しても地方債残高が大きく、充当可能基金残高が少ないことから、類似団体平均値よりも高くなっている。</a:t>
          </a:r>
        </a:p>
        <a:p>
          <a:r>
            <a:rPr kumimoji="1" lang="ja-JP" altLang="en-US" sz="1100">
              <a:latin typeface="ＭＳ Ｐゴシック" panose="020B0600070205080204" pitchFamily="50" charset="-128"/>
              <a:ea typeface="ＭＳ Ｐゴシック" panose="020B0600070205080204" pitchFamily="50" charset="-128"/>
            </a:rPr>
            <a:t>　今後も引き続き新発債の発行抑制や繰上償還などにより地方債残高の減少に取り組む必要がある。</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8" name="テキスト ボックス 10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0" name="テキスト ボックス 109"/>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2" name="テキスト ボックス 111"/>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4" name="テキスト ボックス 113"/>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8" name="テキスト ボックス 117"/>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106316</xdr:rowOff>
    </xdr:to>
    <xdr:cxnSp macro="">
      <xdr:nvCxnSpPr>
        <xdr:cNvPr id="121" name="直線コネクタ 120"/>
        <xdr:cNvCxnSpPr/>
      </xdr:nvCxnSpPr>
      <xdr:spPr>
        <a:xfrm flipV="1">
          <a:off x="14793595" y="5312833"/>
          <a:ext cx="1269" cy="122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110143</xdr:rowOff>
    </xdr:from>
    <xdr:ext cx="560923" cy="259045"/>
    <xdr:sp macro="" textlink="">
      <xdr:nvSpPr>
        <xdr:cNvPr id="122" name="債務償還比率最小値テキスト"/>
        <xdr:cNvSpPr txBox="1"/>
      </xdr:nvSpPr>
      <xdr:spPr>
        <a:xfrm>
          <a:off x="14846300" y="65395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106316</xdr:rowOff>
    </xdr:from>
    <xdr:to>
      <xdr:col>76</xdr:col>
      <xdr:colOff>111125</xdr:colOff>
      <xdr:row>33</xdr:row>
      <xdr:rowOff>106316</xdr:rowOff>
    </xdr:to>
    <xdr:cxnSp macro="">
      <xdr:nvCxnSpPr>
        <xdr:cNvPr id="123" name="直線コネクタ 122"/>
        <xdr:cNvCxnSpPr/>
      </xdr:nvCxnSpPr>
      <xdr:spPr>
        <a:xfrm>
          <a:off x="14706600" y="6535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4"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5" name="直線コネクタ 124"/>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135949</xdr:rowOff>
    </xdr:from>
    <xdr:ext cx="469744" cy="259045"/>
    <xdr:sp macro="" textlink="">
      <xdr:nvSpPr>
        <xdr:cNvPr id="126" name="債務償還比率平均値テキスト"/>
        <xdr:cNvSpPr txBox="1"/>
      </xdr:nvSpPr>
      <xdr:spPr>
        <a:xfrm>
          <a:off x="14846300" y="5536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113072</xdr:rowOff>
    </xdr:from>
    <xdr:to>
      <xdr:col>76</xdr:col>
      <xdr:colOff>73025</xdr:colOff>
      <xdr:row>29</xdr:row>
      <xdr:rowOff>43222</xdr:rowOff>
    </xdr:to>
    <xdr:sp macro="" textlink="">
      <xdr:nvSpPr>
        <xdr:cNvPr id="127" name="フローチャート: 判断 126"/>
        <xdr:cNvSpPr/>
      </xdr:nvSpPr>
      <xdr:spPr>
        <a:xfrm>
          <a:off x="14744700" y="56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125523</xdr:rowOff>
    </xdr:from>
    <xdr:to>
      <xdr:col>72</xdr:col>
      <xdr:colOff>123825</xdr:colOff>
      <xdr:row>29</xdr:row>
      <xdr:rowOff>55673</xdr:rowOff>
    </xdr:to>
    <xdr:sp macro="" textlink="">
      <xdr:nvSpPr>
        <xdr:cNvPr id="128" name="フローチャート: 判断 127"/>
        <xdr:cNvSpPr/>
      </xdr:nvSpPr>
      <xdr:spPr>
        <a:xfrm>
          <a:off x="14033500" y="569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116671</xdr:rowOff>
    </xdr:from>
    <xdr:to>
      <xdr:col>68</xdr:col>
      <xdr:colOff>123825</xdr:colOff>
      <xdr:row>29</xdr:row>
      <xdr:rowOff>46821</xdr:rowOff>
    </xdr:to>
    <xdr:sp macro="" textlink="">
      <xdr:nvSpPr>
        <xdr:cNvPr id="129" name="フローチャート: 判断 128"/>
        <xdr:cNvSpPr/>
      </xdr:nvSpPr>
      <xdr:spPr>
        <a:xfrm>
          <a:off x="13271500" y="56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129913</xdr:rowOff>
    </xdr:from>
    <xdr:to>
      <xdr:col>64</xdr:col>
      <xdr:colOff>123825</xdr:colOff>
      <xdr:row>29</xdr:row>
      <xdr:rowOff>60063</xdr:rowOff>
    </xdr:to>
    <xdr:sp macro="" textlink="">
      <xdr:nvSpPr>
        <xdr:cNvPr id="130" name="フローチャート: 判断 129"/>
        <xdr:cNvSpPr/>
      </xdr:nvSpPr>
      <xdr:spPr>
        <a:xfrm>
          <a:off x="12509500" y="57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145169</xdr:rowOff>
    </xdr:from>
    <xdr:to>
      <xdr:col>60</xdr:col>
      <xdr:colOff>123825</xdr:colOff>
      <xdr:row>29</xdr:row>
      <xdr:rowOff>75319</xdr:rowOff>
    </xdr:to>
    <xdr:sp macro="" textlink="">
      <xdr:nvSpPr>
        <xdr:cNvPr id="131" name="フローチャート: 判断 130"/>
        <xdr:cNvSpPr/>
      </xdr:nvSpPr>
      <xdr:spPr>
        <a:xfrm>
          <a:off x="11747500" y="571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136508</xdr:rowOff>
    </xdr:from>
    <xdr:to>
      <xdr:col>76</xdr:col>
      <xdr:colOff>73025</xdr:colOff>
      <xdr:row>30</xdr:row>
      <xdr:rowOff>66658</xdr:rowOff>
    </xdr:to>
    <xdr:sp macro="" textlink="">
      <xdr:nvSpPr>
        <xdr:cNvPr id="137" name="楕円 136"/>
        <xdr:cNvSpPr/>
      </xdr:nvSpPr>
      <xdr:spPr>
        <a:xfrm>
          <a:off x="14744700" y="58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114935</xdr:rowOff>
    </xdr:from>
    <xdr:ext cx="469744" cy="259045"/>
    <xdr:sp macro="" textlink="">
      <xdr:nvSpPr>
        <xdr:cNvPr id="138" name="債務償還比率該当値テキスト"/>
        <xdr:cNvSpPr txBox="1"/>
      </xdr:nvSpPr>
      <xdr:spPr>
        <a:xfrm>
          <a:off x="14846300" y="585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169397</xdr:rowOff>
    </xdr:from>
    <xdr:to>
      <xdr:col>72</xdr:col>
      <xdr:colOff>123825</xdr:colOff>
      <xdr:row>30</xdr:row>
      <xdr:rowOff>99547</xdr:rowOff>
    </xdr:to>
    <xdr:sp macro="" textlink="">
      <xdr:nvSpPr>
        <xdr:cNvPr id="139" name="楕円 138"/>
        <xdr:cNvSpPr/>
      </xdr:nvSpPr>
      <xdr:spPr>
        <a:xfrm>
          <a:off x="14033500" y="591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15858</xdr:rowOff>
    </xdr:from>
    <xdr:to>
      <xdr:col>76</xdr:col>
      <xdr:colOff>22225</xdr:colOff>
      <xdr:row>30</xdr:row>
      <xdr:rowOff>48747</xdr:rowOff>
    </xdr:to>
    <xdr:cxnSp macro="">
      <xdr:nvCxnSpPr>
        <xdr:cNvPr id="140" name="直線コネクタ 139"/>
        <xdr:cNvCxnSpPr/>
      </xdr:nvCxnSpPr>
      <xdr:spPr>
        <a:xfrm flipV="1">
          <a:off x="14084300" y="5930883"/>
          <a:ext cx="711200" cy="3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163999</xdr:rowOff>
    </xdr:from>
    <xdr:to>
      <xdr:col>68</xdr:col>
      <xdr:colOff>123825</xdr:colOff>
      <xdr:row>30</xdr:row>
      <xdr:rowOff>94149</xdr:rowOff>
    </xdr:to>
    <xdr:sp macro="" textlink="">
      <xdr:nvSpPr>
        <xdr:cNvPr id="141" name="楕円 140"/>
        <xdr:cNvSpPr/>
      </xdr:nvSpPr>
      <xdr:spPr>
        <a:xfrm>
          <a:off x="13271500" y="590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43349</xdr:rowOff>
    </xdr:from>
    <xdr:to>
      <xdr:col>72</xdr:col>
      <xdr:colOff>73025</xdr:colOff>
      <xdr:row>30</xdr:row>
      <xdr:rowOff>48747</xdr:rowOff>
    </xdr:to>
    <xdr:cxnSp macro="">
      <xdr:nvCxnSpPr>
        <xdr:cNvPr id="142" name="直線コネクタ 141"/>
        <xdr:cNvCxnSpPr/>
      </xdr:nvCxnSpPr>
      <xdr:spPr>
        <a:xfrm>
          <a:off x="13322300" y="5958374"/>
          <a:ext cx="762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160545</xdr:rowOff>
    </xdr:from>
    <xdr:to>
      <xdr:col>64</xdr:col>
      <xdr:colOff>123825</xdr:colOff>
      <xdr:row>30</xdr:row>
      <xdr:rowOff>90695</xdr:rowOff>
    </xdr:to>
    <xdr:sp macro="" textlink="">
      <xdr:nvSpPr>
        <xdr:cNvPr id="143" name="楕円 142"/>
        <xdr:cNvSpPr/>
      </xdr:nvSpPr>
      <xdr:spPr>
        <a:xfrm>
          <a:off x="12509500" y="59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39895</xdr:rowOff>
    </xdr:from>
    <xdr:to>
      <xdr:col>68</xdr:col>
      <xdr:colOff>73025</xdr:colOff>
      <xdr:row>30</xdr:row>
      <xdr:rowOff>43349</xdr:rowOff>
    </xdr:to>
    <xdr:cxnSp macro="">
      <xdr:nvCxnSpPr>
        <xdr:cNvPr id="144" name="直線コネクタ 143"/>
        <xdr:cNvCxnSpPr/>
      </xdr:nvCxnSpPr>
      <xdr:spPr>
        <a:xfrm>
          <a:off x="12560300" y="5954920"/>
          <a:ext cx="762000" cy="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160473</xdr:rowOff>
    </xdr:from>
    <xdr:to>
      <xdr:col>60</xdr:col>
      <xdr:colOff>123825</xdr:colOff>
      <xdr:row>30</xdr:row>
      <xdr:rowOff>90623</xdr:rowOff>
    </xdr:to>
    <xdr:sp macro="" textlink="">
      <xdr:nvSpPr>
        <xdr:cNvPr id="145" name="楕円 144"/>
        <xdr:cNvSpPr/>
      </xdr:nvSpPr>
      <xdr:spPr>
        <a:xfrm>
          <a:off x="11747500" y="590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39823</xdr:rowOff>
    </xdr:from>
    <xdr:to>
      <xdr:col>64</xdr:col>
      <xdr:colOff>73025</xdr:colOff>
      <xdr:row>30</xdr:row>
      <xdr:rowOff>39895</xdr:rowOff>
    </xdr:to>
    <xdr:cxnSp macro="">
      <xdr:nvCxnSpPr>
        <xdr:cNvPr id="146" name="直線コネクタ 145"/>
        <xdr:cNvCxnSpPr/>
      </xdr:nvCxnSpPr>
      <xdr:spPr>
        <a:xfrm>
          <a:off x="11798300" y="5954848"/>
          <a:ext cx="7620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72200</xdr:rowOff>
    </xdr:from>
    <xdr:ext cx="469744" cy="259045"/>
    <xdr:sp macro="" textlink="">
      <xdr:nvSpPr>
        <xdr:cNvPr id="147" name="n_1aveValue債務償還比率"/>
        <xdr:cNvSpPr txBox="1"/>
      </xdr:nvSpPr>
      <xdr:spPr>
        <a:xfrm>
          <a:off x="13836727" y="547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63348</xdr:rowOff>
    </xdr:from>
    <xdr:ext cx="469744" cy="259045"/>
    <xdr:sp macro="" textlink="">
      <xdr:nvSpPr>
        <xdr:cNvPr id="148" name="n_2aveValue債務償還比率"/>
        <xdr:cNvSpPr txBox="1"/>
      </xdr:nvSpPr>
      <xdr:spPr>
        <a:xfrm>
          <a:off x="13087427" y="546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76590</xdr:rowOff>
    </xdr:from>
    <xdr:ext cx="469744" cy="259045"/>
    <xdr:sp macro="" textlink="">
      <xdr:nvSpPr>
        <xdr:cNvPr id="149" name="n_3aveValue債務償還比率"/>
        <xdr:cNvSpPr txBox="1"/>
      </xdr:nvSpPr>
      <xdr:spPr>
        <a:xfrm>
          <a:off x="12325427" y="547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91846</xdr:rowOff>
    </xdr:from>
    <xdr:ext cx="469744" cy="259045"/>
    <xdr:sp macro="" textlink="">
      <xdr:nvSpPr>
        <xdr:cNvPr id="150" name="n_4aveValue債務償還比率"/>
        <xdr:cNvSpPr txBox="1"/>
      </xdr:nvSpPr>
      <xdr:spPr>
        <a:xfrm>
          <a:off x="11563427" y="549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90674</xdr:rowOff>
    </xdr:from>
    <xdr:ext cx="469744" cy="259045"/>
    <xdr:sp macro="" textlink="">
      <xdr:nvSpPr>
        <xdr:cNvPr id="151" name="n_1mainValue債務償還比率"/>
        <xdr:cNvSpPr txBox="1"/>
      </xdr:nvSpPr>
      <xdr:spPr>
        <a:xfrm>
          <a:off x="13836727" y="600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85276</xdr:rowOff>
    </xdr:from>
    <xdr:ext cx="469744" cy="259045"/>
    <xdr:sp macro="" textlink="">
      <xdr:nvSpPr>
        <xdr:cNvPr id="152" name="n_2mainValue債務償還比率"/>
        <xdr:cNvSpPr txBox="1"/>
      </xdr:nvSpPr>
      <xdr:spPr>
        <a:xfrm>
          <a:off x="13087427" y="60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81822</xdr:rowOff>
    </xdr:from>
    <xdr:ext cx="469744" cy="259045"/>
    <xdr:sp macro="" textlink="">
      <xdr:nvSpPr>
        <xdr:cNvPr id="153" name="n_3mainValue債務償還比率"/>
        <xdr:cNvSpPr txBox="1"/>
      </xdr:nvSpPr>
      <xdr:spPr>
        <a:xfrm>
          <a:off x="12325427" y="599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81750</xdr:rowOff>
    </xdr:from>
    <xdr:ext cx="469744" cy="259045"/>
    <xdr:sp macro="" textlink="">
      <xdr:nvSpPr>
        <xdr:cNvPr id="154" name="n_4mainValue債務償還比率"/>
        <xdr:cNvSpPr txBox="1"/>
      </xdr:nvSpPr>
      <xdr:spPr>
        <a:xfrm>
          <a:off x="11563427" y="599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鳥取県米子市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147,536
146,136
132.42
88,346,721
86,970,779
1,116,013
32,134,130
62,720,606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41</xdr:row>
      <xdr:rowOff>35052</xdr:rowOff>
    </xdr:to>
    <xdr:cxnSp macro="">
      <xdr:nvCxnSpPr>
        <xdr:cNvPr id="55" name="直線コネクタ 54"/>
        <xdr:cNvCxnSpPr/>
      </xdr:nvCxnSpPr>
      <xdr:spPr>
        <a:xfrm flipV="1">
          <a:off x="4634865" y="583006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38879</xdr:rowOff>
    </xdr:from>
    <xdr:ext cx="405111" cy="259045"/>
    <xdr:sp macro="" textlink="">
      <xdr:nvSpPr>
        <xdr:cNvPr id="56" name="【道路】&#10;有形固定資産減価償却率最小値テキスト"/>
        <xdr:cNvSpPr txBox="1"/>
      </xdr:nvSpPr>
      <xdr:spPr>
        <a:xfrm>
          <a:off x="4673600" y="706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35052</xdr:rowOff>
    </xdr:from>
    <xdr:to>
      <xdr:col>24</xdr:col>
      <xdr:colOff>152400</xdr:colOff>
      <xdr:row>41</xdr:row>
      <xdr:rowOff>35052</xdr:rowOff>
    </xdr:to>
    <xdr:cxnSp macro="">
      <xdr:nvCxnSpPr>
        <xdr:cNvPr id="57" name="直線コネクタ 56"/>
        <xdr:cNvCxnSpPr/>
      </xdr:nvCxnSpPr>
      <xdr:spPr>
        <a:xfrm>
          <a:off x="4546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0" name="【道路】&#10;有形固定資産減価償却率平均値テキスト"/>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61" name="フローチャート: 判断 60"/>
        <xdr:cNvSpPr/>
      </xdr:nvSpPr>
      <xdr:spPr>
        <a:xfrm>
          <a:off x="45847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141986</xdr:rowOff>
    </xdr:from>
    <xdr:to>
      <xdr:col>20</xdr:col>
      <xdr:colOff>38100</xdr:colOff>
      <xdr:row>37</xdr:row>
      <xdr:rowOff>72136</xdr:rowOff>
    </xdr:to>
    <xdr:sp macro="" textlink="">
      <xdr:nvSpPr>
        <xdr:cNvPr id="62" name="フローチャート: 判断 61"/>
        <xdr:cNvSpPr/>
      </xdr:nvSpPr>
      <xdr:spPr>
        <a:xfrm>
          <a:off x="3746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18542</xdr:rowOff>
    </xdr:from>
    <xdr:to>
      <xdr:col>24</xdr:col>
      <xdr:colOff>114300</xdr:colOff>
      <xdr:row>38</xdr:row>
      <xdr:rowOff>120142</xdr:rowOff>
    </xdr:to>
    <xdr:sp macro="" textlink="">
      <xdr:nvSpPr>
        <xdr:cNvPr id="71" name="楕円 70"/>
        <xdr:cNvSpPr/>
      </xdr:nvSpPr>
      <xdr:spPr>
        <a:xfrm>
          <a:off x="45847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168419</xdr:rowOff>
    </xdr:from>
    <xdr:ext cx="405111" cy="259045"/>
    <xdr:sp macro="" textlink="">
      <xdr:nvSpPr>
        <xdr:cNvPr id="72" name="【道路】&#10;有形固定資産減価償却率該当値テキスト"/>
        <xdr:cNvSpPr txBox="1"/>
      </xdr:nvSpPr>
      <xdr:spPr>
        <a:xfrm>
          <a:off x="4673600" y="651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162560</xdr:rowOff>
    </xdr:from>
    <xdr:to>
      <xdr:col>20</xdr:col>
      <xdr:colOff>38100</xdr:colOff>
      <xdr:row>38</xdr:row>
      <xdr:rowOff>92710</xdr:rowOff>
    </xdr:to>
    <xdr:sp macro="" textlink="">
      <xdr:nvSpPr>
        <xdr:cNvPr id="73" name="楕円 72"/>
        <xdr:cNvSpPr/>
      </xdr:nvSpPr>
      <xdr:spPr>
        <a:xfrm>
          <a:off x="3746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41910</xdr:rowOff>
    </xdr:from>
    <xdr:to>
      <xdr:col>24</xdr:col>
      <xdr:colOff>63500</xdr:colOff>
      <xdr:row>38</xdr:row>
      <xdr:rowOff>69342</xdr:rowOff>
    </xdr:to>
    <xdr:cxnSp macro="">
      <xdr:nvCxnSpPr>
        <xdr:cNvPr id="74" name="直線コネクタ 73"/>
        <xdr:cNvCxnSpPr/>
      </xdr:nvCxnSpPr>
      <xdr:spPr>
        <a:xfrm>
          <a:off x="3797300" y="655701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93980</xdr:rowOff>
    </xdr:from>
    <xdr:to>
      <xdr:col>10</xdr:col>
      <xdr:colOff>165100</xdr:colOff>
      <xdr:row>38</xdr:row>
      <xdr:rowOff>24130</xdr:rowOff>
    </xdr:to>
    <xdr:sp macro="" textlink="">
      <xdr:nvSpPr>
        <xdr:cNvPr id="75" name="楕円 74"/>
        <xdr:cNvSpPr/>
      </xdr:nvSpPr>
      <xdr:spPr>
        <a:xfrm>
          <a:off x="1968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48260</xdr:rowOff>
    </xdr:from>
    <xdr:to>
      <xdr:col>6</xdr:col>
      <xdr:colOff>38100</xdr:colOff>
      <xdr:row>37</xdr:row>
      <xdr:rowOff>149860</xdr:rowOff>
    </xdr:to>
    <xdr:sp macro="" textlink="">
      <xdr:nvSpPr>
        <xdr:cNvPr id="76" name="楕円 75"/>
        <xdr:cNvSpPr/>
      </xdr:nvSpPr>
      <xdr:spPr>
        <a:xfrm>
          <a:off x="1079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99060</xdr:rowOff>
    </xdr:from>
    <xdr:to>
      <xdr:col>10</xdr:col>
      <xdr:colOff>114300</xdr:colOff>
      <xdr:row>37</xdr:row>
      <xdr:rowOff>144780</xdr:rowOff>
    </xdr:to>
    <xdr:cxnSp macro="">
      <xdr:nvCxnSpPr>
        <xdr:cNvPr id="77" name="直線コネクタ 76"/>
        <xdr:cNvCxnSpPr/>
      </xdr:nvCxnSpPr>
      <xdr:spPr>
        <a:xfrm>
          <a:off x="1130300" y="64427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88663</xdr:rowOff>
    </xdr:from>
    <xdr:ext cx="405111" cy="259045"/>
    <xdr:sp macro="" textlink="">
      <xdr:nvSpPr>
        <xdr:cNvPr id="78" name="n_1aveValue【道路】&#10;有形固定資産減価償却率"/>
        <xdr:cNvSpPr txBox="1"/>
      </xdr:nvSpPr>
      <xdr:spPr>
        <a:xfrm>
          <a:off x="3582044" y="608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49801</xdr:rowOff>
    </xdr:from>
    <xdr:ext cx="405111" cy="259045"/>
    <xdr:sp macro="" textlink="">
      <xdr:nvSpPr>
        <xdr:cNvPr id="79" name="n_2aveValue【道路】&#10;有形固定資産減価償却率"/>
        <xdr:cNvSpPr txBox="1"/>
      </xdr:nvSpPr>
      <xdr:spPr>
        <a:xfrm>
          <a:off x="27057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26941</xdr:rowOff>
    </xdr:from>
    <xdr:ext cx="405111" cy="259045"/>
    <xdr:sp macro="" textlink="">
      <xdr:nvSpPr>
        <xdr:cNvPr id="80" name="n_3aveValue【道路】&#10;有形固定資産減価償却率"/>
        <xdr:cNvSpPr txBox="1"/>
      </xdr:nvSpPr>
      <xdr:spPr>
        <a:xfrm>
          <a:off x="1816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1795</xdr:rowOff>
    </xdr:from>
    <xdr:ext cx="405111" cy="259045"/>
    <xdr:sp macro="" textlink="">
      <xdr:nvSpPr>
        <xdr:cNvPr id="81" name="n_4aveValue【道路】&#10;有形固定資産減価償却率"/>
        <xdr:cNvSpPr txBox="1"/>
      </xdr:nvSpPr>
      <xdr:spPr>
        <a:xfrm>
          <a:off x="927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83837</xdr:rowOff>
    </xdr:from>
    <xdr:ext cx="405111" cy="259045"/>
    <xdr:sp macro="" textlink="">
      <xdr:nvSpPr>
        <xdr:cNvPr id="82" name="n_1mainValue【道路】&#10;有形固定資産減価償却率"/>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15257</xdr:rowOff>
    </xdr:from>
    <xdr:ext cx="405111" cy="259045"/>
    <xdr:sp macro="" textlink="">
      <xdr:nvSpPr>
        <xdr:cNvPr id="83" name="n_3mainValue【道路】&#10;有形固定資産減価償却率"/>
        <xdr:cNvSpPr txBox="1"/>
      </xdr:nvSpPr>
      <xdr:spPr>
        <a:xfrm>
          <a:off x="1816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140987</xdr:rowOff>
    </xdr:from>
    <xdr:ext cx="405111" cy="259045"/>
    <xdr:sp macro="" textlink="">
      <xdr:nvSpPr>
        <xdr:cNvPr id="84" name="n_4mainValue【道路】&#10;有形固定資産減価償却率"/>
        <xdr:cNvSpPr txBox="1"/>
      </xdr:nvSpPr>
      <xdr:spPr>
        <a:xfrm>
          <a:off x="927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96317</xdr:rowOff>
    </xdr:from>
    <xdr:to>
      <xdr:col>54</xdr:col>
      <xdr:colOff>189865</xdr:colOff>
      <xdr:row>41</xdr:row>
      <xdr:rowOff>101879</xdr:rowOff>
    </xdr:to>
    <xdr:cxnSp macro="">
      <xdr:nvCxnSpPr>
        <xdr:cNvPr id="108" name="直線コネクタ 107"/>
        <xdr:cNvCxnSpPr/>
      </xdr:nvCxnSpPr>
      <xdr:spPr>
        <a:xfrm flipV="1">
          <a:off x="10476865" y="5925617"/>
          <a:ext cx="0" cy="12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105706</xdr:rowOff>
    </xdr:from>
    <xdr:ext cx="469744" cy="259045"/>
    <xdr:sp macro="" textlink="">
      <xdr:nvSpPr>
        <xdr:cNvPr id="109" name="【道路】&#10;一人当たり延長最小値テキスト"/>
        <xdr:cNvSpPr txBox="1"/>
      </xdr:nvSpPr>
      <xdr:spPr>
        <a:xfrm>
          <a:off x="10515600" y="713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101879</xdr:rowOff>
    </xdr:from>
    <xdr:to>
      <xdr:col>55</xdr:col>
      <xdr:colOff>88900</xdr:colOff>
      <xdr:row>41</xdr:row>
      <xdr:rowOff>101879</xdr:rowOff>
    </xdr:to>
    <xdr:cxnSp macro="">
      <xdr:nvCxnSpPr>
        <xdr:cNvPr id="110" name="直線コネクタ 109"/>
        <xdr:cNvCxnSpPr/>
      </xdr:nvCxnSpPr>
      <xdr:spPr>
        <a:xfrm>
          <a:off x="10388600" y="713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42994</xdr:rowOff>
    </xdr:from>
    <xdr:ext cx="534377" cy="259045"/>
    <xdr:sp macro="" textlink="">
      <xdr:nvSpPr>
        <xdr:cNvPr id="111" name="【道路】&#10;一人当たり延長最大値テキスト"/>
        <xdr:cNvSpPr txBox="1"/>
      </xdr:nvSpPr>
      <xdr:spPr>
        <a:xfrm>
          <a:off x="10515600" y="570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96317</xdr:rowOff>
    </xdr:from>
    <xdr:to>
      <xdr:col>55</xdr:col>
      <xdr:colOff>88900</xdr:colOff>
      <xdr:row>34</xdr:row>
      <xdr:rowOff>96317</xdr:rowOff>
    </xdr:to>
    <xdr:cxnSp macro="">
      <xdr:nvCxnSpPr>
        <xdr:cNvPr id="112" name="直線コネクタ 111"/>
        <xdr:cNvCxnSpPr/>
      </xdr:nvCxnSpPr>
      <xdr:spPr>
        <a:xfrm>
          <a:off x="10388600" y="5925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42918</xdr:rowOff>
    </xdr:from>
    <xdr:ext cx="469744" cy="259045"/>
    <xdr:sp macro="" textlink="">
      <xdr:nvSpPr>
        <xdr:cNvPr id="113" name="【道路】&#10;一人当たり延長平均値テキスト"/>
        <xdr:cNvSpPr txBox="1"/>
      </xdr:nvSpPr>
      <xdr:spPr>
        <a:xfrm>
          <a:off x="10515600" y="6729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64491</xdr:rowOff>
    </xdr:from>
    <xdr:to>
      <xdr:col>55</xdr:col>
      <xdr:colOff>50800</xdr:colOff>
      <xdr:row>39</xdr:row>
      <xdr:rowOff>166091</xdr:rowOff>
    </xdr:to>
    <xdr:sp macro="" textlink="">
      <xdr:nvSpPr>
        <xdr:cNvPr id="114" name="フローチャート: 判断 113"/>
        <xdr:cNvSpPr/>
      </xdr:nvSpPr>
      <xdr:spPr>
        <a:xfrm>
          <a:off x="10426700" y="675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86055</xdr:rowOff>
    </xdr:from>
    <xdr:to>
      <xdr:col>50</xdr:col>
      <xdr:colOff>165100</xdr:colOff>
      <xdr:row>40</xdr:row>
      <xdr:rowOff>16205</xdr:rowOff>
    </xdr:to>
    <xdr:sp macro="" textlink="">
      <xdr:nvSpPr>
        <xdr:cNvPr id="115" name="フローチャート: 判断 114"/>
        <xdr:cNvSpPr/>
      </xdr:nvSpPr>
      <xdr:spPr>
        <a:xfrm>
          <a:off x="9588500" y="67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81864</xdr:rowOff>
    </xdr:from>
    <xdr:to>
      <xdr:col>46</xdr:col>
      <xdr:colOff>38100</xdr:colOff>
      <xdr:row>40</xdr:row>
      <xdr:rowOff>12014</xdr:rowOff>
    </xdr:to>
    <xdr:sp macro="" textlink="">
      <xdr:nvSpPr>
        <xdr:cNvPr id="116" name="フローチャート: 判断 115"/>
        <xdr:cNvSpPr/>
      </xdr:nvSpPr>
      <xdr:spPr>
        <a:xfrm>
          <a:off x="8699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85446</xdr:rowOff>
    </xdr:from>
    <xdr:to>
      <xdr:col>41</xdr:col>
      <xdr:colOff>101600</xdr:colOff>
      <xdr:row>40</xdr:row>
      <xdr:rowOff>15596</xdr:rowOff>
    </xdr:to>
    <xdr:sp macro="" textlink="">
      <xdr:nvSpPr>
        <xdr:cNvPr id="117" name="フローチャート: 判断 116"/>
        <xdr:cNvSpPr/>
      </xdr:nvSpPr>
      <xdr:spPr>
        <a:xfrm>
          <a:off x="7810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79045</xdr:rowOff>
    </xdr:from>
    <xdr:to>
      <xdr:col>36</xdr:col>
      <xdr:colOff>165100</xdr:colOff>
      <xdr:row>40</xdr:row>
      <xdr:rowOff>9195</xdr:rowOff>
    </xdr:to>
    <xdr:sp macro="" textlink="">
      <xdr:nvSpPr>
        <xdr:cNvPr id="118" name="フローチャート: 判断 117"/>
        <xdr:cNvSpPr/>
      </xdr:nvSpPr>
      <xdr:spPr>
        <a:xfrm>
          <a:off x="6921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102</xdr:rowOff>
    </xdr:from>
    <xdr:to>
      <xdr:col>55</xdr:col>
      <xdr:colOff>50800</xdr:colOff>
      <xdr:row>39</xdr:row>
      <xdr:rowOff>101702</xdr:rowOff>
    </xdr:to>
    <xdr:sp macro="" textlink="">
      <xdr:nvSpPr>
        <xdr:cNvPr id="124" name="楕円 123"/>
        <xdr:cNvSpPr/>
      </xdr:nvSpPr>
      <xdr:spPr>
        <a:xfrm>
          <a:off x="10426700" y="668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22979</xdr:rowOff>
    </xdr:from>
    <xdr:ext cx="469744" cy="259045"/>
    <xdr:sp macro="" textlink="">
      <xdr:nvSpPr>
        <xdr:cNvPr id="125" name="【道路】&#10;一人当たり延長該当値テキスト"/>
        <xdr:cNvSpPr txBox="1"/>
      </xdr:nvSpPr>
      <xdr:spPr>
        <a:xfrm>
          <a:off x="10515600" y="6538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2236</xdr:rowOff>
    </xdr:from>
    <xdr:to>
      <xdr:col>50</xdr:col>
      <xdr:colOff>165100</xdr:colOff>
      <xdr:row>39</xdr:row>
      <xdr:rowOff>103836</xdr:rowOff>
    </xdr:to>
    <xdr:sp macro="" textlink="">
      <xdr:nvSpPr>
        <xdr:cNvPr id="126" name="楕円 125"/>
        <xdr:cNvSpPr/>
      </xdr:nvSpPr>
      <xdr:spPr>
        <a:xfrm>
          <a:off x="9588500" y="66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50902</xdr:rowOff>
    </xdr:from>
    <xdr:to>
      <xdr:col>55</xdr:col>
      <xdr:colOff>0</xdr:colOff>
      <xdr:row>39</xdr:row>
      <xdr:rowOff>53036</xdr:rowOff>
    </xdr:to>
    <xdr:cxnSp macro="">
      <xdr:nvCxnSpPr>
        <xdr:cNvPr id="127" name="直線コネクタ 126"/>
        <xdr:cNvCxnSpPr/>
      </xdr:nvCxnSpPr>
      <xdr:spPr>
        <a:xfrm flipV="1">
          <a:off x="9639300" y="6737452"/>
          <a:ext cx="8382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7417</xdr:rowOff>
    </xdr:from>
    <xdr:to>
      <xdr:col>41</xdr:col>
      <xdr:colOff>101600</xdr:colOff>
      <xdr:row>39</xdr:row>
      <xdr:rowOff>109017</xdr:rowOff>
    </xdr:to>
    <xdr:sp macro="" textlink="">
      <xdr:nvSpPr>
        <xdr:cNvPr id="128" name="楕円 127"/>
        <xdr:cNvSpPr/>
      </xdr:nvSpPr>
      <xdr:spPr>
        <a:xfrm>
          <a:off x="7810500" y="669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10237</xdr:rowOff>
    </xdr:from>
    <xdr:to>
      <xdr:col>36</xdr:col>
      <xdr:colOff>165100</xdr:colOff>
      <xdr:row>39</xdr:row>
      <xdr:rowOff>111837</xdr:rowOff>
    </xdr:to>
    <xdr:sp macro="" textlink="">
      <xdr:nvSpPr>
        <xdr:cNvPr id="129" name="楕円 128"/>
        <xdr:cNvSpPr/>
      </xdr:nvSpPr>
      <xdr:spPr>
        <a:xfrm>
          <a:off x="6921500" y="669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58217</xdr:rowOff>
    </xdr:from>
    <xdr:to>
      <xdr:col>41</xdr:col>
      <xdr:colOff>50800</xdr:colOff>
      <xdr:row>39</xdr:row>
      <xdr:rowOff>61037</xdr:rowOff>
    </xdr:to>
    <xdr:cxnSp macro="">
      <xdr:nvCxnSpPr>
        <xdr:cNvPr id="130" name="直線コネクタ 129"/>
        <xdr:cNvCxnSpPr/>
      </xdr:nvCxnSpPr>
      <xdr:spPr>
        <a:xfrm flipV="1">
          <a:off x="6972300" y="6744767"/>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7332</xdr:rowOff>
    </xdr:from>
    <xdr:ext cx="469744" cy="259045"/>
    <xdr:sp macro="" textlink="">
      <xdr:nvSpPr>
        <xdr:cNvPr id="131" name="n_1aveValue【道路】&#10;一人当たり延長"/>
        <xdr:cNvSpPr txBox="1"/>
      </xdr:nvSpPr>
      <xdr:spPr>
        <a:xfrm>
          <a:off x="9391727" y="686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28541</xdr:rowOff>
    </xdr:from>
    <xdr:ext cx="469744" cy="259045"/>
    <xdr:sp macro="" textlink="">
      <xdr:nvSpPr>
        <xdr:cNvPr id="132" name="n_2aveValue【道路】&#10;一人当たり延長"/>
        <xdr:cNvSpPr txBox="1"/>
      </xdr:nvSpPr>
      <xdr:spPr>
        <a:xfrm>
          <a:off x="85154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6723</xdr:rowOff>
    </xdr:from>
    <xdr:ext cx="469744" cy="259045"/>
    <xdr:sp macro="" textlink="">
      <xdr:nvSpPr>
        <xdr:cNvPr id="133" name="n_3aveValue【道路】&#10;一人当たり延長"/>
        <xdr:cNvSpPr txBox="1"/>
      </xdr:nvSpPr>
      <xdr:spPr>
        <a:xfrm>
          <a:off x="7626427" y="68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322</xdr:rowOff>
    </xdr:from>
    <xdr:ext cx="469744" cy="259045"/>
    <xdr:sp macro="" textlink="">
      <xdr:nvSpPr>
        <xdr:cNvPr id="134" name="n_4aveValue【道路】&#10;一人当たり延長"/>
        <xdr:cNvSpPr txBox="1"/>
      </xdr:nvSpPr>
      <xdr:spPr>
        <a:xfrm>
          <a:off x="6737427" y="685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120362</xdr:rowOff>
    </xdr:from>
    <xdr:ext cx="469744" cy="259045"/>
    <xdr:sp macro="" textlink="">
      <xdr:nvSpPr>
        <xdr:cNvPr id="135" name="n_1mainValue【道路】&#10;一人当たり延長"/>
        <xdr:cNvSpPr txBox="1"/>
      </xdr:nvSpPr>
      <xdr:spPr>
        <a:xfrm>
          <a:off x="9391727" y="646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125544</xdr:rowOff>
    </xdr:from>
    <xdr:ext cx="469744" cy="259045"/>
    <xdr:sp macro="" textlink="">
      <xdr:nvSpPr>
        <xdr:cNvPr id="136" name="n_3mainValue【道路】&#10;一人当たり延長"/>
        <xdr:cNvSpPr txBox="1"/>
      </xdr:nvSpPr>
      <xdr:spPr>
        <a:xfrm>
          <a:off x="7626427" y="646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128364</xdr:rowOff>
    </xdr:from>
    <xdr:ext cx="469744" cy="259045"/>
    <xdr:sp macro="" textlink="">
      <xdr:nvSpPr>
        <xdr:cNvPr id="137" name="n_4mainValue【道路】&#10;一人当たり延長"/>
        <xdr:cNvSpPr txBox="1"/>
      </xdr:nvSpPr>
      <xdr:spPr>
        <a:xfrm>
          <a:off x="6737427" y="647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49" name="直線コネクタ 148"/>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64</xdr:row>
      <xdr:rowOff>29227</xdr:rowOff>
    </xdr:from>
    <xdr:ext cx="467179" cy="259045"/>
    <xdr:sp macro="" textlink="">
      <xdr:nvSpPr>
        <xdr:cNvPr id="150" name="テキスト ボックス 149"/>
        <xdr:cNvSpPr txBox="1"/>
      </xdr:nvSpPr>
      <xdr:spPr>
        <a:xfrm>
          <a:off x="294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1" name="直線コネクタ 150"/>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52" name="テキスト ボックス 151"/>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53" name="直線コネクタ 152"/>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54" name="テキスト ボックス 153"/>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57" name="直線コネクタ 156"/>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58" name="テキスト ボックス 157"/>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59" name="直線コネクタ 158"/>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0" name="テキスト ボックス 159"/>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1" name="直線コネクタ 160"/>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62" name="テキスト ボックス 161"/>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4" name="テキスト ボックス 16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117157</xdr:rowOff>
    </xdr:from>
    <xdr:to>
      <xdr:col>24</xdr:col>
      <xdr:colOff>62865</xdr:colOff>
      <xdr:row>63</xdr:row>
      <xdr:rowOff>151447</xdr:rowOff>
    </xdr:to>
    <xdr:cxnSp macro="">
      <xdr:nvCxnSpPr>
        <xdr:cNvPr id="166" name="直線コネクタ 165"/>
        <xdr:cNvCxnSpPr/>
      </xdr:nvCxnSpPr>
      <xdr:spPr>
        <a:xfrm flipV="1">
          <a:off x="4634865" y="9546907"/>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155274</xdr:rowOff>
    </xdr:from>
    <xdr:ext cx="405111" cy="259045"/>
    <xdr:sp macro="" textlink="">
      <xdr:nvSpPr>
        <xdr:cNvPr id="167" name="【橋りょう・トンネル】&#10;有形固定資産減価償却率最小値テキスト"/>
        <xdr:cNvSpPr txBox="1"/>
      </xdr:nvSpPr>
      <xdr:spPr>
        <a:xfrm>
          <a:off x="4673600" y="10956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151447</xdr:rowOff>
    </xdr:from>
    <xdr:to>
      <xdr:col>24</xdr:col>
      <xdr:colOff>152400</xdr:colOff>
      <xdr:row>63</xdr:row>
      <xdr:rowOff>151447</xdr:rowOff>
    </xdr:to>
    <xdr:cxnSp macro="">
      <xdr:nvCxnSpPr>
        <xdr:cNvPr id="168" name="直線コネクタ 167"/>
        <xdr:cNvCxnSpPr/>
      </xdr:nvCxnSpPr>
      <xdr:spPr>
        <a:xfrm>
          <a:off x="4546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63834</xdr:rowOff>
    </xdr:from>
    <xdr:ext cx="405111" cy="259045"/>
    <xdr:sp macro="" textlink="">
      <xdr:nvSpPr>
        <xdr:cNvPr id="169" name="【橋りょう・トンネル】&#10;有形固定資産減価償却率最大値テキスト"/>
        <xdr:cNvSpPr txBox="1"/>
      </xdr:nvSpPr>
      <xdr:spPr>
        <a:xfrm>
          <a:off x="4673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117157</xdr:rowOff>
    </xdr:from>
    <xdr:to>
      <xdr:col>24</xdr:col>
      <xdr:colOff>152400</xdr:colOff>
      <xdr:row>55</xdr:row>
      <xdr:rowOff>117157</xdr:rowOff>
    </xdr:to>
    <xdr:cxnSp macro="">
      <xdr:nvCxnSpPr>
        <xdr:cNvPr id="170" name="直線コネクタ 169"/>
        <xdr:cNvCxnSpPr/>
      </xdr:nvCxnSpPr>
      <xdr:spPr>
        <a:xfrm>
          <a:off x="4546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160672</xdr:rowOff>
    </xdr:from>
    <xdr:ext cx="405111" cy="259045"/>
    <xdr:sp macro="" textlink="">
      <xdr:nvSpPr>
        <xdr:cNvPr id="171" name="【橋りょう・トンネル】&#10;有形固定資産減価償却率平均値テキスト"/>
        <xdr:cNvSpPr txBox="1"/>
      </xdr:nvSpPr>
      <xdr:spPr>
        <a:xfrm>
          <a:off x="4673600" y="993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137795</xdr:rowOff>
    </xdr:from>
    <xdr:to>
      <xdr:col>24</xdr:col>
      <xdr:colOff>114300</xdr:colOff>
      <xdr:row>59</xdr:row>
      <xdr:rowOff>67945</xdr:rowOff>
    </xdr:to>
    <xdr:sp macro="" textlink="">
      <xdr:nvSpPr>
        <xdr:cNvPr id="172" name="フローチャート: 判断 171"/>
        <xdr:cNvSpPr/>
      </xdr:nvSpPr>
      <xdr:spPr>
        <a:xfrm>
          <a:off x="45847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3" name="フローチャート: 判断 172"/>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60643</xdr:rowOff>
    </xdr:from>
    <xdr:to>
      <xdr:col>15</xdr:col>
      <xdr:colOff>101600</xdr:colOff>
      <xdr:row>58</xdr:row>
      <xdr:rowOff>162243</xdr:rowOff>
    </xdr:to>
    <xdr:sp macro="" textlink="">
      <xdr:nvSpPr>
        <xdr:cNvPr id="174" name="フローチャート: 判断 173"/>
        <xdr:cNvSpPr/>
      </xdr:nvSpPr>
      <xdr:spPr>
        <a:xfrm>
          <a:off x="2857500" y="1000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57785</xdr:rowOff>
    </xdr:from>
    <xdr:to>
      <xdr:col>10</xdr:col>
      <xdr:colOff>165100</xdr:colOff>
      <xdr:row>58</xdr:row>
      <xdr:rowOff>159385</xdr:rowOff>
    </xdr:to>
    <xdr:sp macro="" textlink="">
      <xdr:nvSpPr>
        <xdr:cNvPr id="175" name="フローチャート: 判断 174"/>
        <xdr:cNvSpPr/>
      </xdr:nvSpPr>
      <xdr:spPr>
        <a:xfrm>
          <a:off x="1968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17780</xdr:rowOff>
    </xdr:from>
    <xdr:to>
      <xdr:col>6</xdr:col>
      <xdr:colOff>38100</xdr:colOff>
      <xdr:row>58</xdr:row>
      <xdr:rowOff>119380</xdr:rowOff>
    </xdr:to>
    <xdr:sp macro="" textlink="">
      <xdr:nvSpPr>
        <xdr:cNvPr id="176" name="フローチャート: 判断 175"/>
        <xdr:cNvSpPr/>
      </xdr:nvSpPr>
      <xdr:spPr>
        <a:xfrm>
          <a:off x="1079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xdr:rowOff>
    </xdr:from>
    <xdr:to>
      <xdr:col>24</xdr:col>
      <xdr:colOff>114300</xdr:colOff>
      <xdr:row>62</xdr:row>
      <xdr:rowOff>102235</xdr:rowOff>
    </xdr:to>
    <xdr:sp macro="" textlink="">
      <xdr:nvSpPr>
        <xdr:cNvPr id="182" name="楕円 181"/>
        <xdr:cNvSpPr/>
      </xdr:nvSpPr>
      <xdr:spPr>
        <a:xfrm>
          <a:off x="45847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150512</xdr:rowOff>
    </xdr:from>
    <xdr:ext cx="405111" cy="259045"/>
    <xdr:sp macro="" textlink="">
      <xdr:nvSpPr>
        <xdr:cNvPr id="183" name="【橋りょう・トンネル】&#10;有形固定資産減価償却率該当値テキスト"/>
        <xdr:cNvSpPr txBox="1"/>
      </xdr:nvSpPr>
      <xdr:spPr>
        <a:xfrm>
          <a:off x="4673600"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xdr:rowOff>
    </xdr:from>
    <xdr:to>
      <xdr:col>20</xdr:col>
      <xdr:colOff>38100</xdr:colOff>
      <xdr:row>62</xdr:row>
      <xdr:rowOff>102235</xdr:rowOff>
    </xdr:to>
    <xdr:sp macro="" textlink="">
      <xdr:nvSpPr>
        <xdr:cNvPr id="184" name="楕円 183"/>
        <xdr:cNvSpPr/>
      </xdr:nvSpPr>
      <xdr:spPr>
        <a:xfrm>
          <a:off x="3746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51435</xdr:rowOff>
    </xdr:from>
    <xdr:to>
      <xdr:col>24</xdr:col>
      <xdr:colOff>63500</xdr:colOff>
      <xdr:row>62</xdr:row>
      <xdr:rowOff>51435</xdr:rowOff>
    </xdr:to>
    <xdr:cxnSp macro="">
      <xdr:nvCxnSpPr>
        <xdr:cNvPr id="185" name="直線コネクタ 184"/>
        <xdr:cNvCxnSpPr/>
      </xdr:nvCxnSpPr>
      <xdr:spPr>
        <a:xfrm>
          <a:off x="3797300" y="106813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143510</xdr:rowOff>
    </xdr:from>
    <xdr:to>
      <xdr:col>10</xdr:col>
      <xdr:colOff>165100</xdr:colOff>
      <xdr:row>62</xdr:row>
      <xdr:rowOff>73660</xdr:rowOff>
    </xdr:to>
    <xdr:sp macro="" textlink="">
      <xdr:nvSpPr>
        <xdr:cNvPr id="186" name="楕円 185"/>
        <xdr:cNvSpPr/>
      </xdr:nvSpPr>
      <xdr:spPr>
        <a:xfrm>
          <a:off x="1968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109220</xdr:rowOff>
    </xdr:from>
    <xdr:to>
      <xdr:col>6</xdr:col>
      <xdr:colOff>38100</xdr:colOff>
      <xdr:row>62</xdr:row>
      <xdr:rowOff>39370</xdr:rowOff>
    </xdr:to>
    <xdr:sp macro="" textlink="">
      <xdr:nvSpPr>
        <xdr:cNvPr id="187" name="楕円 186"/>
        <xdr:cNvSpPr/>
      </xdr:nvSpPr>
      <xdr:spPr>
        <a:xfrm>
          <a:off x="1079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160020</xdr:rowOff>
    </xdr:from>
    <xdr:to>
      <xdr:col>10</xdr:col>
      <xdr:colOff>114300</xdr:colOff>
      <xdr:row>62</xdr:row>
      <xdr:rowOff>22860</xdr:rowOff>
    </xdr:to>
    <xdr:cxnSp macro="">
      <xdr:nvCxnSpPr>
        <xdr:cNvPr id="188" name="直線コネクタ 187"/>
        <xdr:cNvCxnSpPr/>
      </xdr:nvCxnSpPr>
      <xdr:spPr>
        <a:xfrm>
          <a:off x="1130300" y="106184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67327</xdr:rowOff>
    </xdr:from>
    <xdr:ext cx="405111" cy="259045"/>
    <xdr:sp macro="" textlink="">
      <xdr:nvSpPr>
        <xdr:cNvPr id="189" name="n_1aveValue【橋りょう・トンネル】&#10;有形固定資産減価償却率"/>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7320</xdr:rowOff>
    </xdr:from>
    <xdr:ext cx="405111" cy="259045"/>
    <xdr:sp macro="" textlink="">
      <xdr:nvSpPr>
        <xdr:cNvPr id="190" name="n_2aveValue【橋りょう・トンネル】&#10;有形固定資産減価償却率"/>
        <xdr:cNvSpPr txBox="1"/>
      </xdr:nvSpPr>
      <xdr:spPr>
        <a:xfrm>
          <a:off x="2705744" y="9779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4462</xdr:rowOff>
    </xdr:from>
    <xdr:ext cx="405111" cy="259045"/>
    <xdr:sp macro="" textlink="">
      <xdr:nvSpPr>
        <xdr:cNvPr id="191" name="n_3aveValue【橋りょう・トンネル】&#10;有形固定資産減価償却率"/>
        <xdr:cNvSpPr txBox="1"/>
      </xdr:nvSpPr>
      <xdr:spPr>
        <a:xfrm>
          <a:off x="1816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135907</xdr:rowOff>
    </xdr:from>
    <xdr:ext cx="405111" cy="259045"/>
    <xdr:sp macro="" textlink="">
      <xdr:nvSpPr>
        <xdr:cNvPr id="192" name="n_4aveValue【橋りょう・トンネル】&#10;有形固定資産減価償却率"/>
        <xdr:cNvSpPr txBox="1"/>
      </xdr:nvSpPr>
      <xdr:spPr>
        <a:xfrm>
          <a:off x="927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93362</xdr:rowOff>
    </xdr:from>
    <xdr:ext cx="405111" cy="259045"/>
    <xdr:sp macro="" textlink="">
      <xdr:nvSpPr>
        <xdr:cNvPr id="193" name="n_1mainValue【橋りょう・トンネル】&#10;有形固定資産減価償却率"/>
        <xdr:cNvSpPr txBox="1"/>
      </xdr:nvSpPr>
      <xdr:spPr>
        <a:xfrm>
          <a:off x="3582044"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64787</xdr:rowOff>
    </xdr:from>
    <xdr:ext cx="405111" cy="259045"/>
    <xdr:sp macro="" textlink="">
      <xdr:nvSpPr>
        <xdr:cNvPr id="194" name="n_3mainValue【橋りょう・トンネル】&#10;有形固定資産減価償却率"/>
        <xdr:cNvSpPr txBox="1"/>
      </xdr:nvSpPr>
      <xdr:spPr>
        <a:xfrm>
          <a:off x="1816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30497</xdr:rowOff>
    </xdr:from>
    <xdr:ext cx="405111" cy="259045"/>
    <xdr:sp macro="" textlink="">
      <xdr:nvSpPr>
        <xdr:cNvPr id="195" name="n_4mainValue【橋りょう・トンネル】&#10;有形固定資産減価償却率"/>
        <xdr:cNvSpPr txBox="1"/>
      </xdr:nvSpPr>
      <xdr:spPr>
        <a:xfrm>
          <a:off x="927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9" name="テキスト ボックス 20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1" name="テキスト ボックス 21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3" name="テキスト ボックス 21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5" name="テキスト ボックス 21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7" name="テキスト ボックス 21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35631</xdr:rowOff>
    </xdr:from>
    <xdr:to>
      <xdr:col>54</xdr:col>
      <xdr:colOff>189865</xdr:colOff>
      <xdr:row>64</xdr:row>
      <xdr:rowOff>63643</xdr:rowOff>
    </xdr:to>
    <xdr:cxnSp macro="">
      <xdr:nvCxnSpPr>
        <xdr:cNvPr id="219" name="直線コネクタ 218"/>
        <xdr:cNvCxnSpPr/>
      </xdr:nvCxnSpPr>
      <xdr:spPr>
        <a:xfrm flipV="1">
          <a:off x="10476865" y="9465381"/>
          <a:ext cx="0" cy="1571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67470</xdr:rowOff>
    </xdr:from>
    <xdr:ext cx="469744" cy="259045"/>
    <xdr:sp macro="" textlink="">
      <xdr:nvSpPr>
        <xdr:cNvPr id="220" name="【橋りょう・トンネル】&#10;一人当たり有形固定資産（償却資産）額最小値テキスト"/>
        <xdr:cNvSpPr txBox="1"/>
      </xdr:nvSpPr>
      <xdr:spPr>
        <a:xfrm>
          <a:off x="10515600" y="1104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63643</xdr:rowOff>
    </xdr:from>
    <xdr:to>
      <xdr:col>55</xdr:col>
      <xdr:colOff>88900</xdr:colOff>
      <xdr:row>64</xdr:row>
      <xdr:rowOff>63643</xdr:rowOff>
    </xdr:to>
    <xdr:cxnSp macro="">
      <xdr:nvCxnSpPr>
        <xdr:cNvPr id="221" name="直線コネクタ 220"/>
        <xdr:cNvCxnSpPr/>
      </xdr:nvCxnSpPr>
      <xdr:spPr>
        <a:xfrm>
          <a:off x="10388600" y="1103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153758</xdr:rowOff>
    </xdr:from>
    <xdr:ext cx="599010" cy="259045"/>
    <xdr:sp macro="" textlink="">
      <xdr:nvSpPr>
        <xdr:cNvPr id="222" name="【橋りょう・トンネル】&#10;一人当たり有形固定資産（償却資産）額最大値テキスト"/>
        <xdr:cNvSpPr txBox="1"/>
      </xdr:nvSpPr>
      <xdr:spPr>
        <a:xfrm>
          <a:off x="10515600" y="924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35631</xdr:rowOff>
    </xdr:from>
    <xdr:to>
      <xdr:col>55</xdr:col>
      <xdr:colOff>88900</xdr:colOff>
      <xdr:row>55</xdr:row>
      <xdr:rowOff>35631</xdr:rowOff>
    </xdr:to>
    <xdr:cxnSp macro="">
      <xdr:nvCxnSpPr>
        <xdr:cNvPr id="223" name="直線コネクタ 222"/>
        <xdr:cNvCxnSpPr/>
      </xdr:nvCxnSpPr>
      <xdr:spPr>
        <a:xfrm>
          <a:off x="10388600" y="946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151419</xdr:rowOff>
    </xdr:from>
    <xdr:ext cx="534377" cy="259045"/>
    <xdr:sp macro="" textlink="">
      <xdr:nvSpPr>
        <xdr:cNvPr id="224" name="【橋りょう・トンネル】&#10;一人当たり有形固定資産（償却資産）額平均値テキスト"/>
        <xdr:cNvSpPr txBox="1"/>
      </xdr:nvSpPr>
      <xdr:spPr>
        <a:xfrm>
          <a:off x="10515600" y="10609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1542</xdr:rowOff>
    </xdr:from>
    <xdr:to>
      <xdr:col>55</xdr:col>
      <xdr:colOff>50800</xdr:colOff>
      <xdr:row>62</xdr:row>
      <xdr:rowOff>103142</xdr:rowOff>
    </xdr:to>
    <xdr:sp macro="" textlink="">
      <xdr:nvSpPr>
        <xdr:cNvPr id="225" name="フローチャート: 判断 224"/>
        <xdr:cNvSpPr/>
      </xdr:nvSpPr>
      <xdr:spPr>
        <a:xfrm>
          <a:off x="10426700" y="10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18767</xdr:rowOff>
    </xdr:from>
    <xdr:to>
      <xdr:col>50</xdr:col>
      <xdr:colOff>165100</xdr:colOff>
      <xdr:row>62</xdr:row>
      <xdr:rowOff>120367</xdr:rowOff>
    </xdr:to>
    <xdr:sp macro="" textlink="">
      <xdr:nvSpPr>
        <xdr:cNvPr id="226" name="フローチャート: 判断 225"/>
        <xdr:cNvSpPr/>
      </xdr:nvSpPr>
      <xdr:spPr>
        <a:xfrm>
          <a:off x="9588500" y="1064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27716</xdr:rowOff>
    </xdr:from>
    <xdr:to>
      <xdr:col>46</xdr:col>
      <xdr:colOff>38100</xdr:colOff>
      <xdr:row>62</xdr:row>
      <xdr:rowOff>129316</xdr:rowOff>
    </xdr:to>
    <xdr:sp macro="" textlink="">
      <xdr:nvSpPr>
        <xdr:cNvPr id="227" name="フローチャート: 判断 226"/>
        <xdr:cNvSpPr/>
      </xdr:nvSpPr>
      <xdr:spPr>
        <a:xfrm>
          <a:off x="8699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30666</xdr:rowOff>
    </xdr:from>
    <xdr:to>
      <xdr:col>41</xdr:col>
      <xdr:colOff>101600</xdr:colOff>
      <xdr:row>62</xdr:row>
      <xdr:rowOff>132266</xdr:rowOff>
    </xdr:to>
    <xdr:sp macro="" textlink="">
      <xdr:nvSpPr>
        <xdr:cNvPr id="228" name="フローチャート: 判断 227"/>
        <xdr:cNvSpPr/>
      </xdr:nvSpPr>
      <xdr:spPr>
        <a:xfrm>
          <a:off x="7810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4403</xdr:rowOff>
    </xdr:from>
    <xdr:to>
      <xdr:col>36</xdr:col>
      <xdr:colOff>165100</xdr:colOff>
      <xdr:row>62</xdr:row>
      <xdr:rowOff>106003</xdr:rowOff>
    </xdr:to>
    <xdr:sp macro="" textlink="">
      <xdr:nvSpPr>
        <xdr:cNvPr id="229" name="フローチャート: 判断 228"/>
        <xdr:cNvSpPr/>
      </xdr:nvSpPr>
      <xdr:spPr>
        <a:xfrm>
          <a:off x="6921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143293</xdr:rowOff>
    </xdr:from>
    <xdr:to>
      <xdr:col>55</xdr:col>
      <xdr:colOff>50800</xdr:colOff>
      <xdr:row>61</xdr:row>
      <xdr:rowOff>73443</xdr:rowOff>
    </xdr:to>
    <xdr:sp macro="" textlink="">
      <xdr:nvSpPr>
        <xdr:cNvPr id="235" name="楕円 234"/>
        <xdr:cNvSpPr/>
      </xdr:nvSpPr>
      <xdr:spPr>
        <a:xfrm>
          <a:off x="10426700" y="1043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166170</xdr:rowOff>
    </xdr:from>
    <xdr:ext cx="599010" cy="259045"/>
    <xdr:sp macro="" textlink="">
      <xdr:nvSpPr>
        <xdr:cNvPr id="236" name="【橋りょう・トンネル】&#10;一人当たり有形固定資産（償却資産）額該当値テキスト"/>
        <xdr:cNvSpPr txBox="1"/>
      </xdr:nvSpPr>
      <xdr:spPr>
        <a:xfrm>
          <a:off x="10515600" y="10281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150192</xdr:rowOff>
    </xdr:from>
    <xdr:to>
      <xdr:col>50</xdr:col>
      <xdr:colOff>165100</xdr:colOff>
      <xdr:row>61</xdr:row>
      <xdr:rowOff>80342</xdr:rowOff>
    </xdr:to>
    <xdr:sp macro="" textlink="">
      <xdr:nvSpPr>
        <xdr:cNvPr id="237" name="楕円 236"/>
        <xdr:cNvSpPr/>
      </xdr:nvSpPr>
      <xdr:spPr>
        <a:xfrm>
          <a:off x="9588500" y="1043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22643</xdr:rowOff>
    </xdr:from>
    <xdr:to>
      <xdr:col>55</xdr:col>
      <xdr:colOff>0</xdr:colOff>
      <xdr:row>61</xdr:row>
      <xdr:rowOff>29542</xdr:rowOff>
    </xdr:to>
    <xdr:cxnSp macro="">
      <xdr:nvCxnSpPr>
        <xdr:cNvPr id="238" name="直線コネクタ 237"/>
        <xdr:cNvCxnSpPr/>
      </xdr:nvCxnSpPr>
      <xdr:spPr>
        <a:xfrm flipV="1">
          <a:off x="9639300" y="10481093"/>
          <a:ext cx="838200" cy="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161006</xdr:rowOff>
    </xdr:from>
    <xdr:to>
      <xdr:col>41</xdr:col>
      <xdr:colOff>101600</xdr:colOff>
      <xdr:row>61</xdr:row>
      <xdr:rowOff>91156</xdr:rowOff>
    </xdr:to>
    <xdr:sp macro="" textlink="">
      <xdr:nvSpPr>
        <xdr:cNvPr id="239" name="楕円 238"/>
        <xdr:cNvSpPr/>
      </xdr:nvSpPr>
      <xdr:spPr>
        <a:xfrm>
          <a:off x="7810500" y="1044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162834</xdr:rowOff>
    </xdr:from>
    <xdr:to>
      <xdr:col>36</xdr:col>
      <xdr:colOff>165100</xdr:colOff>
      <xdr:row>61</xdr:row>
      <xdr:rowOff>92984</xdr:rowOff>
    </xdr:to>
    <xdr:sp macro="" textlink="">
      <xdr:nvSpPr>
        <xdr:cNvPr id="240" name="楕円 239"/>
        <xdr:cNvSpPr/>
      </xdr:nvSpPr>
      <xdr:spPr>
        <a:xfrm>
          <a:off x="6921500" y="1044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40356</xdr:rowOff>
    </xdr:from>
    <xdr:to>
      <xdr:col>41</xdr:col>
      <xdr:colOff>50800</xdr:colOff>
      <xdr:row>61</xdr:row>
      <xdr:rowOff>42184</xdr:rowOff>
    </xdr:to>
    <xdr:cxnSp macro="">
      <xdr:nvCxnSpPr>
        <xdr:cNvPr id="241" name="直線コネクタ 240"/>
        <xdr:cNvCxnSpPr/>
      </xdr:nvCxnSpPr>
      <xdr:spPr>
        <a:xfrm flipV="1">
          <a:off x="6972300" y="10498806"/>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111494</xdr:rowOff>
    </xdr:from>
    <xdr:ext cx="534377" cy="259045"/>
    <xdr:sp macro="" textlink="">
      <xdr:nvSpPr>
        <xdr:cNvPr id="242" name="n_1aveValue【橋りょう・トンネル】&#10;一人当たり有形固定資産（償却資産）額"/>
        <xdr:cNvSpPr txBox="1"/>
      </xdr:nvSpPr>
      <xdr:spPr>
        <a:xfrm>
          <a:off x="9359411" y="1074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145843</xdr:rowOff>
    </xdr:from>
    <xdr:ext cx="534377" cy="259045"/>
    <xdr:sp macro="" textlink="">
      <xdr:nvSpPr>
        <xdr:cNvPr id="243" name="n_2aveValue【橋りょう・トンネル】&#10;一人当たり有形固定資産（償却資産）額"/>
        <xdr:cNvSpPr txBox="1"/>
      </xdr:nvSpPr>
      <xdr:spPr>
        <a:xfrm>
          <a:off x="8483111" y="1043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123393</xdr:rowOff>
    </xdr:from>
    <xdr:ext cx="534377" cy="259045"/>
    <xdr:sp macro="" textlink="">
      <xdr:nvSpPr>
        <xdr:cNvPr id="244" name="n_3aveValue【橋りょう・トンネル】&#10;一人当たり有形固定資産（償却資産）額"/>
        <xdr:cNvSpPr txBox="1"/>
      </xdr:nvSpPr>
      <xdr:spPr>
        <a:xfrm>
          <a:off x="7594111" y="107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97130</xdr:rowOff>
    </xdr:from>
    <xdr:ext cx="534377" cy="259045"/>
    <xdr:sp macro="" textlink="">
      <xdr:nvSpPr>
        <xdr:cNvPr id="245" name="n_4aveValue【橋りょう・トンネル】&#10;一人当たり有形固定資産（償却資産）額"/>
        <xdr:cNvSpPr txBox="1"/>
      </xdr:nvSpPr>
      <xdr:spPr>
        <a:xfrm>
          <a:off x="6705111" y="107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96869</xdr:rowOff>
    </xdr:from>
    <xdr:ext cx="599010" cy="259045"/>
    <xdr:sp macro="" textlink="">
      <xdr:nvSpPr>
        <xdr:cNvPr id="246" name="n_1mainValue【橋りょう・トンネル】&#10;一人当たり有形固定資産（償却資産）額"/>
        <xdr:cNvSpPr txBox="1"/>
      </xdr:nvSpPr>
      <xdr:spPr>
        <a:xfrm>
          <a:off x="9327095" y="1021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107683</xdr:rowOff>
    </xdr:from>
    <xdr:ext cx="599010" cy="259045"/>
    <xdr:sp macro="" textlink="">
      <xdr:nvSpPr>
        <xdr:cNvPr id="247" name="n_3mainValue【橋りょう・トンネル】&#10;一人当たり有形固定資産（償却資産）額"/>
        <xdr:cNvSpPr txBox="1"/>
      </xdr:nvSpPr>
      <xdr:spPr>
        <a:xfrm>
          <a:off x="7561795" y="10223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109511</xdr:rowOff>
    </xdr:from>
    <xdr:ext cx="599010" cy="259045"/>
    <xdr:sp macro="" textlink="">
      <xdr:nvSpPr>
        <xdr:cNvPr id="248" name="n_4mainValue【橋りょう・トンネル】&#10;一人当たり有形固定資産（償却資産）額"/>
        <xdr:cNvSpPr txBox="1"/>
      </xdr:nvSpPr>
      <xdr:spPr>
        <a:xfrm>
          <a:off x="6672795" y="10225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0" name="直線コネクタ 25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1" name="テキスト ボックス 26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2" name="直線コネクタ 26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3" name="テキスト ボックス 26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4" name="直線コネクタ 26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5" name="テキスト ボックス 26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6" name="直線コネクタ 26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7" name="テキスト ボックス 26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8" name="直線コネクタ 26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9" name="テキスト ボックス 26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1" name="テキスト ボックス 27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86</xdr:row>
      <xdr:rowOff>59055</xdr:rowOff>
    </xdr:to>
    <xdr:cxnSp macro="">
      <xdr:nvCxnSpPr>
        <xdr:cNvPr id="273" name="直線コネクタ 272"/>
        <xdr:cNvCxnSpPr/>
      </xdr:nvCxnSpPr>
      <xdr:spPr>
        <a:xfrm flipV="1">
          <a:off x="4634865" y="1353312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62882</xdr:rowOff>
    </xdr:from>
    <xdr:ext cx="405111" cy="259045"/>
    <xdr:sp macro="" textlink="">
      <xdr:nvSpPr>
        <xdr:cNvPr id="274" name="【公営住宅】&#10;有形固定資産減価償却率最小値テキスト"/>
        <xdr:cNvSpPr txBox="1"/>
      </xdr:nvSpPr>
      <xdr:spPr>
        <a:xfrm>
          <a:off x="4673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59055</xdr:rowOff>
    </xdr:from>
    <xdr:to>
      <xdr:col>24</xdr:col>
      <xdr:colOff>152400</xdr:colOff>
      <xdr:row>86</xdr:row>
      <xdr:rowOff>59055</xdr:rowOff>
    </xdr:to>
    <xdr:cxnSp macro="">
      <xdr:nvCxnSpPr>
        <xdr:cNvPr id="275" name="直線コネクタ 274"/>
        <xdr:cNvCxnSpPr/>
      </xdr:nvCxnSpPr>
      <xdr:spPr>
        <a:xfrm>
          <a:off x="4546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76" name="【公営住宅】&#10;有形固定資産減価償却率最大値テキスト"/>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77" name="直線コネクタ 276"/>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116222</xdr:rowOff>
    </xdr:from>
    <xdr:ext cx="405111" cy="259045"/>
    <xdr:sp macro="" textlink="">
      <xdr:nvSpPr>
        <xdr:cNvPr id="278" name="【公営住宅】&#10;有形固定資産減価償却率平均値テキスト"/>
        <xdr:cNvSpPr txBox="1"/>
      </xdr:nvSpPr>
      <xdr:spPr>
        <a:xfrm>
          <a:off x="4673600" y="1417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279" name="フローチャート: 判断 278"/>
        <xdr:cNvSpPr/>
      </xdr:nvSpPr>
      <xdr:spPr>
        <a:xfrm>
          <a:off x="45847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80" name="フローチャート: 判断 279"/>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81" name="フローチャート: 判断 280"/>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101600</xdr:rowOff>
    </xdr:from>
    <xdr:to>
      <xdr:col>10</xdr:col>
      <xdr:colOff>165100</xdr:colOff>
      <xdr:row>83</xdr:row>
      <xdr:rowOff>31750</xdr:rowOff>
    </xdr:to>
    <xdr:sp macro="" textlink="">
      <xdr:nvSpPr>
        <xdr:cNvPr id="282" name="フローチャート: 判断 281"/>
        <xdr:cNvSpPr/>
      </xdr:nvSpPr>
      <xdr:spPr>
        <a:xfrm>
          <a:off x="196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83" name="フローチャート: 判断 282"/>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88264</xdr:rowOff>
    </xdr:from>
    <xdr:to>
      <xdr:col>24</xdr:col>
      <xdr:colOff>114300</xdr:colOff>
      <xdr:row>83</xdr:row>
      <xdr:rowOff>18414</xdr:rowOff>
    </xdr:to>
    <xdr:sp macro="" textlink="">
      <xdr:nvSpPr>
        <xdr:cNvPr id="289" name="楕円 288"/>
        <xdr:cNvSpPr/>
      </xdr:nvSpPr>
      <xdr:spPr>
        <a:xfrm>
          <a:off x="45847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111141</xdr:rowOff>
    </xdr:from>
    <xdr:ext cx="405111" cy="259045"/>
    <xdr:sp macro="" textlink="">
      <xdr:nvSpPr>
        <xdr:cNvPr id="290" name="【公営住宅】&#10;有形固定資産減価償却率該当値テキスト"/>
        <xdr:cNvSpPr txBox="1"/>
      </xdr:nvSpPr>
      <xdr:spPr>
        <a:xfrm>
          <a:off x="4673600" y="1399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53975</xdr:rowOff>
    </xdr:from>
    <xdr:to>
      <xdr:col>20</xdr:col>
      <xdr:colOff>38100</xdr:colOff>
      <xdr:row>82</xdr:row>
      <xdr:rowOff>155575</xdr:rowOff>
    </xdr:to>
    <xdr:sp macro="" textlink="">
      <xdr:nvSpPr>
        <xdr:cNvPr id="291" name="楕円 290"/>
        <xdr:cNvSpPr/>
      </xdr:nvSpPr>
      <xdr:spPr>
        <a:xfrm>
          <a:off x="3746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104775</xdr:rowOff>
    </xdr:from>
    <xdr:to>
      <xdr:col>24</xdr:col>
      <xdr:colOff>63500</xdr:colOff>
      <xdr:row>82</xdr:row>
      <xdr:rowOff>139064</xdr:rowOff>
    </xdr:to>
    <xdr:cxnSp macro="">
      <xdr:nvCxnSpPr>
        <xdr:cNvPr id="292" name="直線コネクタ 291"/>
        <xdr:cNvCxnSpPr/>
      </xdr:nvCxnSpPr>
      <xdr:spPr>
        <a:xfrm>
          <a:off x="3797300" y="1416367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93" name="楕円 292"/>
        <xdr:cNvSpPr/>
      </xdr:nvSpPr>
      <xdr:spPr>
        <a:xfrm>
          <a:off x="1968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145414</xdr:rowOff>
    </xdr:from>
    <xdr:to>
      <xdr:col>6</xdr:col>
      <xdr:colOff>38100</xdr:colOff>
      <xdr:row>82</xdr:row>
      <xdr:rowOff>75564</xdr:rowOff>
    </xdr:to>
    <xdr:sp macro="" textlink="">
      <xdr:nvSpPr>
        <xdr:cNvPr id="294" name="楕円 293"/>
        <xdr:cNvSpPr/>
      </xdr:nvSpPr>
      <xdr:spPr>
        <a:xfrm>
          <a:off x="1079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24764</xdr:rowOff>
    </xdr:from>
    <xdr:to>
      <xdr:col>10</xdr:col>
      <xdr:colOff>114300</xdr:colOff>
      <xdr:row>82</xdr:row>
      <xdr:rowOff>64770</xdr:rowOff>
    </xdr:to>
    <xdr:cxnSp macro="">
      <xdr:nvCxnSpPr>
        <xdr:cNvPr id="295" name="直線コネクタ 294"/>
        <xdr:cNvCxnSpPr/>
      </xdr:nvCxnSpPr>
      <xdr:spPr>
        <a:xfrm>
          <a:off x="1130300" y="140836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296" name="n_1aveValue【公営住宅】&#10;有形固定資産減価償却率"/>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82566</xdr:rowOff>
    </xdr:from>
    <xdr:ext cx="405111" cy="259045"/>
    <xdr:sp macro="" textlink="">
      <xdr:nvSpPr>
        <xdr:cNvPr id="297" name="n_2aveValue【公営住宅】&#10;有形固定資産減価償却率"/>
        <xdr:cNvSpPr txBox="1"/>
      </xdr:nvSpPr>
      <xdr:spPr>
        <a:xfrm>
          <a:off x="2705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22877</xdr:rowOff>
    </xdr:from>
    <xdr:ext cx="405111" cy="259045"/>
    <xdr:sp macro="" textlink="">
      <xdr:nvSpPr>
        <xdr:cNvPr id="298" name="n_3aveValue【公営住宅】&#10;有形固定資産減価償却率"/>
        <xdr:cNvSpPr txBox="1"/>
      </xdr:nvSpPr>
      <xdr:spPr>
        <a:xfrm>
          <a:off x="1816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299" name="n_4aveValue【公営住宅】&#10;有形固定資産減価償却率"/>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652</xdr:rowOff>
    </xdr:from>
    <xdr:ext cx="405111" cy="259045"/>
    <xdr:sp macro="" textlink="">
      <xdr:nvSpPr>
        <xdr:cNvPr id="300" name="n_1mainValue【公営住宅】&#10;有形固定資産減価償却率"/>
        <xdr:cNvSpPr txBox="1"/>
      </xdr:nvSpPr>
      <xdr:spPr>
        <a:xfrm>
          <a:off x="3582044" y="1388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301" name="n_3mainValue【公営住宅】&#10;有形固定資産減価償却率"/>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92091</xdr:rowOff>
    </xdr:from>
    <xdr:ext cx="405111" cy="259045"/>
    <xdr:sp macro="" textlink="">
      <xdr:nvSpPr>
        <xdr:cNvPr id="302" name="n_4mainValue【公営住宅】&#10;有形固定資産減価償却率"/>
        <xdr:cNvSpPr txBox="1"/>
      </xdr:nvSpPr>
      <xdr:spPr>
        <a:xfrm>
          <a:off x="927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3" name="直線コネクタ 31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4" name="テキスト ボックス 31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7" name="直線コネクタ 31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8" name="テキスト ボックス 31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21526</xdr:rowOff>
    </xdr:from>
    <xdr:to>
      <xdr:col>54</xdr:col>
      <xdr:colOff>189865</xdr:colOff>
      <xdr:row>85</xdr:row>
      <xdr:rowOff>89536</xdr:rowOff>
    </xdr:to>
    <xdr:cxnSp macro="">
      <xdr:nvCxnSpPr>
        <xdr:cNvPr id="322" name="直線コネクタ 321"/>
        <xdr:cNvCxnSpPr/>
      </xdr:nvCxnSpPr>
      <xdr:spPr>
        <a:xfrm flipV="1">
          <a:off x="10476865" y="13394626"/>
          <a:ext cx="0" cy="1268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23"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24" name="直線コネクタ 323"/>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139653</xdr:rowOff>
    </xdr:from>
    <xdr:ext cx="469744" cy="259045"/>
    <xdr:sp macro="" textlink="">
      <xdr:nvSpPr>
        <xdr:cNvPr id="325" name="【公営住宅】&#10;一人当たり面積最大値テキスト"/>
        <xdr:cNvSpPr txBox="1"/>
      </xdr:nvSpPr>
      <xdr:spPr>
        <a:xfrm>
          <a:off x="10515600" y="131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21526</xdr:rowOff>
    </xdr:from>
    <xdr:to>
      <xdr:col>55</xdr:col>
      <xdr:colOff>88900</xdr:colOff>
      <xdr:row>78</xdr:row>
      <xdr:rowOff>21526</xdr:rowOff>
    </xdr:to>
    <xdr:cxnSp macro="">
      <xdr:nvCxnSpPr>
        <xdr:cNvPr id="326" name="直線コネクタ 325"/>
        <xdr:cNvCxnSpPr/>
      </xdr:nvCxnSpPr>
      <xdr:spPr>
        <a:xfrm>
          <a:off x="10388600" y="133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129176</xdr:rowOff>
    </xdr:from>
    <xdr:ext cx="469744" cy="259045"/>
    <xdr:sp macro="" textlink="">
      <xdr:nvSpPr>
        <xdr:cNvPr id="327" name="【公営住宅】&#10;一人当たり面積平均値テキスト"/>
        <xdr:cNvSpPr txBox="1"/>
      </xdr:nvSpPr>
      <xdr:spPr>
        <a:xfrm>
          <a:off x="10515600" y="14359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150749</xdr:rowOff>
    </xdr:from>
    <xdr:to>
      <xdr:col>55</xdr:col>
      <xdr:colOff>50800</xdr:colOff>
      <xdr:row>84</xdr:row>
      <xdr:rowOff>80899</xdr:rowOff>
    </xdr:to>
    <xdr:sp macro="" textlink="">
      <xdr:nvSpPr>
        <xdr:cNvPr id="328" name="フローチャート: 判断 327"/>
        <xdr:cNvSpPr/>
      </xdr:nvSpPr>
      <xdr:spPr>
        <a:xfrm>
          <a:off x="10426700" y="1438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29" name="フローチャート: 判断 328"/>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162750</xdr:rowOff>
    </xdr:from>
    <xdr:to>
      <xdr:col>46</xdr:col>
      <xdr:colOff>38100</xdr:colOff>
      <xdr:row>84</xdr:row>
      <xdr:rowOff>92900</xdr:rowOff>
    </xdr:to>
    <xdr:sp macro="" textlink="">
      <xdr:nvSpPr>
        <xdr:cNvPr id="330" name="フローチャート: 判断 329"/>
        <xdr:cNvSpPr/>
      </xdr:nvSpPr>
      <xdr:spPr>
        <a:xfrm>
          <a:off x="8699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153036</xdr:rowOff>
    </xdr:from>
    <xdr:to>
      <xdr:col>41</xdr:col>
      <xdr:colOff>101600</xdr:colOff>
      <xdr:row>84</xdr:row>
      <xdr:rowOff>83186</xdr:rowOff>
    </xdr:to>
    <xdr:sp macro="" textlink="">
      <xdr:nvSpPr>
        <xdr:cNvPr id="331" name="フローチャート: 判断 330"/>
        <xdr:cNvSpPr/>
      </xdr:nvSpPr>
      <xdr:spPr>
        <a:xfrm>
          <a:off x="7810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143890</xdr:rowOff>
    </xdr:from>
    <xdr:to>
      <xdr:col>36</xdr:col>
      <xdr:colOff>165100</xdr:colOff>
      <xdr:row>84</xdr:row>
      <xdr:rowOff>74040</xdr:rowOff>
    </xdr:to>
    <xdr:sp macro="" textlink="">
      <xdr:nvSpPr>
        <xdr:cNvPr id="332" name="フローチャート: 判断 331"/>
        <xdr:cNvSpPr/>
      </xdr:nvSpPr>
      <xdr:spPr>
        <a:xfrm>
          <a:off x="6921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3" name="テキスト ボックス 33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38" name="楕円 337"/>
        <xdr:cNvSpPr/>
      </xdr:nvSpPr>
      <xdr:spPr>
        <a:xfrm>
          <a:off x="10426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170197</xdr:rowOff>
    </xdr:from>
    <xdr:ext cx="469744" cy="259045"/>
    <xdr:sp macro="" textlink="">
      <xdr:nvSpPr>
        <xdr:cNvPr id="339" name="【公営住宅】&#10;一人当たり面積該当値テキスト"/>
        <xdr:cNvSpPr txBox="1"/>
      </xdr:nvSpPr>
      <xdr:spPr>
        <a:xfrm>
          <a:off x="10515600"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148462</xdr:rowOff>
    </xdr:from>
    <xdr:to>
      <xdr:col>50</xdr:col>
      <xdr:colOff>165100</xdr:colOff>
      <xdr:row>83</xdr:row>
      <xdr:rowOff>78612</xdr:rowOff>
    </xdr:to>
    <xdr:sp macro="" textlink="">
      <xdr:nvSpPr>
        <xdr:cNvPr id="340" name="楕円 339"/>
        <xdr:cNvSpPr/>
      </xdr:nvSpPr>
      <xdr:spPr>
        <a:xfrm>
          <a:off x="9588500" y="142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26670</xdr:rowOff>
    </xdr:from>
    <xdr:to>
      <xdr:col>55</xdr:col>
      <xdr:colOff>0</xdr:colOff>
      <xdr:row>83</xdr:row>
      <xdr:rowOff>27812</xdr:rowOff>
    </xdr:to>
    <xdr:cxnSp macro="">
      <xdr:nvCxnSpPr>
        <xdr:cNvPr id="341" name="直線コネクタ 340"/>
        <xdr:cNvCxnSpPr/>
      </xdr:nvCxnSpPr>
      <xdr:spPr>
        <a:xfrm flipV="1">
          <a:off x="9639300" y="14257020"/>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156463</xdr:rowOff>
    </xdr:from>
    <xdr:to>
      <xdr:col>41</xdr:col>
      <xdr:colOff>101600</xdr:colOff>
      <xdr:row>83</xdr:row>
      <xdr:rowOff>86613</xdr:rowOff>
    </xdr:to>
    <xdr:sp macro="" textlink="">
      <xdr:nvSpPr>
        <xdr:cNvPr id="342" name="楕円 341"/>
        <xdr:cNvSpPr/>
      </xdr:nvSpPr>
      <xdr:spPr>
        <a:xfrm>
          <a:off x="7810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157607</xdr:rowOff>
    </xdr:from>
    <xdr:to>
      <xdr:col>36</xdr:col>
      <xdr:colOff>165100</xdr:colOff>
      <xdr:row>83</xdr:row>
      <xdr:rowOff>87757</xdr:rowOff>
    </xdr:to>
    <xdr:sp macro="" textlink="">
      <xdr:nvSpPr>
        <xdr:cNvPr id="343" name="楕円 342"/>
        <xdr:cNvSpPr/>
      </xdr:nvSpPr>
      <xdr:spPr>
        <a:xfrm>
          <a:off x="6921500" y="1421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35813</xdr:rowOff>
    </xdr:from>
    <xdr:to>
      <xdr:col>41</xdr:col>
      <xdr:colOff>50800</xdr:colOff>
      <xdr:row>83</xdr:row>
      <xdr:rowOff>36957</xdr:rowOff>
    </xdr:to>
    <xdr:cxnSp macro="">
      <xdr:nvCxnSpPr>
        <xdr:cNvPr id="344" name="直線コネクタ 343"/>
        <xdr:cNvCxnSpPr/>
      </xdr:nvCxnSpPr>
      <xdr:spPr>
        <a:xfrm flipV="1">
          <a:off x="6972300" y="14266163"/>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77740</xdr:rowOff>
    </xdr:from>
    <xdr:ext cx="469744" cy="259045"/>
    <xdr:sp macro="" textlink="">
      <xdr:nvSpPr>
        <xdr:cNvPr id="345" name="n_1aveValue【公営住宅】&#10;一人当たり面積"/>
        <xdr:cNvSpPr txBox="1"/>
      </xdr:nvSpPr>
      <xdr:spPr>
        <a:xfrm>
          <a:off x="9391727" y="1447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109427</xdr:rowOff>
    </xdr:from>
    <xdr:ext cx="469744" cy="259045"/>
    <xdr:sp macro="" textlink="">
      <xdr:nvSpPr>
        <xdr:cNvPr id="346" name="n_2aveValue【公営住宅】&#10;一人当たり面積"/>
        <xdr:cNvSpPr txBox="1"/>
      </xdr:nvSpPr>
      <xdr:spPr>
        <a:xfrm>
          <a:off x="85154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74313</xdr:rowOff>
    </xdr:from>
    <xdr:ext cx="469744" cy="259045"/>
    <xdr:sp macro="" textlink="">
      <xdr:nvSpPr>
        <xdr:cNvPr id="347" name="n_3aveValue【公営住宅】&#10;一人当たり面積"/>
        <xdr:cNvSpPr txBox="1"/>
      </xdr:nvSpPr>
      <xdr:spPr>
        <a:xfrm>
          <a:off x="7626427" y="14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65167</xdr:rowOff>
    </xdr:from>
    <xdr:ext cx="469744" cy="259045"/>
    <xdr:sp macro="" textlink="">
      <xdr:nvSpPr>
        <xdr:cNvPr id="348" name="n_4aveValue【公営住宅】&#10;一人当たり面積"/>
        <xdr:cNvSpPr txBox="1"/>
      </xdr:nvSpPr>
      <xdr:spPr>
        <a:xfrm>
          <a:off x="6737427" y="1446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95139</xdr:rowOff>
    </xdr:from>
    <xdr:ext cx="469744" cy="259045"/>
    <xdr:sp macro="" textlink="">
      <xdr:nvSpPr>
        <xdr:cNvPr id="349" name="n_1mainValue【公営住宅】&#10;一人当たり面積"/>
        <xdr:cNvSpPr txBox="1"/>
      </xdr:nvSpPr>
      <xdr:spPr>
        <a:xfrm>
          <a:off x="9391727" y="1398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103140</xdr:rowOff>
    </xdr:from>
    <xdr:ext cx="469744" cy="259045"/>
    <xdr:sp macro="" textlink="">
      <xdr:nvSpPr>
        <xdr:cNvPr id="350" name="n_3mainValue【公営住宅】&#10;一人当たり面積"/>
        <xdr:cNvSpPr txBox="1"/>
      </xdr:nvSpPr>
      <xdr:spPr>
        <a:xfrm>
          <a:off x="76264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104284</xdr:rowOff>
    </xdr:from>
    <xdr:ext cx="469744" cy="259045"/>
    <xdr:sp macro="" textlink="">
      <xdr:nvSpPr>
        <xdr:cNvPr id="351" name="n_4mainValue【公営住宅】&#10;一人当たり面積"/>
        <xdr:cNvSpPr txBox="1"/>
      </xdr:nvSpPr>
      <xdr:spPr>
        <a:xfrm>
          <a:off x="6737427" y="1399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2" name="正方形/長方形 35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3" name="正方形/長方形 35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4" name="正方形/長方形 35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5" name="正方形/長方形 35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6" name="正方形/長方形 35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7" name="正方形/長方形 35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8" name="正方形/長方形 35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9" name="正方形/長方形 35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0" name="テキスト ボックス 35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1" name="直線コネクタ 36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2" name="テキスト ボックス 36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63" name="直線コネクタ 36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64" name="テキスト ボックス 363"/>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65" name="直線コネクタ 36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66" name="テキスト ボックス 36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7" name="直線コネクタ 36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8" name="テキスト ボックス 36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9" name="直線コネクタ 36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70" name="テキスト ボックス 369"/>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2" name="テキスト ボックス 371"/>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19050</xdr:rowOff>
    </xdr:from>
    <xdr:to>
      <xdr:col>24</xdr:col>
      <xdr:colOff>62865</xdr:colOff>
      <xdr:row>108</xdr:row>
      <xdr:rowOff>108204</xdr:rowOff>
    </xdr:to>
    <xdr:cxnSp macro="">
      <xdr:nvCxnSpPr>
        <xdr:cNvPr id="374" name="直線コネクタ 373"/>
        <xdr:cNvCxnSpPr/>
      </xdr:nvCxnSpPr>
      <xdr:spPr>
        <a:xfrm flipV="1">
          <a:off x="4634865" y="17335500"/>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112031</xdr:rowOff>
    </xdr:from>
    <xdr:ext cx="405111" cy="259045"/>
    <xdr:sp macro="" textlink="">
      <xdr:nvSpPr>
        <xdr:cNvPr id="375" name="【港湾・漁港】&#10;有形固定資産減価償却率最小値テキスト"/>
        <xdr:cNvSpPr txBox="1"/>
      </xdr:nvSpPr>
      <xdr:spPr>
        <a:xfrm>
          <a:off x="4673600" y="1862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108204</xdr:rowOff>
    </xdr:from>
    <xdr:to>
      <xdr:col>24</xdr:col>
      <xdr:colOff>152400</xdr:colOff>
      <xdr:row>108</xdr:row>
      <xdr:rowOff>108204</xdr:rowOff>
    </xdr:to>
    <xdr:cxnSp macro="">
      <xdr:nvCxnSpPr>
        <xdr:cNvPr id="376" name="直線コネクタ 375"/>
        <xdr:cNvCxnSpPr/>
      </xdr:nvCxnSpPr>
      <xdr:spPr>
        <a:xfrm>
          <a:off x="4546600" y="1862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137177</xdr:rowOff>
    </xdr:from>
    <xdr:ext cx="405111" cy="259045"/>
    <xdr:sp macro="" textlink="">
      <xdr:nvSpPr>
        <xdr:cNvPr id="377" name="【港湾・漁港】&#10;有形固定資産減価償却率最大値テキスト"/>
        <xdr:cNvSpPr txBox="1"/>
      </xdr:nvSpPr>
      <xdr:spPr>
        <a:xfrm>
          <a:off x="4673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19050</xdr:rowOff>
    </xdr:from>
    <xdr:to>
      <xdr:col>24</xdr:col>
      <xdr:colOff>152400</xdr:colOff>
      <xdr:row>101</xdr:row>
      <xdr:rowOff>19050</xdr:rowOff>
    </xdr:to>
    <xdr:cxnSp macro="">
      <xdr:nvCxnSpPr>
        <xdr:cNvPr id="378" name="直線コネクタ 377"/>
        <xdr:cNvCxnSpPr/>
      </xdr:nvCxnSpPr>
      <xdr:spPr>
        <a:xfrm>
          <a:off x="4546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12971</xdr:rowOff>
    </xdr:from>
    <xdr:ext cx="405111" cy="259045"/>
    <xdr:sp macro="" textlink="">
      <xdr:nvSpPr>
        <xdr:cNvPr id="379" name="【港湾・漁港】&#10;有形固定資産減価償却率平均値テキスト"/>
        <xdr:cNvSpPr txBox="1"/>
      </xdr:nvSpPr>
      <xdr:spPr>
        <a:xfrm>
          <a:off x="4673600" y="18186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34544</xdr:rowOff>
    </xdr:from>
    <xdr:to>
      <xdr:col>24</xdr:col>
      <xdr:colOff>114300</xdr:colOff>
      <xdr:row>106</xdr:row>
      <xdr:rowOff>136144</xdr:rowOff>
    </xdr:to>
    <xdr:sp macro="" textlink="">
      <xdr:nvSpPr>
        <xdr:cNvPr id="380" name="フローチャート: 判断 379"/>
        <xdr:cNvSpPr/>
      </xdr:nvSpPr>
      <xdr:spPr>
        <a:xfrm>
          <a:off x="45847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7113</xdr:rowOff>
    </xdr:from>
    <xdr:to>
      <xdr:col>20</xdr:col>
      <xdr:colOff>38100</xdr:colOff>
      <xdr:row>106</xdr:row>
      <xdr:rowOff>108713</xdr:rowOff>
    </xdr:to>
    <xdr:sp macro="" textlink="">
      <xdr:nvSpPr>
        <xdr:cNvPr id="381" name="フローチャート: 判断 380"/>
        <xdr:cNvSpPr/>
      </xdr:nvSpPr>
      <xdr:spPr>
        <a:xfrm>
          <a:off x="3746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25400</xdr:rowOff>
    </xdr:from>
    <xdr:to>
      <xdr:col>15</xdr:col>
      <xdr:colOff>101600</xdr:colOff>
      <xdr:row>106</xdr:row>
      <xdr:rowOff>127000</xdr:rowOff>
    </xdr:to>
    <xdr:sp macro="" textlink="">
      <xdr:nvSpPr>
        <xdr:cNvPr id="382" name="フローチャート: 判断 381"/>
        <xdr:cNvSpPr/>
      </xdr:nvSpPr>
      <xdr:spPr>
        <a:xfrm>
          <a:off x="2857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128270</xdr:rowOff>
    </xdr:from>
    <xdr:to>
      <xdr:col>10</xdr:col>
      <xdr:colOff>165100</xdr:colOff>
      <xdr:row>106</xdr:row>
      <xdr:rowOff>58420</xdr:rowOff>
    </xdr:to>
    <xdr:sp macro="" textlink="">
      <xdr:nvSpPr>
        <xdr:cNvPr id="383" name="フローチャート: 判断 382"/>
        <xdr:cNvSpPr/>
      </xdr:nvSpPr>
      <xdr:spPr>
        <a:xfrm>
          <a:off x="196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71120</xdr:rowOff>
    </xdr:from>
    <xdr:to>
      <xdr:col>6</xdr:col>
      <xdr:colOff>38100</xdr:colOff>
      <xdr:row>106</xdr:row>
      <xdr:rowOff>1270</xdr:rowOff>
    </xdr:to>
    <xdr:sp macro="" textlink="">
      <xdr:nvSpPr>
        <xdr:cNvPr id="384" name="フローチャート: 判断 383"/>
        <xdr:cNvSpPr/>
      </xdr:nvSpPr>
      <xdr:spPr>
        <a:xfrm>
          <a:off x="1079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89408</xdr:rowOff>
    </xdr:from>
    <xdr:to>
      <xdr:col>24</xdr:col>
      <xdr:colOff>114300</xdr:colOff>
      <xdr:row>103</xdr:row>
      <xdr:rowOff>19558</xdr:rowOff>
    </xdr:to>
    <xdr:sp macro="" textlink="">
      <xdr:nvSpPr>
        <xdr:cNvPr id="390" name="楕円 389"/>
        <xdr:cNvSpPr/>
      </xdr:nvSpPr>
      <xdr:spPr>
        <a:xfrm>
          <a:off x="4584700" y="1757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112285</xdr:rowOff>
    </xdr:from>
    <xdr:ext cx="405111" cy="259045"/>
    <xdr:sp macro="" textlink="">
      <xdr:nvSpPr>
        <xdr:cNvPr id="391" name="【港湾・漁港】&#10;有形固定資産減価償却率該当値テキスト"/>
        <xdr:cNvSpPr txBox="1"/>
      </xdr:nvSpPr>
      <xdr:spPr>
        <a:xfrm>
          <a:off x="4673600" y="17428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59689</xdr:rowOff>
    </xdr:from>
    <xdr:to>
      <xdr:col>20</xdr:col>
      <xdr:colOff>38100</xdr:colOff>
      <xdr:row>102</xdr:row>
      <xdr:rowOff>161289</xdr:rowOff>
    </xdr:to>
    <xdr:sp macro="" textlink="">
      <xdr:nvSpPr>
        <xdr:cNvPr id="392" name="楕円 391"/>
        <xdr:cNvSpPr/>
      </xdr:nvSpPr>
      <xdr:spPr>
        <a:xfrm>
          <a:off x="3746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110489</xdr:rowOff>
    </xdr:from>
    <xdr:to>
      <xdr:col>24</xdr:col>
      <xdr:colOff>63500</xdr:colOff>
      <xdr:row>102</xdr:row>
      <xdr:rowOff>140208</xdr:rowOff>
    </xdr:to>
    <xdr:cxnSp macro="">
      <xdr:nvCxnSpPr>
        <xdr:cNvPr id="393" name="直線コネクタ 392"/>
        <xdr:cNvCxnSpPr/>
      </xdr:nvCxnSpPr>
      <xdr:spPr>
        <a:xfrm>
          <a:off x="3797300" y="17598389"/>
          <a:ext cx="8382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137413</xdr:rowOff>
    </xdr:from>
    <xdr:to>
      <xdr:col>10</xdr:col>
      <xdr:colOff>165100</xdr:colOff>
      <xdr:row>102</xdr:row>
      <xdr:rowOff>67563</xdr:rowOff>
    </xdr:to>
    <xdr:sp macro="" textlink="">
      <xdr:nvSpPr>
        <xdr:cNvPr id="394" name="楕円 393"/>
        <xdr:cNvSpPr/>
      </xdr:nvSpPr>
      <xdr:spPr>
        <a:xfrm>
          <a:off x="1968500" y="1745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96265</xdr:rowOff>
    </xdr:from>
    <xdr:to>
      <xdr:col>6</xdr:col>
      <xdr:colOff>38100</xdr:colOff>
      <xdr:row>102</xdr:row>
      <xdr:rowOff>26415</xdr:rowOff>
    </xdr:to>
    <xdr:sp macro="" textlink="">
      <xdr:nvSpPr>
        <xdr:cNvPr id="395" name="楕円 394"/>
        <xdr:cNvSpPr/>
      </xdr:nvSpPr>
      <xdr:spPr>
        <a:xfrm>
          <a:off x="1079500" y="1741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147065</xdr:rowOff>
    </xdr:from>
    <xdr:to>
      <xdr:col>10</xdr:col>
      <xdr:colOff>114300</xdr:colOff>
      <xdr:row>102</xdr:row>
      <xdr:rowOff>16763</xdr:rowOff>
    </xdr:to>
    <xdr:cxnSp macro="">
      <xdr:nvCxnSpPr>
        <xdr:cNvPr id="396" name="直線コネクタ 395"/>
        <xdr:cNvCxnSpPr/>
      </xdr:nvCxnSpPr>
      <xdr:spPr>
        <a:xfrm>
          <a:off x="1130300" y="174635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99840</xdr:rowOff>
    </xdr:from>
    <xdr:ext cx="405111" cy="259045"/>
    <xdr:sp macro="" textlink="">
      <xdr:nvSpPr>
        <xdr:cNvPr id="397" name="n_1aveValue【港湾・漁港】&#10;有形固定資産減価償却率"/>
        <xdr:cNvSpPr txBox="1"/>
      </xdr:nvSpPr>
      <xdr:spPr>
        <a:xfrm>
          <a:off x="3582044" y="1827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143527</xdr:rowOff>
    </xdr:from>
    <xdr:ext cx="405111" cy="259045"/>
    <xdr:sp macro="" textlink="">
      <xdr:nvSpPr>
        <xdr:cNvPr id="398" name="n_2aveValue【港湾・漁港】&#10;有形固定資産減価償却率"/>
        <xdr:cNvSpPr txBox="1"/>
      </xdr:nvSpPr>
      <xdr:spPr>
        <a:xfrm>
          <a:off x="2705744" y="1797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49547</xdr:rowOff>
    </xdr:from>
    <xdr:ext cx="405111" cy="259045"/>
    <xdr:sp macro="" textlink="">
      <xdr:nvSpPr>
        <xdr:cNvPr id="399" name="n_3aveValue【港湾・漁港】&#10;有形固定資産減価償却率"/>
        <xdr:cNvSpPr txBox="1"/>
      </xdr:nvSpPr>
      <xdr:spPr>
        <a:xfrm>
          <a:off x="1816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163847</xdr:rowOff>
    </xdr:from>
    <xdr:ext cx="405111" cy="259045"/>
    <xdr:sp macro="" textlink="">
      <xdr:nvSpPr>
        <xdr:cNvPr id="400" name="n_4aveValue【港湾・漁港】&#10;有形固定資産減価償却率"/>
        <xdr:cNvSpPr txBox="1"/>
      </xdr:nvSpPr>
      <xdr:spPr>
        <a:xfrm>
          <a:off x="927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6366</xdr:rowOff>
    </xdr:from>
    <xdr:ext cx="405111" cy="259045"/>
    <xdr:sp macro="" textlink="">
      <xdr:nvSpPr>
        <xdr:cNvPr id="401" name="n_1mainValue【港湾・漁港】&#10;有形固定資産減価償却率"/>
        <xdr:cNvSpPr txBox="1"/>
      </xdr:nvSpPr>
      <xdr:spPr>
        <a:xfrm>
          <a:off x="35820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84090</xdr:rowOff>
    </xdr:from>
    <xdr:ext cx="405111" cy="259045"/>
    <xdr:sp macro="" textlink="">
      <xdr:nvSpPr>
        <xdr:cNvPr id="402" name="n_3mainValue【港湾・漁港】&#10;有形固定資産減価償却率"/>
        <xdr:cNvSpPr txBox="1"/>
      </xdr:nvSpPr>
      <xdr:spPr>
        <a:xfrm>
          <a:off x="1816744" y="1722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42942</xdr:rowOff>
    </xdr:from>
    <xdr:ext cx="405111" cy="259045"/>
    <xdr:sp macro="" textlink="">
      <xdr:nvSpPr>
        <xdr:cNvPr id="403" name="n_4mainValue【港湾・漁港】&#10;有形固定資産減価償却率"/>
        <xdr:cNvSpPr txBox="1"/>
      </xdr:nvSpPr>
      <xdr:spPr>
        <a:xfrm>
          <a:off x="927744" y="1718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4" name="直線コネクタ 41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5" name="テキスト ボックス 414"/>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6" name="直線コネクタ 41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17" name="テキスト ボックス 416"/>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8" name="直線コネクタ 41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19" name="テキスト ボックス 418"/>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0" name="直線コネクタ 41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21" name="テキスト ボックス 420"/>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2" name="直線コネクタ 42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23" name="テキスト ボックス 422"/>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4" name="直線コネクタ 42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25" name="テキスト ボックス 424"/>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87058</xdr:rowOff>
    </xdr:from>
    <xdr:to>
      <xdr:col>54</xdr:col>
      <xdr:colOff>189865</xdr:colOff>
      <xdr:row>108</xdr:row>
      <xdr:rowOff>86010</xdr:rowOff>
    </xdr:to>
    <xdr:cxnSp macro="">
      <xdr:nvCxnSpPr>
        <xdr:cNvPr id="427" name="直線コネクタ 426"/>
        <xdr:cNvCxnSpPr/>
      </xdr:nvCxnSpPr>
      <xdr:spPr>
        <a:xfrm flipV="1">
          <a:off x="10476865" y="17060608"/>
          <a:ext cx="0" cy="1542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89837</xdr:rowOff>
    </xdr:from>
    <xdr:ext cx="469744" cy="259045"/>
    <xdr:sp macro="" textlink="">
      <xdr:nvSpPr>
        <xdr:cNvPr id="428" name="【港湾・漁港】&#10;一人当たり有形固定資産（償却資産）額最小値テキスト"/>
        <xdr:cNvSpPr txBox="1"/>
      </xdr:nvSpPr>
      <xdr:spPr>
        <a:xfrm>
          <a:off x="10515600" y="1860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86010</xdr:rowOff>
    </xdr:from>
    <xdr:to>
      <xdr:col>55</xdr:col>
      <xdr:colOff>88900</xdr:colOff>
      <xdr:row>108</xdr:row>
      <xdr:rowOff>86010</xdr:rowOff>
    </xdr:to>
    <xdr:cxnSp macro="">
      <xdr:nvCxnSpPr>
        <xdr:cNvPr id="429" name="直線コネクタ 428"/>
        <xdr:cNvCxnSpPr/>
      </xdr:nvCxnSpPr>
      <xdr:spPr>
        <a:xfrm>
          <a:off x="10388600" y="1860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33735</xdr:rowOff>
    </xdr:from>
    <xdr:ext cx="534377" cy="259045"/>
    <xdr:sp macro="" textlink="">
      <xdr:nvSpPr>
        <xdr:cNvPr id="430" name="【港湾・漁港】&#10;一人当たり有形固定資産（償却資産）額最大値テキスト"/>
        <xdr:cNvSpPr txBox="1"/>
      </xdr:nvSpPr>
      <xdr:spPr>
        <a:xfrm>
          <a:off x="10515600" y="1683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87058</xdr:rowOff>
    </xdr:from>
    <xdr:to>
      <xdr:col>55</xdr:col>
      <xdr:colOff>88900</xdr:colOff>
      <xdr:row>99</xdr:row>
      <xdr:rowOff>87058</xdr:rowOff>
    </xdr:to>
    <xdr:cxnSp macro="">
      <xdr:nvCxnSpPr>
        <xdr:cNvPr id="431" name="直線コネクタ 430"/>
        <xdr:cNvCxnSpPr/>
      </xdr:nvCxnSpPr>
      <xdr:spPr>
        <a:xfrm>
          <a:off x="10388600" y="1706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102</xdr:row>
      <xdr:rowOff>140822</xdr:rowOff>
    </xdr:from>
    <xdr:ext cx="534377" cy="259045"/>
    <xdr:sp macro="" textlink="">
      <xdr:nvSpPr>
        <xdr:cNvPr id="432" name="【港湾・漁港】&#10;一人当たり有形固定資産（償却資産）額平均値テキスト"/>
        <xdr:cNvSpPr txBox="1"/>
      </xdr:nvSpPr>
      <xdr:spPr>
        <a:xfrm>
          <a:off x="10515600" y="1762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117945</xdr:rowOff>
    </xdr:from>
    <xdr:to>
      <xdr:col>55</xdr:col>
      <xdr:colOff>50800</xdr:colOff>
      <xdr:row>104</xdr:row>
      <xdr:rowOff>48095</xdr:rowOff>
    </xdr:to>
    <xdr:sp macro="" textlink="">
      <xdr:nvSpPr>
        <xdr:cNvPr id="433" name="フローチャート: 判断 432"/>
        <xdr:cNvSpPr/>
      </xdr:nvSpPr>
      <xdr:spPr>
        <a:xfrm>
          <a:off x="10426700" y="1777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127433</xdr:rowOff>
    </xdr:from>
    <xdr:to>
      <xdr:col>50</xdr:col>
      <xdr:colOff>165100</xdr:colOff>
      <xdr:row>104</xdr:row>
      <xdr:rowOff>57583</xdr:rowOff>
    </xdr:to>
    <xdr:sp macro="" textlink="">
      <xdr:nvSpPr>
        <xdr:cNvPr id="434" name="フローチャート: 判断 433"/>
        <xdr:cNvSpPr/>
      </xdr:nvSpPr>
      <xdr:spPr>
        <a:xfrm>
          <a:off x="9588500" y="177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40202</xdr:rowOff>
    </xdr:from>
    <xdr:to>
      <xdr:col>46</xdr:col>
      <xdr:colOff>38100</xdr:colOff>
      <xdr:row>103</xdr:row>
      <xdr:rowOff>141802</xdr:rowOff>
    </xdr:to>
    <xdr:sp macro="" textlink="">
      <xdr:nvSpPr>
        <xdr:cNvPr id="435" name="フローチャート: 判断 434"/>
        <xdr:cNvSpPr/>
      </xdr:nvSpPr>
      <xdr:spPr>
        <a:xfrm>
          <a:off x="8699500" y="1769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148520</xdr:rowOff>
    </xdr:from>
    <xdr:to>
      <xdr:col>41</xdr:col>
      <xdr:colOff>101600</xdr:colOff>
      <xdr:row>104</xdr:row>
      <xdr:rowOff>78670</xdr:rowOff>
    </xdr:to>
    <xdr:sp macro="" textlink="">
      <xdr:nvSpPr>
        <xdr:cNvPr id="436" name="フローチャート: 判断 435"/>
        <xdr:cNvSpPr/>
      </xdr:nvSpPr>
      <xdr:spPr>
        <a:xfrm>
          <a:off x="7810500" y="178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102</xdr:row>
      <xdr:rowOff>149320</xdr:rowOff>
    </xdr:from>
    <xdr:to>
      <xdr:col>36</xdr:col>
      <xdr:colOff>165100</xdr:colOff>
      <xdr:row>103</xdr:row>
      <xdr:rowOff>79470</xdr:rowOff>
    </xdr:to>
    <xdr:sp macro="" textlink="">
      <xdr:nvSpPr>
        <xdr:cNvPr id="437" name="フローチャート: 判断 436"/>
        <xdr:cNvSpPr/>
      </xdr:nvSpPr>
      <xdr:spPr>
        <a:xfrm>
          <a:off x="6921500" y="176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8" name="テキスト ボックス 43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9" name="テキスト ボックス 43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0" name="テキスト ボックス 43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1" name="テキスト ボックス 44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2" name="テキスト ボックス 44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131071</xdr:rowOff>
    </xdr:from>
    <xdr:to>
      <xdr:col>55</xdr:col>
      <xdr:colOff>50800</xdr:colOff>
      <xdr:row>107</xdr:row>
      <xdr:rowOff>61221</xdr:rowOff>
    </xdr:to>
    <xdr:sp macro="" textlink="">
      <xdr:nvSpPr>
        <xdr:cNvPr id="443" name="楕円 442"/>
        <xdr:cNvSpPr/>
      </xdr:nvSpPr>
      <xdr:spPr>
        <a:xfrm>
          <a:off x="10426700" y="1830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109498</xdr:rowOff>
    </xdr:from>
    <xdr:ext cx="534377" cy="259045"/>
    <xdr:sp macro="" textlink="">
      <xdr:nvSpPr>
        <xdr:cNvPr id="444" name="【港湾・漁港】&#10;一人当たり有形固定資産（償却資産）額該当値テキスト"/>
        <xdr:cNvSpPr txBox="1"/>
      </xdr:nvSpPr>
      <xdr:spPr>
        <a:xfrm>
          <a:off x="10515600" y="1828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137661</xdr:rowOff>
    </xdr:from>
    <xdr:to>
      <xdr:col>50</xdr:col>
      <xdr:colOff>165100</xdr:colOff>
      <xdr:row>107</xdr:row>
      <xdr:rowOff>67811</xdr:rowOff>
    </xdr:to>
    <xdr:sp macro="" textlink="">
      <xdr:nvSpPr>
        <xdr:cNvPr id="445" name="楕円 444"/>
        <xdr:cNvSpPr/>
      </xdr:nvSpPr>
      <xdr:spPr>
        <a:xfrm>
          <a:off x="9588500" y="1831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10421</xdr:rowOff>
    </xdr:from>
    <xdr:to>
      <xdr:col>55</xdr:col>
      <xdr:colOff>0</xdr:colOff>
      <xdr:row>107</xdr:row>
      <xdr:rowOff>17011</xdr:rowOff>
    </xdr:to>
    <xdr:cxnSp macro="">
      <xdr:nvCxnSpPr>
        <xdr:cNvPr id="446" name="直線コネクタ 445"/>
        <xdr:cNvCxnSpPr/>
      </xdr:nvCxnSpPr>
      <xdr:spPr>
        <a:xfrm flipV="1">
          <a:off x="9639300" y="18355571"/>
          <a:ext cx="838200" cy="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139833</xdr:rowOff>
    </xdr:from>
    <xdr:to>
      <xdr:col>41</xdr:col>
      <xdr:colOff>101600</xdr:colOff>
      <xdr:row>107</xdr:row>
      <xdr:rowOff>69983</xdr:rowOff>
    </xdr:to>
    <xdr:sp macro="" textlink="">
      <xdr:nvSpPr>
        <xdr:cNvPr id="447" name="楕円 446"/>
        <xdr:cNvSpPr/>
      </xdr:nvSpPr>
      <xdr:spPr>
        <a:xfrm>
          <a:off x="7810500" y="18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142424</xdr:rowOff>
    </xdr:from>
    <xdr:to>
      <xdr:col>36</xdr:col>
      <xdr:colOff>165100</xdr:colOff>
      <xdr:row>107</xdr:row>
      <xdr:rowOff>72574</xdr:rowOff>
    </xdr:to>
    <xdr:sp macro="" textlink="">
      <xdr:nvSpPr>
        <xdr:cNvPr id="448" name="楕円 447"/>
        <xdr:cNvSpPr/>
      </xdr:nvSpPr>
      <xdr:spPr>
        <a:xfrm>
          <a:off x="6921500" y="1831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19183</xdr:rowOff>
    </xdr:from>
    <xdr:to>
      <xdr:col>41</xdr:col>
      <xdr:colOff>50800</xdr:colOff>
      <xdr:row>107</xdr:row>
      <xdr:rowOff>21774</xdr:rowOff>
    </xdr:to>
    <xdr:cxnSp macro="">
      <xdr:nvCxnSpPr>
        <xdr:cNvPr id="449" name="直線コネクタ 448"/>
        <xdr:cNvCxnSpPr/>
      </xdr:nvCxnSpPr>
      <xdr:spPr>
        <a:xfrm flipV="1">
          <a:off x="6972300" y="18364333"/>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102</xdr:row>
      <xdr:rowOff>74110</xdr:rowOff>
    </xdr:from>
    <xdr:ext cx="534377" cy="259045"/>
    <xdr:sp macro="" textlink="">
      <xdr:nvSpPr>
        <xdr:cNvPr id="450" name="n_1aveValue【港湾・漁港】&#10;一人当たり有形固定資産（償却資産）額"/>
        <xdr:cNvSpPr txBox="1"/>
      </xdr:nvSpPr>
      <xdr:spPr>
        <a:xfrm>
          <a:off x="9359411" y="1756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101</xdr:row>
      <xdr:rowOff>158329</xdr:rowOff>
    </xdr:from>
    <xdr:ext cx="534377" cy="259045"/>
    <xdr:sp macro="" textlink="">
      <xdr:nvSpPr>
        <xdr:cNvPr id="451" name="n_2aveValue【港湾・漁港】&#10;一人当たり有形固定資産（償却資産）額"/>
        <xdr:cNvSpPr txBox="1"/>
      </xdr:nvSpPr>
      <xdr:spPr>
        <a:xfrm>
          <a:off x="8483111" y="1747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102</xdr:row>
      <xdr:rowOff>95197</xdr:rowOff>
    </xdr:from>
    <xdr:ext cx="534377" cy="259045"/>
    <xdr:sp macro="" textlink="">
      <xdr:nvSpPr>
        <xdr:cNvPr id="452" name="n_3aveValue【港湾・漁港】&#10;一人当たり有形固定資産（償却資産）額"/>
        <xdr:cNvSpPr txBox="1"/>
      </xdr:nvSpPr>
      <xdr:spPr>
        <a:xfrm>
          <a:off x="7594111" y="1758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101</xdr:row>
      <xdr:rowOff>95997</xdr:rowOff>
    </xdr:from>
    <xdr:ext cx="534377" cy="259045"/>
    <xdr:sp macro="" textlink="">
      <xdr:nvSpPr>
        <xdr:cNvPr id="453" name="n_4aveValue【港湾・漁港】&#10;一人当たり有形固定資産（償却資産）額"/>
        <xdr:cNvSpPr txBox="1"/>
      </xdr:nvSpPr>
      <xdr:spPr>
        <a:xfrm>
          <a:off x="6705111" y="1741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58938</xdr:rowOff>
    </xdr:from>
    <xdr:ext cx="534377" cy="259045"/>
    <xdr:sp macro="" textlink="">
      <xdr:nvSpPr>
        <xdr:cNvPr id="454" name="n_1mainValue【港湾・漁港】&#10;一人当たり有形固定資産（償却資産）額"/>
        <xdr:cNvSpPr txBox="1"/>
      </xdr:nvSpPr>
      <xdr:spPr>
        <a:xfrm>
          <a:off x="9359411" y="1840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61110</xdr:rowOff>
    </xdr:from>
    <xdr:ext cx="534377" cy="259045"/>
    <xdr:sp macro="" textlink="">
      <xdr:nvSpPr>
        <xdr:cNvPr id="455" name="n_3mainValue【港湾・漁港】&#10;一人当たり有形固定資産（償却資産）額"/>
        <xdr:cNvSpPr txBox="1"/>
      </xdr:nvSpPr>
      <xdr:spPr>
        <a:xfrm>
          <a:off x="7594111" y="1840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63701</xdr:rowOff>
    </xdr:from>
    <xdr:ext cx="534377" cy="259045"/>
    <xdr:sp macro="" textlink="">
      <xdr:nvSpPr>
        <xdr:cNvPr id="456" name="n_4mainValue【港湾・漁港】&#10;一人当たり有形固定資産（償却資産）額"/>
        <xdr:cNvSpPr txBox="1"/>
      </xdr:nvSpPr>
      <xdr:spPr>
        <a:xfrm>
          <a:off x="6705111" y="1840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7" name="正方形/長方形 45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8" name="正方形/長方形 45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9" name="正方形/長方形 45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0" name="正方形/長方形 45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1" name="正方形/長方形 46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2" name="正方形/長方形 46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3" name="正方形/長方形 46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4" name="正方形/長方形 46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5" name="テキスト ボックス 46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6" name="直線コネクタ 46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7" name="テキスト ボックス 46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8" name="直線コネクタ 46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69" name="テキスト ボックス 46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0" name="直線コネクタ 46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1" name="テキスト ボックス 47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2" name="直線コネクタ 47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3" name="テキスト ボックス 47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4" name="直線コネクタ 47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5" name="テキスト ボックス 47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6" name="直線コネクタ 47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7" name="テキスト ボックス 47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8" name="直線コネクタ 47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79" name="テキスト ボックス 47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41</xdr:row>
      <xdr:rowOff>125730</xdr:rowOff>
    </xdr:to>
    <xdr:cxnSp macro="">
      <xdr:nvCxnSpPr>
        <xdr:cNvPr id="481" name="直線コネクタ 480"/>
        <xdr:cNvCxnSpPr/>
      </xdr:nvCxnSpPr>
      <xdr:spPr>
        <a:xfrm flipV="1">
          <a:off x="16318864" y="569785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129557</xdr:rowOff>
    </xdr:from>
    <xdr:ext cx="405111" cy="259045"/>
    <xdr:sp macro="" textlink="">
      <xdr:nvSpPr>
        <xdr:cNvPr id="482" name="【認定こども園・幼稚園・保育所】&#10;有形固定資産減価償却率最小値テキスト"/>
        <xdr:cNvSpPr txBox="1"/>
      </xdr:nvSpPr>
      <xdr:spPr>
        <a:xfrm>
          <a:off x="16357600"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125730</xdr:rowOff>
    </xdr:from>
    <xdr:to>
      <xdr:col>86</xdr:col>
      <xdr:colOff>25400</xdr:colOff>
      <xdr:row>41</xdr:row>
      <xdr:rowOff>125730</xdr:rowOff>
    </xdr:to>
    <xdr:cxnSp macro="">
      <xdr:nvCxnSpPr>
        <xdr:cNvPr id="483" name="直線コネクタ 482"/>
        <xdr:cNvCxnSpPr/>
      </xdr:nvCxnSpPr>
      <xdr:spPr>
        <a:xfrm>
          <a:off x="16230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84" name="【認定こども園・幼稚園・保育所】&#10;有形固定資産減価償却率最大値テキスト"/>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85" name="直線コネクタ 484"/>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21607</xdr:rowOff>
    </xdr:from>
    <xdr:ext cx="405111" cy="259045"/>
    <xdr:sp macro="" textlink="">
      <xdr:nvSpPr>
        <xdr:cNvPr id="486" name="【認定こども園・幼稚園・保育所】&#10;有形固定資産減価償却率平均値テキスト"/>
        <xdr:cNvSpPr txBox="1"/>
      </xdr:nvSpPr>
      <xdr:spPr>
        <a:xfrm>
          <a:off x="16357600" y="619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487" name="フローチャート: 判断 486"/>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xdr:rowOff>
    </xdr:from>
    <xdr:to>
      <xdr:col>81</xdr:col>
      <xdr:colOff>101600</xdr:colOff>
      <xdr:row>37</xdr:row>
      <xdr:rowOff>109855</xdr:rowOff>
    </xdr:to>
    <xdr:sp macro="" textlink="">
      <xdr:nvSpPr>
        <xdr:cNvPr id="488" name="フローチャート: 判断 487"/>
        <xdr:cNvSpPr/>
      </xdr:nvSpPr>
      <xdr:spPr>
        <a:xfrm>
          <a:off x="15430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xdr:rowOff>
    </xdr:from>
    <xdr:to>
      <xdr:col>76</xdr:col>
      <xdr:colOff>165100</xdr:colOff>
      <xdr:row>37</xdr:row>
      <xdr:rowOff>106045</xdr:rowOff>
    </xdr:to>
    <xdr:sp macro="" textlink="">
      <xdr:nvSpPr>
        <xdr:cNvPr id="489" name="フローチャート: 判断 488"/>
        <xdr:cNvSpPr/>
      </xdr:nvSpPr>
      <xdr:spPr>
        <a:xfrm>
          <a:off x="14541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90" name="フローチャート: 判断 489"/>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91" name="フローチャート: 判断 490"/>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2" name="テキスト ボックス 4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3" name="テキスト ボックス 4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4" name="テキスト ボックス 4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5" name="テキスト ボックス 4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6" name="テキスト ボックス 4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74930</xdr:rowOff>
    </xdr:from>
    <xdr:to>
      <xdr:col>85</xdr:col>
      <xdr:colOff>177800</xdr:colOff>
      <xdr:row>42</xdr:row>
      <xdr:rowOff>5080</xdr:rowOff>
    </xdr:to>
    <xdr:sp macro="" textlink="">
      <xdr:nvSpPr>
        <xdr:cNvPr id="497" name="楕円 496"/>
        <xdr:cNvSpPr/>
      </xdr:nvSpPr>
      <xdr:spPr>
        <a:xfrm>
          <a:off x="162687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161307</xdr:rowOff>
    </xdr:from>
    <xdr:ext cx="405111" cy="259045"/>
    <xdr:sp macro="" textlink="">
      <xdr:nvSpPr>
        <xdr:cNvPr id="498" name="【認定こども園・幼稚園・保育所】&#10;有形固定資産減価償却率該当値テキスト"/>
        <xdr:cNvSpPr txBox="1"/>
      </xdr:nvSpPr>
      <xdr:spPr>
        <a:xfrm>
          <a:off x="16357600" y="701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50165</xdr:rowOff>
    </xdr:from>
    <xdr:to>
      <xdr:col>81</xdr:col>
      <xdr:colOff>101600</xdr:colOff>
      <xdr:row>41</xdr:row>
      <xdr:rowOff>151765</xdr:rowOff>
    </xdr:to>
    <xdr:sp macro="" textlink="">
      <xdr:nvSpPr>
        <xdr:cNvPr id="499" name="楕円 498"/>
        <xdr:cNvSpPr/>
      </xdr:nvSpPr>
      <xdr:spPr>
        <a:xfrm>
          <a:off x="15430500" y="707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100965</xdr:rowOff>
    </xdr:from>
    <xdr:to>
      <xdr:col>85</xdr:col>
      <xdr:colOff>127000</xdr:colOff>
      <xdr:row>41</xdr:row>
      <xdr:rowOff>125730</xdr:rowOff>
    </xdr:to>
    <xdr:cxnSp macro="">
      <xdr:nvCxnSpPr>
        <xdr:cNvPr id="500" name="直線コネクタ 499"/>
        <xdr:cNvCxnSpPr/>
      </xdr:nvCxnSpPr>
      <xdr:spPr>
        <a:xfrm>
          <a:off x="15481300" y="713041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156845</xdr:rowOff>
    </xdr:from>
    <xdr:to>
      <xdr:col>72</xdr:col>
      <xdr:colOff>38100</xdr:colOff>
      <xdr:row>41</xdr:row>
      <xdr:rowOff>86995</xdr:rowOff>
    </xdr:to>
    <xdr:sp macro="" textlink="">
      <xdr:nvSpPr>
        <xdr:cNvPr id="501" name="楕円 500"/>
        <xdr:cNvSpPr/>
      </xdr:nvSpPr>
      <xdr:spPr>
        <a:xfrm>
          <a:off x="1365250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40</xdr:row>
      <xdr:rowOff>120650</xdr:rowOff>
    </xdr:from>
    <xdr:to>
      <xdr:col>67</xdr:col>
      <xdr:colOff>101600</xdr:colOff>
      <xdr:row>41</xdr:row>
      <xdr:rowOff>50800</xdr:rowOff>
    </xdr:to>
    <xdr:sp macro="" textlink="">
      <xdr:nvSpPr>
        <xdr:cNvPr id="502" name="楕円 501"/>
        <xdr:cNvSpPr/>
      </xdr:nvSpPr>
      <xdr:spPr>
        <a:xfrm>
          <a:off x="12763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0</xdr:rowOff>
    </xdr:from>
    <xdr:to>
      <xdr:col>71</xdr:col>
      <xdr:colOff>177800</xdr:colOff>
      <xdr:row>41</xdr:row>
      <xdr:rowOff>36195</xdr:rowOff>
    </xdr:to>
    <xdr:cxnSp macro="">
      <xdr:nvCxnSpPr>
        <xdr:cNvPr id="503" name="直線コネクタ 502"/>
        <xdr:cNvCxnSpPr/>
      </xdr:nvCxnSpPr>
      <xdr:spPr>
        <a:xfrm>
          <a:off x="12814300" y="70294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126382</xdr:rowOff>
    </xdr:from>
    <xdr:ext cx="405111" cy="259045"/>
    <xdr:sp macro="" textlink="">
      <xdr:nvSpPr>
        <xdr:cNvPr id="504" name="n_1aveValue【認定こども園・幼稚園・保育所】&#10;有形固定資産減価償却率"/>
        <xdr:cNvSpPr txBox="1"/>
      </xdr:nvSpPr>
      <xdr:spPr>
        <a:xfrm>
          <a:off x="152660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122572</xdr:rowOff>
    </xdr:from>
    <xdr:ext cx="405111" cy="259045"/>
    <xdr:sp macro="" textlink="">
      <xdr:nvSpPr>
        <xdr:cNvPr id="505" name="n_2aveValue【認定こども園・幼稚園・保育所】&#10;有形固定資産減価償却率"/>
        <xdr:cNvSpPr txBox="1"/>
      </xdr:nvSpPr>
      <xdr:spPr>
        <a:xfrm>
          <a:off x="14389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107332</xdr:rowOff>
    </xdr:from>
    <xdr:ext cx="405111" cy="259045"/>
    <xdr:sp macro="" textlink="">
      <xdr:nvSpPr>
        <xdr:cNvPr id="506" name="n_3aveValue【認定こども園・幼稚園・保育所】&#10;有形固定資産減価償却率"/>
        <xdr:cNvSpPr txBox="1"/>
      </xdr:nvSpPr>
      <xdr:spPr>
        <a:xfrm>
          <a:off x="13500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507" name="n_4aveValue【認定こども園・幼稚園・保育所】&#10;有形固定資産減価償却率"/>
        <xdr:cNvSpPr txBox="1"/>
      </xdr:nvSpPr>
      <xdr:spPr>
        <a:xfrm>
          <a:off x="12611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142892</xdr:rowOff>
    </xdr:from>
    <xdr:ext cx="405111" cy="259045"/>
    <xdr:sp macro="" textlink="">
      <xdr:nvSpPr>
        <xdr:cNvPr id="508" name="n_1mainValue【認定こども園・幼稚園・保育所】&#10;有形固定資産減価償却率"/>
        <xdr:cNvSpPr txBox="1"/>
      </xdr:nvSpPr>
      <xdr:spPr>
        <a:xfrm>
          <a:off x="15266044"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78122</xdr:rowOff>
    </xdr:from>
    <xdr:ext cx="405111" cy="259045"/>
    <xdr:sp macro="" textlink="">
      <xdr:nvSpPr>
        <xdr:cNvPr id="509" name="n_3mainValue【認定こども園・幼稚園・保育所】&#10;有形固定資産減価償却率"/>
        <xdr:cNvSpPr txBox="1"/>
      </xdr:nvSpPr>
      <xdr:spPr>
        <a:xfrm>
          <a:off x="13500744"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41927</xdr:rowOff>
    </xdr:from>
    <xdr:ext cx="405111" cy="259045"/>
    <xdr:sp macro="" textlink="">
      <xdr:nvSpPr>
        <xdr:cNvPr id="510" name="n_4mainValue【認定こども園・幼稚園・保育所】&#10;有形固定資産減価償却率"/>
        <xdr:cNvSpPr txBox="1"/>
      </xdr:nvSpPr>
      <xdr:spPr>
        <a:xfrm>
          <a:off x="12611744" y="707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1" name="正方形/長方形 5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2" name="正方形/長方形 5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3" name="正方形/長方形 5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4" name="正方形/長方形 5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5" name="正方形/長方形 5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6" name="正方形/長方形 5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7" name="正方形/長方形 5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8" name="正方形/長方形 5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9" name="テキスト ボックス 5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0" name="直線コネクタ 5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1" name="直線コネクタ 52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22" name="テキスト ボックス 52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3" name="直線コネクタ 52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24" name="テキスト ボックス 52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5" name="直線コネクタ 52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26" name="テキスト ボックス 52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7" name="直線コネクタ 52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8" name="テキスト ボックス 52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9" name="直線コネクタ 52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30" name="テキスト ボックス 52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1" name="直線コネクタ 5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2" name="テキスト ボックス 53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121920</xdr:rowOff>
    </xdr:from>
    <xdr:to>
      <xdr:col>116</xdr:col>
      <xdr:colOff>62864</xdr:colOff>
      <xdr:row>42</xdr:row>
      <xdr:rowOff>0</xdr:rowOff>
    </xdr:to>
    <xdr:cxnSp macro="">
      <xdr:nvCxnSpPr>
        <xdr:cNvPr id="534" name="直線コネクタ 533"/>
        <xdr:cNvCxnSpPr/>
      </xdr:nvCxnSpPr>
      <xdr:spPr>
        <a:xfrm flipV="1">
          <a:off x="22160864" y="595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535"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536" name="直線コネクタ 535"/>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68597</xdr:rowOff>
    </xdr:from>
    <xdr:ext cx="469744" cy="259045"/>
    <xdr:sp macro="" textlink="">
      <xdr:nvSpPr>
        <xdr:cNvPr id="537" name="【認定こども園・幼稚園・保育所】&#10;一人当たり面積最大値テキスト"/>
        <xdr:cNvSpPr txBox="1"/>
      </xdr:nvSpPr>
      <xdr:spPr>
        <a:xfrm>
          <a:off x="22199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121920</xdr:rowOff>
    </xdr:from>
    <xdr:to>
      <xdr:col>116</xdr:col>
      <xdr:colOff>152400</xdr:colOff>
      <xdr:row>34</xdr:row>
      <xdr:rowOff>121920</xdr:rowOff>
    </xdr:to>
    <xdr:cxnSp macro="">
      <xdr:nvCxnSpPr>
        <xdr:cNvPr id="538" name="直線コネクタ 537"/>
        <xdr:cNvCxnSpPr/>
      </xdr:nvCxnSpPr>
      <xdr:spPr>
        <a:xfrm>
          <a:off x="22072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74947</xdr:rowOff>
    </xdr:from>
    <xdr:ext cx="469744" cy="259045"/>
    <xdr:sp macro="" textlink="">
      <xdr:nvSpPr>
        <xdr:cNvPr id="539" name="【認定こども園・幼稚園・保育所】&#10;一人当たり面積平均値テキスト"/>
        <xdr:cNvSpPr txBox="1"/>
      </xdr:nvSpPr>
      <xdr:spPr>
        <a:xfrm>
          <a:off x="22199600" y="659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540" name="フローチャート: 判断 539"/>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541" name="フローチャート: 判断 540"/>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542" name="フローチャート: 判断 541"/>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543" name="フローチャート: 判断 542"/>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544" name="フローチャート: 判断 543"/>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5" name="テキスト ボックス 5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6" name="テキスト ボックス 5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7" name="テキスト ボックス 5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8" name="テキスト ボックス 5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9" name="テキスト ボックス 5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128270</xdr:rowOff>
    </xdr:from>
    <xdr:to>
      <xdr:col>116</xdr:col>
      <xdr:colOff>114300</xdr:colOff>
      <xdr:row>40</xdr:row>
      <xdr:rowOff>58420</xdr:rowOff>
    </xdr:to>
    <xdr:sp macro="" textlink="">
      <xdr:nvSpPr>
        <xdr:cNvPr id="550" name="楕円 549"/>
        <xdr:cNvSpPr/>
      </xdr:nvSpPr>
      <xdr:spPr>
        <a:xfrm>
          <a:off x="22110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106697</xdr:rowOff>
    </xdr:from>
    <xdr:ext cx="469744" cy="259045"/>
    <xdr:sp macro="" textlink="">
      <xdr:nvSpPr>
        <xdr:cNvPr id="551" name="【認定こども園・幼稚園・保育所】&#10;一人当たり面積該当値テキスト"/>
        <xdr:cNvSpPr txBox="1"/>
      </xdr:nvSpPr>
      <xdr:spPr>
        <a:xfrm>
          <a:off x="22199600"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128270</xdr:rowOff>
    </xdr:from>
    <xdr:to>
      <xdr:col>112</xdr:col>
      <xdr:colOff>38100</xdr:colOff>
      <xdr:row>40</xdr:row>
      <xdr:rowOff>58420</xdr:rowOff>
    </xdr:to>
    <xdr:sp macro="" textlink="">
      <xdr:nvSpPr>
        <xdr:cNvPr id="552" name="楕円 551"/>
        <xdr:cNvSpPr/>
      </xdr:nvSpPr>
      <xdr:spPr>
        <a:xfrm>
          <a:off x="21272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xdr:rowOff>
    </xdr:from>
    <xdr:to>
      <xdr:col>116</xdr:col>
      <xdr:colOff>63500</xdr:colOff>
      <xdr:row>40</xdr:row>
      <xdr:rowOff>7620</xdr:rowOff>
    </xdr:to>
    <xdr:cxnSp macro="">
      <xdr:nvCxnSpPr>
        <xdr:cNvPr id="553" name="直線コネクタ 552"/>
        <xdr:cNvCxnSpPr/>
      </xdr:nvCxnSpPr>
      <xdr:spPr>
        <a:xfrm>
          <a:off x="21323300" y="686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128270</xdr:rowOff>
    </xdr:from>
    <xdr:to>
      <xdr:col>102</xdr:col>
      <xdr:colOff>165100</xdr:colOff>
      <xdr:row>40</xdr:row>
      <xdr:rowOff>58420</xdr:rowOff>
    </xdr:to>
    <xdr:sp macro="" textlink="">
      <xdr:nvSpPr>
        <xdr:cNvPr id="554" name="楕円 553"/>
        <xdr:cNvSpPr/>
      </xdr:nvSpPr>
      <xdr:spPr>
        <a:xfrm>
          <a:off x="19494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128270</xdr:rowOff>
    </xdr:from>
    <xdr:to>
      <xdr:col>98</xdr:col>
      <xdr:colOff>38100</xdr:colOff>
      <xdr:row>40</xdr:row>
      <xdr:rowOff>58420</xdr:rowOff>
    </xdr:to>
    <xdr:sp macro="" textlink="">
      <xdr:nvSpPr>
        <xdr:cNvPr id="555" name="楕円 554"/>
        <xdr:cNvSpPr/>
      </xdr:nvSpPr>
      <xdr:spPr>
        <a:xfrm>
          <a:off x="18605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7620</xdr:rowOff>
    </xdr:from>
    <xdr:to>
      <xdr:col>102</xdr:col>
      <xdr:colOff>114300</xdr:colOff>
      <xdr:row>40</xdr:row>
      <xdr:rowOff>7620</xdr:rowOff>
    </xdr:to>
    <xdr:cxnSp macro="">
      <xdr:nvCxnSpPr>
        <xdr:cNvPr id="556" name="直線コネクタ 555"/>
        <xdr:cNvCxnSpPr/>
      </xdr:nvCxnSpPr>
      <xdr:spPr>
        <a:xfrm>
          <a:off x="18656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162577</xdr:rowOff>
    </xdr:from>
    <xdr:ext cx="469744" cy="259045"/>
    <xdr:sp macro="" textlink="">
      <xdr:nvSpPr>
        <xdr:cNvPr id="557" name="n_1aveValue【認定こども園・幼稚園・保育所】&#10;一人当たり面積"/>
        <xdr:cNvSpPr txBox="1"/>
      </xdr:nvSpPr>
      <xdr:spPr>
        <a:xfrm>
          <a:off x="21075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558" name="n_2ave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559" name="n_3aveValue【認定こども園・幼稚園・保育所】&#10;一人当たり面積"/>
        <xdr:cNvSpPr txBox="1"/>
      </xdr:nvSpPr>
      <xdr:spPr>
        <a:xfrm>
          <a:off x="19310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560" name="n_4aveValue【認定こども園・幼稚園・保育所】&#10;一人当たり面積"/>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49547</xdr:rowOff>
    </xdr:from>
    <xdr:ext cx="469744" cy="259045"/>
    <xdr:sp macro="" textlink="">
      <xdr:nvSpPr>
        <xdr:cNvPr id="561" name="n_1mainValue【認定こども園・幼稚園・保育所】&#10;一人当たり面積"/>
        <xdr:cNvSpPr txBox="1"/>
      </xdr:nvSpPr>
      <xdr:spPr>
        <a:xfrm>
          <a:off x="21075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49547</xdr:rowOff>
    </xdr:from>
    <xdr:ext cx="469744" cy="259045"/>
    <xdr:sp macro="" textlink="">
      <xdr:nvSpPr>
        <xdr:cNvPr id="562" name="n_3mainValue【認定こども園・幼稚園・保育所】&#10;一人当たり面積"/>
        <xdr:cNvSpPr txBox="1"/>
      </xdr:nvSpPr>
      <xdr:spPr>
        <a:xfrm>
          <a:off x="19310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49547</xdr:rowOff>
    </xdr:from>
    <xdr:ext cx="469744" cy="259045"/>
    <xdr:sp macro="" textlink="">
      <xdr:nvSpPr>
        <xdr:cNvPr id="563" name="n_4mainValue【認定こども園・幼稚園・保育所】&#10;一人当たり面積"/>
        <xdr:cNvSpPr txBox="1"/>
      </xdr:nvSpPr>
      <xdr:spPr>
        <a:xfrm>
          <a:off x="18421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4" name="正方形/長方形 5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5" name="正方形/長方形 5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6" name="正方形/長方形 5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7" name="正方形/長方形 5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8" name="正方形/長方形 5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9" name="正方形/長方形 5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0" name="正方形/長方形 5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1" name="正方形/長方形 5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2" name="テキスト ボックス 5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3" name="直線コネクタ 5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4" name="テキスト ボックス 57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5" name="直線コネクタ 57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6" name="テキスト ボックス 57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7" name="直線コネクタ 57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8" name="テキスト ボックス 57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9" name="直線コネクタ 57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0" name="テキスト ボックス 57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1" name="直線コネクタ 58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2" name="テキスト ボックス 58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3" name="直線コネクタ 58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4" name="テキスト ボックス 58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5" name="直線コネクタ 5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6" name="テキスト ボックス 58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19050</xdr:rowOff>
    </xdr:to>
    <xdr:cxnSp macro="">
      <xdr:nvCxnSpPr>
        <xdr:cNvPr id="588" name="直線コネクタ 587"/>
        <xdr:cNvCxnSpPr/>
      </xdr:nvCxnSpPr>
      <xdr:spPr>
        <a:xfrm flipV="1">
          <a:off x="16318864" y="95783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589" name="【学校施設】&#10;有形固定資産減価償却率最小値テキスト"/>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590" name="直線コネクタ 589"/>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91" name="【学校施設】&#10;有形固定資産減価償却率最大値テキスト"/>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92" name="直線コネクタ 591"/>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593" name="【学校施設】&#10;有形固定資産減価償却率平均値テキスト"/>
        <xdr:cNvSpPr txBox="1"/>
      </xdr:nvSpPr>
      <xdr:spPr>
        <a:xfrm>
          <a:off x="163576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94" name="フローチャート: 判断 593"/>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44450</xdr:rowOff>
    </xdr:from>
    <xdr:to>
      <xdr:col>81</xdr:col>
      <xdr:colOff>101600</xdr:colOff>
      <xdr:row>59</xdr:row>
      <xdr:rowOff>146050</xdr:rowOff>
    </xdr:to>
    <xdr:sp macro="" textlink="">
      <xdr:nvSpPr>
        <xdr:cNvPr id="595" name="フローチャート: 判断 594"/>
        <xdr:cNvSpPr/>
      </xdr:nvSpPr>
      <xdr:spPr>
        <a:xfrm>
          <a:off x="15430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96" name="フローチャート: 判断 595"/>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xdr:rowOff>
    </xdr:from>
    <xdr:to>
      <xdr:col>72</xdr:col>
      <xdr:colOff>38100</xdr:colOff>
      <xdr:row>59</xdr:row>
      <xdr:rowOff>115570</xdr:rowOff>
    </xdr:to>
    <xdr:sp macro="" textlink="">
      <xdr:nvSpPr>
        <xdr:cNvPr id="597" name="フローチャート: 判断 596"/>
        <xdr:cNvSpPr/>
      </xdr:nvSpPr>
      <xdr:spPr>
        <a:xfrm>
          <a:off x="13652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158750</xdr:rowOff>
    </xdr:from>
    <xdr:to>
      <xdr:col>67</xdr:col>
      <xdr:colOff>101600</xdr:colOff>
      <xdr:row>59</xdr:row>
      <xdr:rowOff>88900</xdr:rowOff>
    </xdr:to>
    <xdr:sp macro="" textlink="">
      <xdr:nvSpPr>
        <xdr:cNvPr id="598" name="フローチャート: 判断 597"/>
        <xdr:cNvSpPr/>
      </xdr:nvSpPr>
      <xdr:spPr>
        <a:xfrm>
          <a:off x="12763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9" name="テキスト ボックス 59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0" name="テキスト ボックス 59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1" name="テキスト ボックス 60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2" name="テキスト ボックス 60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3" name="テキスト ボックス 60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10160</xdr:rowOff>
    </xdr:from>
    <xdr:to>
      <xdr:col>85</xdr:col>
      <xdr:colOff>177800</xdr:colOff>
      <xdr:row>57</xdr:row>
      <xdr:rowOff>111760</xdr:rowOff>
    </xdr:to>
    <xdr:sp macro="" textlink="">
      <xdr:nvSpPr>
        <xdr:cNvPr id="604" name="楕円 603"/>
        <xdr:cNvSpPr/>
      </xdr:nvSpPr>
      <xdr:spPr>
        <a:xfrm>
          <a:off x="162687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33037</xdr:rowOff>
    </xdr:from>
    <xdr:ext cx="405111" cy="259045"/>
    <xdr:sp macro="" textlink="">
      <xdr:nvSpPr>
        <xdr:cNvPr id="605" name="【学校施設】&#10;有形固定資産減価償却率該当値テキスト"/>
        <xdr:cNvSpPr txBox="1"/>
      </xdr:nvSpPr>
      <xdr:spPr>
        <a:xfrm>
          <a:off x="16357600"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33020</xdr:rowOff>
    </xdr:from>
    <xdr:to>
      <xdr:col>81</xdr:col>
      <xdr:colOff>101600</xdr:colOff>
      <xdr:row>57</xdr:row>
      <xdr:rowOff>134620</xdr:rowOff>
    </xdr:to>
    <xdr:sp macro="" textlink="">
      <xdr:nvSpPr>
        <xdr:cNvPr id="606" name="楕円 605"/>
        <xdr:cNvSpPr/>
      </xdr:nvSpPr>
      <xdr:spPr>
        <a:xfrm>
          <a:off x="15430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60960</xdr:rowOff>
    </xdr:from>
    <xdr:to>
      <xdr:col>85</xdr:col>
      <xdr:colOff>127000</xdr:colOff>
      <xdr:row>57</xdr:row>
      <xdr:rowOff>83820</xdr:rowOff>
    </xdr:to>
    <xdr:cxnSp macro="">
      <xdr:nvCxnSpPr>
        <xdr:cNvPr id="607" name="直線コネクタ 606"/>
        <xdr:cNvCxnSpPr/>
      </xdr:nvCxnSpPr>
      <xdr:spPr>
        <a:xfrm flipV="1">
          <a:off x="15481300" y="98336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40640</xdr:rowOff>
    </xdr:from>
    <xdr:to>
      <xdr:col>72</xdr:col>
      <xdr:colOff>38100</xdr:colOff>
      <xdr:row>57</xdr:row>
      <xdr:rowOff>142240</xdr:rowOff>
    </xdr:to>
    <xdr:sp macro="" textlink="">
      <xdr:nvSpPr>
        <xdr:cNvPr id="608" name="楕円 607"/>
        <xdr:cNvSpPr/>
      </xdr:nvSpPr>
      <xdr:spPr>
        <a:xfrm>
          <a:off x="13652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139700</xdr:rowOff>
    </xdr:from>
    <xdr:to>
      <xdr:col>67</xdr:col>
      <xdr:colOff>101600</xdr:colOff>
      <xdr:row>57</xdr:row>
      <xdr:rowOff>69850</xdr:rowOff>
    </xdr:to>
    <xdr:sp macro="" textlink="">
      <xdr:nvSpPr>
        <xdr:cNvPr id="609" name="楕円 608"/>
        <xdr:cNvSpPr/>
      </xdr:nvSpPr>
      <xdr:spPr>
        <a:xfrm>
          <a:off x="12763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19050</xdr:rowOff>
    </xdr:from>
    <xdr:to>
      <xdr:col>71</xdr:col>
      <xdr:colOff>177800</xdr:colOff>
      <xdr:row>57</xdr:row>
      <xdr:rowOff>91440</xdr:rowOff>
    </xdr:to>
    <xdr:cxnSp macro="">
      <xdr:nvCxnSpPr>
        <xdr:cNvPr id="610" name="直線コネクタ 609"/>
        <xdr:cNvCxnSpPr/>
      </xdr:nvCxnSpPr>
      <xdr:spPr>
        <a:xfrm>
          <a:off x="12814300" y="97917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137177</xdr:rowOff>
    </xdr:from>
    <xdr:ext cx="405111" cy="259045"/>
    <xdr:sp macro="" textlink="">
      <xdr:nvSpPr>
        <xdr:cNvPr id="611" name="n_1aveValue【学校施設】&#10;有形固定資産減価償却率"/>
        <xdr:cNvSpPr txBox="1"/>
      </xdr:nvSpPr>
      <xdr:spPr>
        <a:xfrm>
          <a:off x="152660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612" name="n_2ave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106697</xdr:rowOff>
    </xdr:from>
    <xdr:ext cx="405111" cy="259045"/>
    <xdr:sp macro="" textlink="">
      <xdr:nvSpPr>
        <xdr:cNvPr id="613" name="n_3aveValue【学校施設】&#10;有形固定資産減価償却率"/>
        <xdr:cNvSpPr txBox="1"/>
      </xdr:nvSpPr>
      <xdr:spPr>
        <a:xfrm>
          <a:off x="13500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80027</xdr:rowOff>
    </xdr:from>
    <xdr:ext cx="405111" cy="259045"/>
    <xdr:sp macro="" textlink="">
      <xdr:nvSpPr>
        <xdr:cNvPr id="614" name="n_4aveValue【学校施設】&#10;有形固定資産減価償却率"/>
        <xdr:cNvSpPr txBox="1"/>
      </xdr:nvSpPr>
      <xdr:spPr>
        <a:xfrm>
          <a:off x="126117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151147</xdr:rowOff>
    </xdr:from>
    <xdr:ext cx="405111" cy="259045"/>
    <xdr:sp macro="" textlink="">
      <xdr:nvSpPr>
        <xdr:cNvPr id="615" name="n_1mainValue【学校施設】&#10;有形固定資産減価償却率"/>
        <xdr:cNvSpPr txBox="1"/>
      </xdr:nvSpPr>
      <xdr:spPr>
        <a:xfrm>
          <a:off x="152660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158767</xdr:rowOff>
    </xdr:from>
    <xdr:ext cx="405111" cy="259045"/>
    <xdr:sp macro="" textlink="">
      <xdr:nvSpPr>
        <xdr:cNvPr id="616" name="n_3mainValue【学校施設】&#10;有形固定資産減価償却率"/>
        <xdr:cNvSpPr txBox="1"/>
      </xdr:nvSpPr>
      <xdr:spPr>
        <a:xfrm>
          <a:off x="135007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86377</xdr:rowOff>
    </xdr:from>
    <xdr:ext cx="405111" cy="259045"/>
    <xdr:sp macro="" textlink="">
      <xdr:nvSpPr>
        <xdr:cNvPr id="617" name="n_4mainValue【学校施設】&#10;有形固定資産減価償却率"/>
        <xdr:cNvSpPr txBox="1"/>
      </xdr:nvSpPr>
      <xdr:spPr>
        <a:xfrm>
          <a:off x="12611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8" name="正方形/長方形 6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9" name="正方形/長方形 6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0" name="正方形/長方形 6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1" name="正方形/長方形 6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2" name="正方形/長方形 6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3" name="正方形/長方形 6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4" name="正方形/長方形 6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5" name="正方形/長方形 6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6" name="テキスト ボックス 6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7" name="直線コネクタ 6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8" name="テキスト ボックス 62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29" name="直線コネクタ 62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0" name="テキスト ボックス 62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1" name="直線コネクタ 63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2" name="テキスト ボックス 63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33" name="直線コネクタ 63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4" name="テキスト ボックス 63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5" name="直線コネクタ 63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6" name="テキスト ボックス 63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7" name="直線コネクタ 63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8" name="テキスト ボックス 63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9" name="直線コネクタ 63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40" name="テキスト ボックス 63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1" name="直線コネクタ 6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2" name="テキスト ボックス 6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42454</xdr:rowOff>
    </xdr:to>
    <xdr:cxnSp macro="">
      <xdr:nvCxnSpPr>
        <xdr:cNvPr id="644" name="直線コネクタ 643"/>
        <xdr:cNvCxnSpPr/>
      </xdr:nvCxnSpPr>
      <xdr:spPr>
        <a:xfrm flipV="1">
          <a:off x="22160864" y="9639300"/>
          <a:ext cx="0" cy="137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46281</xdr:rowOff>
    </xdr:from>
    <xdr:ext cx="469744" cy="259045"/>
    <xdr:sp macro="" textlink="">
      <xdr:nvSpPr>
        <xdr:cNvPr id="645" name="【学校施設】&#10;一人当たり面積最小値テキスト"/>
        <xdr:cNvSpPr txBox="1"/>
      </xdr:nvSpPr>
      <xdr:spPr>
        <a:xfrm>
          <a:off x="22199600" y="1101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42454</xdr:rowOff>
    </xdr:from>
    <xdr:to>
      <xdr:col>116</xdr:col>
      <xdr:colOff>152400</xdr:colOff>
      <xdr:row>64</xdr:row>
      <xdr:rowOff>42454</xdr:rowOff>
    </xdr:to>
    <xdr:cxnSp macro="">
      <xdr:nvCxnSpPr>
        <xdr:cNvPr id="646" name="直線コネクタ 645"/>
        <xdr:cNvCxnSpPr/>
      </xdr:nvCxnSpPr>
      <xdr:spPr>
        <a:xfrm>
          <a:off x="22072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47" name="【学校施設】&#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48" name="直線コネクタ 647"/>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157860</xdr:rowOff>
    </xdr:from>
    <xdr:ext cx="469744" cy="259045"/>
    <xdr:sp macro="" textlink="">
      <xdr:nvSpPr>
        <xdr:cNvPr id="649" name="【学校施設】&#10;一人当たり面積平均値テキスト"/>
        <xdr:cNvSpPr txBox="1"/>
      </xdr:nvSpPr>
      <xdr:spPr>
        <a:xfrm>
          <a:off x="22199600" y="10273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7983</xdr:rowOff>
    </xdr:from>
    <xdr:to>
      <xdr:col>116</xdr:col>
      <xdr:colOff>114300</xdr:colOff>
      <xdr:row>60</xdr:row>
      <xdr:rowOff>109583</xdr:rowOff>
    </xdr:to>
    <xdr:sp macro="" textlink="">
      <xdr:nvSpPr>
        <xdr:cNvPr id="650" name="フローチャート: 判断 649"/>
        <xdr:cNvSpPr/>
      </xdr:nvSpPr>
      <xdr:spPr>
        <a:xfrm>
          <a:off x="221107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34109</xdr:rowOff>
    </xdr:from>
    <xdr:to>
      <xdr:col>112</xdr:col>
      <xdr:colOff>38100</xdr:colOff>
      <xdr:row>60</xdr:row>
      <xdr:rowOff>135709</xdr:rowOff>
    </xdr:to>
    <xdr:sp macro="" textlink="">
      <xdr:nvSpPr>
        <xdr:cNvPr id="651" name="フローチャート: 判断 650"/>
        <xdr:cNvSpPr/>
      </xdr:nvSpPr>
      <xdr:spPr>
        <a:xfrm>
          <a:off x="2127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50437</xdr:rowOff>
    </xdr:from>
    <xdr:to>
      <xdr:col>107</xdr:col>
      <xdr:colOff>101600</xdr:colOff>
      <xdr:row>60</xdr:row>
      <xdr:rowOff>152037</xdr:rowOff>
    </xdr:to>
    <xdr:sp macro="" textlink="">
      <xdr:nvSpPr>
        <xdr:cNvPr id="652" name="フローチャート: 判断 651"/>
        <xdr:cNvSpPr/>
      </xdr:nvSpPr>
      <xdr:spPr>
        <a:xfrm>
          <a:off x="20383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22134</xdr:rowOff>
    </xdr:from>
    <xdr:to>
      <xdr:col>102</xdr:col>
      <xdr:colOff>165100</xdr:colOff>
      <xdr:row>60</xdr:row>
      <xdr:rowOff>123734</xdr:rowOff>
    </xdr:to>
    <xdr:sp macro="" textlink="">
      <xdr:nvSpPr>
        <xdr:cNvPr id="653" name="フローチャート: 判断 652"/>
        <xdr:cNvSpPr/>
      </xdr:nvSpPr>
      <xdr:spPr>
        <a:xfrm>
          <a:off x="19494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54" name="フローチャート: 判断 653"/>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5" name="テキスト ボックス 6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6" name="テキスト ボックス 6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7" name="テキスト ボックス 6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8" name="テキスト ボックス 6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9" name="テキスト ボックス 6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102688</xdr:rowOff>
    </xdr:from>
    <xdr:to>
      <xdr:col>116</xdr:col>
      <xdr:colOff>114300</xdr:colOff>
      <xdr:row>57</xdr:row>
      <xdr:rowOff>32838</xdr:rowOff>
    </xdr:to>
    <xdr:sp macro="" textlink="">
      <xdr:nvSpPr>
        <xdr:cNvPr id="660" name="楕円 659"/>
        <xdr:cNvSpPr/>
      </xdr:nvSpPr>
      <xdr:spPr>
        <a:xfrm>
          <a:off x="22110700" y="970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17615</xdr:rowOff>
    </xdr:from>
    <xdr:ext cx="469744" cy="259045"/>
    <xdr:sp macro="" textlink="">
      <xdr:nvSpPr>
        <xdr:cNvPr id="661" name="【学校施設】&#10;一人当たり面積該当値テキスト"/>
        <xdr:cNvSpPr txBox="1"/>
      </xdr:nvSpPr>
      <xdr:spPr>
        <a:xfrm>
          <a:off x="22199600" y="961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142966</xdr:rowOff>
    </xdr:from>
    <xdr:to>
      <xdr:col>112</xdr:col>
      <xdr:colOff>38100</xdr:colOff>
      <xdr:row>57</xdr:row>
      <xdr:rowOff>73116</xdr:rowOff>
    </xdr:to>
    <xdr:sp macro="" textlink="">
      <xdr:nvSpPr>
        <xdr:cNvPr id="662" name="楕円 661"/>
        <xdr:cNvSpPr/>
      </xdr:nvSpPr>
      <xdr:spPr>
        <a:xfrm>
          <a:off x="21272500" y="974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153488</xdr:rowOff>
    </xdr:from>
    <xdr:to>
      <xdr:col>116</xdr:col>
      <xdr:colOff>63500</xdr:colOff>
      <xdr:row>57</xdr:row>
      <xdr:rowOff>22316</xdr:rowOff>
    </xdr:to>
    <xdr:cxnSp macro="">
      <xdr:nvCxnSpPr>
        <xdr:cNvPr id="663" name="直線コネクタ 662"/>
        <xdr:cNvCxnSpPr/>
      </xdr:nvCxnSpPr>
      <xdr:spPr>
        <a:xfrm flipV="1">
          <a:off x="21323300" y="9754688"/>
          <a:ext cx="838200" cy="4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157117</xdr:rowOff>
    </xdr:from>
    <xdr:to>
      <xdr:col>102</xdr:col>
      <xdr:colOff>165100</xdr:colOff>
      <xdr:row>57</xdr:row>
      <xdr:rowOff>87267</xdr:rowOff>
    </xdr:to>
    <xdr:sp macro="" textlink="">
      <xdr:nvSpPr>
        <xdr:cNvPr id="664" name="楕円 663"/>
        <xdr:cNvSpPr/>
      </xdr:nvSpPr>
      <xdr:spPr>
        <a:xfrm>
          <a:off x="19494500" y="975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57</xdr:row>
      <xdr:rowOff>15059</xdr:rowOff>
    </xdr:from>
    <xdr:to>
      <xdr:col>98</xdr:col>
      <xdr:colOff>38100</xdr:colOff>
      <xdr:row>57</xdr:row>
      <xdr:rowOff>116659</xdr:rowOff>
    </xdr:to>
    <xdr:sp macro="" textlink="">
      <xdr:nvSpPr>
        <xdr:cNvPr id="665" name="楕円 664"/>
        <xdr:cNvSpPr/>
      </xdr:nvSpPr>
      <xdr:spPr>
        <a:xfrm>
          <a:off x="18605500" y="978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36467</xdr:rowOff>
    </xdr:from>
    <xdr:to>
      <xdr:col>102</xdr:col>
      <xdr:colOff>114300</xdr:colOff>
      <xdr:row>57</xdr:row>
      <xdr:rowOff>65859</xdr:rowOff>
    </xdr:to>
    <xdr:cxnSp macro="">
      <xdr:nvCxnSpPr>
        <xdr:cNvPr id="666" name="直線コネクタ 665"/>
        <xdr:cNvCxnSpPr/>
      </xdr:nvCxnSpPr>
      <xdr:spPr>
        <a:xfrm flipV="1">
          <a:off x="18656300" y="980911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126836</xdr:rowOff>
    </xdr:from>
    <xdr:ext cx="469744" cy="259045"/>
    <xdr:sp macro="" textlink="">
      <xdr:nvSpPr>
        <xdr:cNvPr id="667" name="n_1aveValue【学校施設】&#10;一人当たり面積"/>
        <xdr:cNvSpPr txBox="1"/>
      </xdr:nvSpPr>
      <xdr:spPr>
        <a:xfrm>
          <a:off x="21075727" y="1041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168564</xdr:rowOff>
    </xdr:from>
    <xdr:ext cx="469744" cy="259045"/>
    <xdr:sp macro="" textlink="">
      <xdr:nvSpPr>
        <xdr:cNvPr id="668" name="n_2aveValue【学校施設】&#10;一人当たり面積"/>
        <xdr:cNvSpPr txBox="1"/>
      </xdr:nvSpPr>
      <xdr:spPr>
        <a:xfrm>
          <a:off x="20199427" y="101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114861</xdr:rowOff>
    </xdr:from>
    <xdr:ext cx="469744" cy="259045"/>
    <xdr:sp macro="" textlink="">
      <xdr:nvSpPr>
        <xdr:cNvPr id="669" name="n_3aveValue【学校施設】&#10;一人当たり面積"/>
        <xdr:cNvSpPr txBox="1"/>
      </xdr:nvSpPr>
      <xdr:spPr>
        <a:xfrm>
          <a:off x="19310427" y="1040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110507</xdr:rowOff>
    </xdr:from>
    <xdr:ext cx="469744" cy="259045"/>
    <xdr:sp macro="" textlink="">
      <xdr:nvSpPr>
        <xdr:cNvPr id="670" name="n_4aveValue【学校施設】&#10;一人当たり面積"/>
        <xdr:cNvSpPr txBox="1"/>
      </xdr:nvSpPr>
      <xdr:spPr>
        <a:xfrm>
          <a:off x="18421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89643</xdr:rowOff>
    </xdr:from>
    <xdr:ext cx="469744" cy="259045"/>
    <xdr:sp macro="" textlink="">
      <xdr:nvSpPr>
        <xdr:cNvPr id="671" name="n_1mainValue【学校施設】&#10;一人当たり面積"/>
        <xdr:cNvSpPr txBox="1"/>
      </xdr:nvSpPr>
      <xdr:spPr>
        <a:xfrm>
          <a:off x="21075727" y="951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103794</xdr:rowOff>
    </xdr:from>
    <xdr:ext cx="469744" cy="259045"/>
    <xdr:sp macro="" textlink="">
      <xdr:nvSpPr>
        <xdr:cNvPr id="672" name="n_3mainValue【学校施設】&#10;一人当たり面積"/>
        <xdr:cNvSpPr txBox="1"/>
      </xdr:nvSpPr>
      <xdr:spPr>
        <a:xfrm>
          <a:off x="19310427" y="953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133186</xdr:rowOff>
    </xdr:from>
    <xdr:ext cx="469744" cy="259045"/>
    <xdr:sp macro="" textlink="">
      <xdr:nvSpPr>
        <xdr:cNvPr id="673" name="n_4mainValue【学校施設】&#10;一人当たり面積"/>
        <xdr:cNvSpPr txBox="1"/>
      </xdr:nvSpPr>
      <xdr:spPr>
        <a:xfrm>
          <a:off x="18421427" y="956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4" name="正方形/長方形 6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5" name="正方形/長方形 6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6" name="正方形/長方形 6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7" name="正方形/長方形 6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8" name="正方形/長方形 6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9" name="正方形/長方形 6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0" name="正方形/長方形 6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1" name="正方形/長方形 68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2" name="テキスト ボックス 68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3" name="直線コネクタ 68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4" name="テキスト ボックス 68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85" name="直線コネクタ 68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86" name="テキスト ボックス 68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87" name="直線コネクタ 68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88" name="テキスト ボックス 68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89" name="直線コネクタ 68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0" name="テキスト ボックス 68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1" name="直線コネクタ 69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2" name="テキスト ボックス 69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3" name="直線コネクタ 69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94" name="テキスト ボックス 69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5" name="直線コネクタ 6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96" name="テキスト ボックス 69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45720</xdr:rowOff>
    </xdr:from>
    <xdr:to>
      <xdr:col>85</xdr:col>
      <xdr:colOff>126364</xdr:colOff>
      <xdr:row>86</xdr:row>
      <xdr:rowOff>114300</xdr:rowOff>
    </xdr:to>
    <xdr:cxnSp macro="">
      <xdr:nvCxnSpPr>
        <xdr:cNvPr id="698" name="直線コネクタ 697"/>
        <xdr:cNvCxnSpPr/>
      </xdr:nvCxnSpPr>
      <xdr:spPr>
        <a:xfrm flipV="1">
          <a:off x="16318864" y="1324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99"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00" name="直線コネクタ 69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163847</xdr:rowOff>
    </xdr:from>
    <xdr:ext cx="405111" cy="259045"/>
    <xdr:sp macro="" textlink="">
      <xdr:nvSpPr>
        <xdr:cNvPr id="701" name="【児童館】&#10;有形固定資産減価償却率最大値テキスト"/>
        <xdr:cNvSpPr txBox="1"/>
      </xdr:nvSpPr>
      <xdr:spPr>
        <a:xfrm>
          <a:off x="16357600" y="1302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45720</xdr:rowOff>
    </xdr:from>
    <xdr:to>
      <xdr:col>86</xdr:col>
      <xdr:colOff>25400</xdr:colOff>
      <xdr:row>77</xdr:row>
      <xdr:rowOff>45720</xdr:rowOff>
    </xdr:to>
    <xdr:cxnSp macro="">
      <xdr:nvCxnSpPr>
        <xdr:cNvPr id="702" name="直線コネクタ 701"/>
        <xdr:cNvCxnSpPr/>
      </xdr:nvCxnSpPr>
      <xdr:spPr>
        <a:xfrm>
          <a:off x="16230600" y="1324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141622</xdr:rowOff>
    </xdr:from>
    <xdr:ext cx="405111" cy="259045"/>
    <xdr:sp macro="" textlink="">
      <xdr:nvSpPr>
        <xdr:cNvPr id="703" name="【児童館】&#10;有形固定資産減価償却率平均値テキスト"/>
        <xdr:cNvSpPr txBox="1"/>
      </xdr:nvSpPr>
      <xdr:spPr>
        <a:xfrm>
          <a:off x="16357600" y="1385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704" name="フローチャート: 判断 703"/>
        <xdr:cNvSpPr/>
      </xdr:nvSpPr>
      <xdr:spPr>
        <a:xfrm>
          <a:off x="16268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705" name="フローチャート: 判断 704"/>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706" name="フローチャート: 判断 705"/>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29211</xdr:rowOff>
    </xdr:from>
    <xdr:to>
      <xdr:col>72</xdr:col>
      <xdr:colOff>38100</xdr:colOff>
      <xdr:row>81</xdr:row>
      <xdr:rowOff>130811</xdr:rowOff>
    </xdr:to>
    <xdr:sp macro="" textlink="">
      <xdr:nvSpPr>
        <xdr:cNvPr id="707" name="フローチャート: 判断 706"/>
        <xdr:cNvSpPr/>
      </xdr:nvSpPr>
      <xdr:spPr>
        <a:xfrm>
          <a:off x="13652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44450</xdr:rowOff>
    </xdr:from>
    <xdr:to>
      <xdr:col>67</xdr:col>
      <xdr:colOff>101600</xdr:colOff>
      <xdr:row>81</xdr:row>
      <xdr:rowOff>146050</xdr:rowOff>
    </xdr:to>
    <xdr:sp macro="" textlink="">
      <xdr:nvSpPr>
        <xdr:cNvPr id="708" name="フローチャート: 判断 707"/>
        <xdr:cNvSpPr/>
      </xdr:nvSpPr>
      <xdr:spPr>
        <a:xfrm>
          <a:off x="12763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9" name="テキスト ボックス 70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0" name="テキスト ボックス 70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1" name="テキスト ボックス 71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2" name="テキスト ボックス 71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3" name="テキスト ボックス 71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57786</xdr:rowOff>
    </xdr:from>
    <xdr:to>
      <xdr:col>85</xdr:col>
      <xdr:colOff>177800</xdr:colOff>
      <xdr:row>86</xdr:row>
      <xdr:rowOff>159386</xdr:rowOff>
    </xdr:to>
    <xdr:sp macro="" textlink="">
      <xdr:nvSpPr>
        <xdr:cNvPr id="714" name="楕円 713"/>
        <xdr:cNvSpPr/>
      </xdr:nvSpPr>
      <xdr:spPr>
        <a:xfrm>
          <a:off x="16268700" y="1480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144163</xdr:rowOff>
    </xdr:from>
    <xdr:ext cx="405111" cy="259045"/>
    <xdr:sp macro="" textlink="">
      <xdr:nvSpPr>
        <xdr:cNvPr id="715" name="【児童館】&#10;有形固定資産減価償却率該当値テキスト"/>
        <xdr:cNvSpPr txBox="1"/>
      </xdr:nvSpPr>
      <xdr:spPr>
        <a:xfrm>
          <a:off x="16357600" y="14717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42545</xdr:rowOff>
    </xdr:from>
    <xdr:to>
      <xdr:col>81</xdr:col>
      <xdr:colOff>101600</xdr:colOff>
      <xdr:row>86</xdr:row>
      <xdr:rowOff>144145</xdr:rowOff>
    </xdr:to>
    <xdr:sp macro="" textlink="">
      <xdr:nvSpPr>
        <xdr:cNvPr id="716" name="楕円 715"/>
        <xdr:cNvSpPr/>
      </xdr:nvSpPr>
      <xdr:spPr>
        <a:xfrm>
          <a:off x="154305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93345</xdr:rowOff>
    </xdr:from>
    <xdr:to>
      <xdr:col>85</xdr:col>
      <xdr:colOff>127000</xdr:colOff>
      <xdr:row>86</xdr:row>
      <xdr:rowOff>108586</xdr:rowOff>
    </xdr:to>
    <xdr:cxnSp macro="">
      <xdr:nvCxnSpPr>
        <xdr:cNvPr id="717" name="直線コネクタ 716"/>
        <xdr:cNvCxnSpPr/>
      </xdr:nvCxnSpPr>
      <xdr:spPr>
        <a:xfrm>
          <a:off x="15481300" y="14838045"/>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13970</xdr:rowOff>
    </xdr:from>
    <xdr:to>
      <xdr:col>72</xdr:col>
      <xdr:colOff>38100</xdr:colOff>
      <xdr:row>86</xdr:row>
      <xdr:rowOff>115570</xdr:rowOff>
    </xdr:to>
    <xdr:sp macro="" textlink="">
      <xdr:nvSpPr>
        <xdr:cNvPr id="718" name="楕円 717"/>
        <xdr:cNvSpPr/>
      </xdr:nvSpPr>
      <xdr:spPr>
        <a:xfrm>
          <a:off x="13652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85</xdr:row>
      <xdr:rowOff>170180</xdr:rowOff>
    </xdr:from>
    <xdr:to>
      <xdr:col>67</xdr:col>
      <xdr:colOff>101600</xdr:colOff>
      <xdr:row>86</xdr:row>
      <xdr:rowOff>100330</xdr:rowOff>
    </xdr:to>
    <xdr:sp macro="" textlink="">
      <xdr:nvSpPr>
        <xdr:cNvPr id="719" name="楕円 718"/>
        <xdr:cNvSpPr/>
      </xdr:nvSpPr>
      <xdr:spPr>
        <a:xfrm>
          <a:off x="12763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49530</xdr:rowOff>
    </xdr:from>
    <xdr:to>
      <xdr:col>71</xdr:col>
      <xdr:colOff>177800</xdr:colOff>
      <xdr:row>86</xdr:row>
      <xdr:rowOff>64770</xdr:rowOff>
    </xdr:to>
    <xdr:cxnSp macro="">
      <xdr:nvCxnSpPr>
        <xdr:cNvPr id="720" name="直線コネクタ 719"/>
        <xdr:cNvCxnSpPr/>
      </xdr:nvCxnSpPr>
      <xdr:spPr>
        <a:xfrm>
          <a:off x="12814300" y="147942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38752</xdr:rowOff>
    </xdr:from>
    <xdr:ext cx="405111" cy="259045"/>
    <xdr:sp macro="" textlink="">
      <xdr:nvSpPr>
        <xdr:cNvPr id="721" name="n_1aveValue【児童館】&#10;有形固定資産減価償却率"/>
        <xdr:cNvSpPr txBox="1"/>
      </xdr:nvSpPr>
      <xdr:spPr>
        <a:xfrm>
          <a:off x="15266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722" name="n_2aveValue【児童館】&#10;有形固定資産減価償却率"/>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147338</xdr:rowOff>
    </xdr:from>
    <xdr:ext cx="405111" cy="259045"/>
    <xdr:sp macro="" textlink="">
      <xdr:nvSpPr>
        <xdr:cNvPr id="723" name="n_3aveValue【児童館】&#10;有形固定資産減価償却率"/>
        <xdr:cNvSpPr txBox="1"/>
      </xdr:nvSpPr>
      <xdr:spPr>
        <a:xfrm>
          <a:off x="13500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162577</xdr:rowOff>
    </xdr:from>
    <xdr:ext cx="405111" cy="259045"/>
    <xdr:sp macro="" textlink="">
      <xdr:nvSpPr>
        <xdr:cNvPr id="724" name="n_4aveValue【児童館】&#10;有形固定資産減価償却率"/>
        <xdr:cNvSpPr txBox="1"/>
      </xdr:nvSpPr>
      <xdr:spPr>
        <a:xfrm>
          <a:off x="12611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135272</xdr:rowOff>
    </xdr:from>
    <xdr:ext cx="405111" cy="259045"/>
    <xdr:sp macro="" textlink="">
      <xdr:nvSpPr>
        <xdr:cNvPr id="725" name="n_1mainValue【児童館】&#10;有形固定資産減価償却率"/>
        <xdr:cNvSpPr txBox="1"/>
      </xdr:nvSpPr>
      <xdr:spPr>
        <a:xfrm>
          <a:off x="15266044" y="148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106697</xdr:rowOff>
    </xdr:from>
    <xdr:ext cx="405111" cy="259045"/>
    <xdr:sp macro="" textlink="">
      <xdr:nvSpPr>
        <xdr:cNvPr id="726" name="n_3mainValue【児童館】&#10;有形固定資産減価償却率"/>
        <xdr:cNvSpPr txBox="1"/>
      </xdr:nvSpPr>
      <xdr:spPr>
        <a:xfrm>
          <a:off x="13500744"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91457</xdr:rowOff>
    </xdr:from>
    <xdr:ext cx="405111" cy="259045"/>
    <xdr:sp macro="" textlink="">
      <xdr:nvSpPr>
        <xdr:cNvPr id="727" name="n_4mainValue【児童館】&#10;有形固定資産減価償却率"/>
        <xdr:cNvSpPr txBox="1"/>
      </xdr:nvSpPr>
      <xdr:spPr>
        <a:xfrm>
          <a:off x="12611744"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8" name="正方形/長方形 7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9" name="正方形/長方形 7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0" name="正方形/長方形 7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1" name="正方形/長方形 7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2" name="正方形/長方形 7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3" name="正方形/長方形 7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4" name="正方形/長方形 7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5" name="正方形/長方形 73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6" name="テキスト ボックス 73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7" name="直線コネクタ 73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38" name="直線コネクタ 73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39" name="テキスト ボックス 73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40" name="直線コネクタ 73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41" name="テキスト ボックス 74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42" name="直線コネクタ 74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43" name="テキスト ボックス 74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44" name="直線コネクタ 74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45" name="テキスト ボックス 74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46" name="直線コネクタ 74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47" name="テキスト ボックス 74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48" name="直線コネクタ 74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49" name="テキスト ボックス 74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0" name="直線コネクタ 74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1" name="テキスト ボックス 75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753" name="直線コネクタ 752"/>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54" name="【児童館】&#10;一人当たり面積最小値テキスト"/>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55" name="直線コネクタ 754"/>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56"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57" name="直線コネクタ 756"/>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758" name="【児童館】&#10;一人当たり面積平均値テキスト"/>
        <xdr:cNvSpPr txBox="1"/>
      </xdr:nvSpPr>
      <xdr:spPr>
        <a:xfrm>
          <a:off x="22199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759" name="フローチャート: 判断 758"/>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60" name="フローチャート: 判断 759"/>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761" name="フローチャート: 判断 760"/>
        <xdr:cNvSpPr/>
      </xdr:nvSpPr>
      <xdr:spPr>
        <a:xfrm>
          <a:off x="2038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62" name="フローチャート: 判断 761"/>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3629</xdr:rowOff>
    </xdr:from>
    <xdr:to>
      <xdr:col>98</xdr:col>
      <xdr:colOff>38100</xdr:colOff>
      <xdr:row>84</xdr:row>
      <xdr:rowOff>105229</xdr:rowOff>
    </xdr:to>
    <xdr:sp macro="" textlink="">
      <xdr:nvSpPr>
        <xdr:cNvPr id="763" name="フローチャート: 判断 762"/>
        <xdr:cNvSpPr/>
      </xdr:nvSpPr>
      <xdr:spPr>
        <a:xfrm>
          <a:off x="18605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4" name="テキスト ボックス 7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5" name="テキスト ボックス 7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6" name="テキスト ボックス 7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7" name="テキスト ボックス 7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8" name="テキスト ボックス 7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126093</xdr:rowOff>
    </xdr:from>
    <xdr:to>
      <xdr:col>116</xdr:col>
      <xdr:colOff>114300</xdr:colOff>
      <xdr:row>86</xdr:row>
      <xdr:rowOff>56243</xdr:rowOff>
    </xdr:to>
    <xdr:sp macro="" textlink="">
      <xdr:nvSpPr>
        <xdr:cNvPr id="769" name="楕円 768"/>
        <xdr:cNvSpPr/>
      </xdr:nvSpPr>
      <xdr:spPr>
        <a:xfrm>
          <a:off x="221107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41020</xdr:rowOff>
    </xdr:from>
    <xdr:ext cx="469744" cy="259045"/>
    <xdr:sp macro="" textlink="">
      <xdr:nvSpPr>
        <xdr:cNvPr id="770" name="【児童館】&#10;一人当たり面積該当値テキスト"/>
        <xdr:cNvSpPr txBox="1"/>
      </xdr:nvSpPr>
      <xdr:spPr>
        <a:xfrm>
          <a:off x="22199600" y="1461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126093</xdr:rowOff>
    </xdr:from>
    <xdr:to>
      <xdr:col>112</xdr:col>
      <xdr:colOff>38100</xdr:colOff>
      <xdr:row>86</xdr:row>
      <xdr:rowOff>56243</xdr:rowOff>
    </xdr:to>
    <xdr:sp macro="" textlink="">
      <xdr:nvSpPr>
        <xdr:cNvPr id="771" name="楕円 770"/>
        <xdr:cNvSpPr/>
      </xdr:nvSpPr>
      <xdr:spPr>
        <a:xfrm>
          <a:off x="21272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5443</xdr:rowOff>
    </xdr:from>
    <xdr:to>
      <xdr:col>116</xdr:col>
      <xdr:colOff>63500</xdr:colOff>
      <xdr:row>86</xdr:row>
      <xdr:rowOff>5443</xdr:rowOff>
    </xdr:to>
    <xdr:cxnSp macro="">
      <xdr:nvCxnSpPr>
        <xdr:cNvPr id="772" name="直線コネクタ 771"/>
        <xdr:cNvCxnSpPr/>
      </xdr:nvCxnSpPr>
      <xdr:spPr>
        <a:xfrm>
          <a:off x="21323300" y="1475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126093</xdr:rowOff>
    </xdr:from>
    <xdr:to>
      <xdr:col>102</xdr:col>
      <xdr:colOff>165100</xdr:colOff>
      <xdr:row>86</xdr:row>
      <xdr:rowOff>56243</xdr:rowOff>
    </xdr:to>
    <xdr:sp macro="" textlink="">
      <xdr:nvSpPr>
        <xdr:cNvPr id="773" name="楕円 772"/>
        <xdr:cNvSpPr/>
      </xdr:nvSpPr>
      <xdr:spPr>
        <a:xfrm>
          <a:off x="19494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126093</xdr:rowOff>
    </xdr:from>
    <xdr:to>
      <xdr:col>98</xdr:col>
      <xdr:colOff>38100</xdr:colOff>
      <xdr:row>86</xdr:row>
      <xdr:rowOff>56243</xdr:rowOff>
    </xdr:to>
    <xdr:sp macro="" textlink="">
      <xdr:nvSpPr>
        <xdr:cNvPr id="774" name="楕円 773"/>
        <xdr:cNvSpPr/>
      </xdr:nvSpPr>
      <xdr:spPr>
        <a:xfrm>
          <a:off x="18605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5443</xdr:rowOff>
    </xdr:from>
    <xdr:to>
      <xdr:col>102</xdr:col>
      <xdr:colOff>114300</xdr:colOff>
      <xdr:row>86</xdr:row>
      <xdr:rowOff>5443</xdr:rowOff>
    </xdr:to>
    <xdr:cxnSp macro="">
      <xdr:nvCxnSpPr>
        <xdr:cNvPr id="775" name="直線コネクタ 774"/>
        <xdr:cNvCxnSpPr/>
      </xdr:nvCxnSpPr>
      <xdr:spPr>
        <a:xfrm>
          <a:off x="18656300" y="1475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776" name="n_1aveValue【児童館】&#10;一人当たり面積"/>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56441</xdr:rowOff>
    </xdr:from>
    <xdr:ext cx="469744" cy="259045"/>
    <xdr:sp macro="" textlink="">
      <xdr:nvSpPr>
        <xdr:cNvPr id="777" name="n_2aveValue【児童館】&#10;一人当たり面積"/>
        <xdr:cNvSpPr txBox="1"/>
      </xdr:nvSpPr>
      <xdr:spPr>
        <a:xfrm>
          <a:off x="201994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778" name="n_3aveValue【児童館】&#10;一人当たり面積"/>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121756</xdr:rowOff>
    </xdr:from>
    <xdr:ext cx="469744" cy="259045"/>
    <xdr:sp macro="" textlink="">
      <xdr:nvSpPr>
        <xdr:cNvPr id="779" name="n_4aveValue【児童館】&#10;一人当たり面積"/>
        <xdr:cNvSpPr txBox="1"/>
      </xdr:nvSpPr>
      <xdr:spPr>
        <a:xfrm>
          <a:off x="18421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47370</xdr:rowOff>
    </xdr:from>
    <xdr:ext cx="469744" cy="259045"/>
    <xdr:sp macro="" textlink="">
      <xdr:nvSpPr>
        <xdr:cNvPr id="780" name="n_1mainValue【児童館】&#10;一人当たり面積"/>
        <xdr:cNvSpPr txBox="1"/>
      </xdr:nvSpPr>
      <xdr:spPr>
        <a:xfrm>
          <a:off x="210757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47370</xdr:rowOff>
    </xdr:from>
    <xdr:ext cx="469744" cy="259045"/>
    <xdr:sp macro="" textlink="">
      <xdr:nvSpPr>
        <xdr:cNvPr id="781" name="n_3mainValue【児童館】&#10;一人当たり面積"/>
        <xdr:cNvSpPr txBox="1"/>
      </xdr:nvSpPr>
      <xdr:spPr>
        <a:xfrm>
          <a:off x="19310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47370</xdr:rowOff>
    </xdr:from>
    <xdr:ext cx="469744" cy="259045"/>
    <xdr:sp macro="" textlink="">
      <xdr:nvSpPr>
        <xdr:cNvPr id="782" name="n_4mainValue【児童館】&#10;一人当たり面積"/>
        <xdr:cNvSpPr txBox="1"/>
      </xdr:nvSpPr>
      <xdr:spPr>
        <a:xfrm>
          <a:off x="18421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3" name="正方形/長方形 7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4" name="正方形/長方形 7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5" name="正方形/長方形 7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6" name="正方形/長方形 7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7" name="正方形/長方形 7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8" name="正方形/長方形 7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9" name="正方形/長方形 7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0" name="正方形/長方形 7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1" name="テキスト ボックス 7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2" name="直線コネクタ 7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3" name="テキスト ボックス 79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94" name="直線コネクタ 79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95" name="テキスト ボックス 79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96" name="直線コネクタ 79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97" name="テキスト ボックス 79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98" name="直線コネクタ 79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99" name="テキスト ボックス 79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00" name="直線コネクタ 79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01" name="テキスト ボックス 80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02" name="直線コネクタ 80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03" name="テキスト ボックス 80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4" name="直線コネクタ 8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05" name="テキスト ボックス 80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0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57150</xdr:rowOff>
    </xdr:from>
    <xdr:to>
      <xdr:col>85</xdr:col>
      <xdr:colOff>126364</xdr:colOff>
      <xdr:row>107</xdr:row>
      <xdr:rowOff>104775</xdr:rowOff>
    </xdr:to>
    <xdr:cxnSp macro="">
      <xdr:nvCxnSpPr>
        <xdr:cNvPr id="807" name="直線コネクタ 806"/>
        <xdr:cNvCxnSpPr/>
      </xdr:nvCxnSpPr>
      <xdr:spPr>
        <a:xfrm flipV="1">
          <a:off x="16318864" y="170307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108602</xdr:rowOff>
    </xdr:from>
    <xdr:ext cx="405111" cy="259045"/>
    <xdr:sp macro="" textlink="">
      <xdr:nvSpPr>
        <xdr:cNvPr id="808" name="【公民館】&#10;有形固定資産減価償却率最小値テキスト"/>
        <xdr:cNvSpPr txBox="1"/>
      </xdr:nvSpPr>
      <xdr:spPr>
        <a:xfrm>
          <a:off x="16357600"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104775</xdr:rowOff>
    </xdr:from>
    <xdr:to>
      <xdr:col>86</xdr:col>
      <xdr:colOff>25400</xdr:colOff>
      <xdr:row>107</xdr:row>
      <xdr:rowOff>104775</xdr:rowOff>
    </xdr:to>
    <xdr:cxnSp macro="">
      <xdr:nvCxnSpPr>
        <xdr:cNvPr id="809" name="直線コネクタ 808"/>
        <xdr:cNvCxnSpPr/>
      </xdr:nvCxnSpPr>
      <xdr:spPr>
        <a:xfrm>
          <a:off x="16230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3827</xdr:rowOff>
    </xdr:from>
    <xdr:ext cx="405111" cy="259045"/>
    <xdr:sp macro="" textlink="">
      <xdr:nvSpPr>
        <xdr:cNvPr id="810" name="【公民館】&#10;有形固定資産減価償却率最大値テキスト"/>
        <xdr:cNvSpPr txBox="1"/>
      </xdr:nvSpPr>
      <xdr:spPr>
        <a:xfrm>
          <a:off x="163576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57150</xdr:rowOff>
    </xdr:from>
    <xdr:to>
      <xdr:col>86</xdr:col>
      <xdr:colOff>25400</xdr:colOff>
      <xdr:row>99</xdr:row>
      <xdr:rowOff>57150</xdr:rowOff>
    </xdr:to>
    <xdr:cxnSp macro="">
      <xdr:nvCxnSpPr>
        <xdr:cNvPr id="811" name="直線コネクタ 810"/>
        <xdr:cNvCxnSpPr/>
      </xdr:nvCxnSpPr>
      <xdr:spPr>
        <a:xfrm>
          <a:off x="16230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2557</xdr:rowOff>
    </xdr:from>
    <xdr:ext cx="405111" cy="259045"/>
    <xdr:sp macro="" textlink="">
      <xdr:nvSpPr>
        <xdr:cNvPr id="812" name="【公民館】&#10;有形固定資産減価償却率平均値テキスト"/>
        <xdr:cNvSpPr txBox="1"/>
      </xdr:nvSpPr>
      <xdr:spPr>
        <a:xfrm>
          <a:off x="16357600" y="1766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813" name="フローチャート: 判断 812"/>
        <xdr:cNvSpPr/>
      </xdr:nvSpPr>
      <xdr:spPr>
        <a:xfrm>
          <a:off x="16268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814" name="フローチャート: 判断 813"/>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815" name="フローチャート: 判断 814"/>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124461</xdr:rowOff>
    </xdr:from>
    <xdr:to>
      <xdr:col>72</xdr:col>
      <xdr:colOff>38100</xdr:colOff>
      <xdr:row>104</xdr:row>
      <xdr:rowOff>54611</xdr:rowOff>
    </xdr:to>
    <xdr:sp macro="" textlink="">
      <xdr:nvSpPr>
        <xdr:cNvPr id="816" name="フローチャート: 判断 815"/>
        <xdr:cNvSpPr/>
      </xdr:nvSpPr>
      <xdr:spPr>
        <a:xfrm>
          <a:off x="13652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99695</xdr:rowOff>
    </xdr:from>
    <xdr:to>
      <xdr:col>67</xdr:col>
      <xdr:colOff>101600</xdr:colOff>
      <xdr:row>104</xdr:row>
      <xdr:rowOff>29845</xdr:rowOff>
    </xdr:to>
    <xdr:sp macro="" textlink="">
      <xdr:nvSpPr>
        <xdr:cNvPr id="817" name="フローチャート: 判断 816"/>
        <xdr:cNvSpPr/>
      </xdr:nvSpPr>
      <xdr:spPr>
        <a:xfrm>
          <a:off x="12763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8" name="テキスト ボックス 8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9" name="テキスト ボックス 8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0" name="テキスト ボックス 8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1" name="テキスト ボックス 8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2" name="テキスト ボックス 8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76836</xdr:rowOff>
    </xdr:from>
    <xdr:to>
      <xdr:col>85</xdr:col>
      <xdr:colOff>177800</xdr:colOff>
      <xdr:row>106</xdr:row>
      <xdr:rowOff>6986</xdr:rowOff>
    </xdr:to>
    <xdr:sp macro="" textlink="">
      <xdr:nvSpPr>
        <xdr:cNvPr id="823" name="楕円 822"/>
        <xdr:cNvSpPr/>
      </xdr:nvSpPr>
      <xdr:spPr>
        <a:xfrm>
          <a:off x="162687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55263</xdr:rowOff>
    </xdr:from>
    <xdr:ext cx="405111" cy="259045"/>
    <xdr:sp macro="" textlink="">
      <xdr:nvSpPr>
        <xdr:cNvPr id="824" name="【公民館】&#10;有形固定資産減価償却率該当値テキスト"/>
        <xdr:cNvSpPr txBox="1"/>
      </xdr:nvSpPr>
      <xdr:spPr>
        <a:xfrm>
          <a:off x="16357600"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38736</xdr:rowOff>
    </xdr:from>
    <xdr:to>
      <xdr:col>81</xdr:col>
      <xdr:colOff>101600</xdr:colOff>
      <xdr:row>105</xdr:row>
      <xdr:rowOff>140336</xdr:rowOff>
    </xdr:to>
    <xdr:sp macro="" textlink="">
      <xdr:nvSpPr>
        <xdr:cNvPr id="825" name="楕円 824"/>
        <xdr:cNvSpPr/>
      </xdr:nvSpPr>
      <xdr:spPr>
        <a:xfrm>
          <a:off x="154305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89536</xdr:rowOff>
    </xdr:from>
    <xdr:to>
      <xdr:col>85</xdr:col>
      <xdr:colOff>127000</xdr:colOff>
      <xdr:row>105</xdr:row>
      <xdr:rowOff>127636</xdr:rowOff>
    </xdr:to>
    <xdr:cxnSp macro="">
      <xdr:nvCxnSpPr>
        <xdr:cNvPr id="826" name="直線コネクタ 825"/>
        <xdr:cNvCxnSpPr/>
      </xdr:nvCxnSpPr>
      <xdr:spPr>
        <a:xfrm>
          <a:off x="15481300" y="180917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99695</xdr:rowOff>
    </xdr:from>
    <xdr:to>
      <xdr:col>72</xdr:col>
      <xdr:colOff>38100</xdr:colOff>
      <xdr:row>106</xdr:row>
      <xdr:rowOff>29845</xdr:rowOff>
    </xdr:to>
    <xdr:sp macro="" textlink="">
      <xdr:nvSpPr>
        <xdr:cNvPr id="827" name="楕円 826"/>
        <xdr:cNvSpPr/>
      </xdr:nvSpPr>
      <xdr:spPr>
        <a:xfrm>
          <a:off x="136525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828" name="楕円 827"/>
        <xdr:cNvSpPr/>
      </xdr:nvSpPr>
      <xdr:spPr>
        <a:xfrm>
          <a:off x="12763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99061</xdr:rowOff>
    </xdr:from>
    <xdr:to>
      <xdr:col>71</xdr:col>
      <xdr:colOff>177800</xdr:colOff>
      <xdr:row>105</xdr:row>
      <xdr:rowOff>150495</xdr:rowOff>
    </xdr:to>
    <xdr:cxnSp macro="">
      <xdr:nvCxnSpPr>
        <xdr:cNvPr id="829" name="直線コネクタ 828"/>
        <xdr:cNvCxnSpPr/>
      </xdr:nvCxnSpPr>
      <xdr:spPr>
        <a:xfrm>
          <a:off x="12814300" y="181013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830" name="n_1aveValue【公民館】&#10;有形固定資産減価償却率"/>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831" name="n_2aveValue【公民館】&#10;有形固定資産減価償却率"/>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71138</xdr:rowOff>
    </xdr:from>
    <xdr:ext cx="405111" cy="259045"/>
    <xdr:sp macro="" textlink="">
      <xdr:nvSpPr>
        <xdr:cNvPr id="832" name="n_3aveValue【公民館】&#10;有形固定資産減価償却率"/>
        <xdr:cNvSpPr txBox="1"/>
      </xdr:nvSpPr>
      <xdr:spPr>
        <a:xfrm>
          <a:off x="13500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46372</xdr:rowOff>
    </xdr:from>
    <xdr:ext cx="405111" cy="259045"/>
    <xdr:sp macro="" textlink="">
      <xdr:nvSpPr>
        <xdr:cNvPr id="833" name="n_4aveValue【公民館】&#10;有形固定資産減価償却率"/>
        <xdr:cNvSpPr txBox="1"/>
      </xdr:nvSpPr>
      <xdr:spPr>
        <a:xfrm>
          <a:off x="12611744"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131463</xdr:rowOff>
    </xdr:from>
    <xdr:ext cx="405111" cy="259045"/>
    <xdr:sp macro="" textlink="">
      <xdr:nvSpPr>
        <xdr:cNvPr id="834" name="n_1mainValue【公民館】&#10;有形固定資産減価償却率"/>
        <xdr:cNvSpPr txBox="1"/>
      </xdr:nvSpPr>
      <xdr:spPr>
        <a:xfrm>
          <a:off x="15266044" y="1813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20972</xdr:rowOff>
    </xdr:from>
    <xdr:ext cx="405111" cy="259045"/>
    <xdr:sp macro="" textlink="">
      <xdr:nvSpPr>
        <xdr:cNvPr id="835" name="n_3mainValue【公民館】&#10;有形固定資産減価償却率"/>
        <xdr:cNvSpPr txBox="1"/>
      </xdr:nvSpPr>
      <xdr:spPr>
        <a:xfrm>
          <a:off x="135007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836" name="n_4mainValue【公民館】&#10;有形固定資産減価償却率"/>
        <xdr:cNvSpPr txBox="1"/>
      </xdr:nvSpPr>
      <xdr:spPr>
        <a:xfrm>
          <a:off x="12611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7" name="正方形/長方形 8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8" name="正方形/長方形 8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9" name="正方形/長方形 8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0" name="正方形/長方形 8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1" name="正方形/長方形 8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2" name="正方形/長方形 8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3" name="正方形/長方形 8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4" name="正方形/長方形 8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5" name="テキスト ボックス 8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6" name="直線コネクタ 8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47" name="直線コネクタ 84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48" name="テキスト ボックス 84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49" name="直線コネクタ 84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50" name="テキスト ボックス 84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51" name="直線コネクタ 85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52" name="テキスト ボックス 85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53" name="直線コネクタ 85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54" name="テキスト ボックス 85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55" name="直線コネクタ 85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56" name="テキスト ボックス 85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7" name="直線コネクタ 8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8" name="テキスト ボックス 8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91439</xdr:rowOff>
    </xdr:from>
    <xdr:to>
      <xdr:col>116</xdr:col>
      <xdr:colOff>62864</xdr:colOff>
      <xdr:row>108</xdr:row>
      <xdr:rowOff>38100</xdr:rowOff>
    </xdr:to>
    <xdr:cxnSp macro="">
      <xdr:nvCxnSpPr>
        <xdr:cNvPr id="860" name="直線コネクタ 859"/>
        <xdr:cNvCxnSpPr/>
      </xdr:nvCxnSpPr>
      <xdr:spPr>
        <a:xfrm flipV="1">
          <a:off x="22160864" y="172364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861" name="【公民館】&#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862" name="直線コネクタ 861"/>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38116</xdr:rowOff>
    </xdr:from>
    <xdr:ext cx="469744" cy="259045"/>
    <xdr:sp macro="" textlink="">
      <xdr:nvSpPr>
        <xdr:cNvPr id="863" name="【公民館】&#10;一人当たり面積最大値テキスト"/>
        <xdr:cNvSpPr txBox="1"/>
      </xdr:nvSpPr>
      <xdr:spPr>
        <a:xfrm>
          <a:off x="221996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91439</xdr:rowOff>
    </xdr:from>
    <xdr:to>
      <xdr:col>116</xdr:col>
      <xdr:colOff>152400</xdr:colOff>
      <xdr:row>100</xdr:row>
      <xdr:rowOff>91439</xdr:rowOff>
    </xdr:to>
    <xdr:cxnSp macro="">
      <xdr:nvCxnSpPr>
        <xdr:cNvPr id="864" name="直線コネクタ 863"/>
        <xdr:cNvCxnSpPr/>
      </xdr:nvCxnSpPr>
      <xdr:spPr>
        <a:xfrm>
          <a:off x="22072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7638</xdr:rowOff>
    </xdr:from>
    <xdr:ext cx="469744" cy="259045"/>
    <xdr:sp macro="" textlink="">
      <xdr:nvSpPr>
        <xdr:cNvPr id="865" name="【公民館】&#10;一人当たり面積平均値テキスト"/>
        <xdr:cNvSpPr txBox="1"/>
      </xdr:nvSpPr>
      <xdr:spPr>
        <a:xfrm>
          <a:off x="22199600" y="18009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29211</xdr:rowOff>
    </xdr:from>
    <xdr:to>
      <xdr:col>116</xdr:col>
      <xdr:colOff>114300</xdr:colOff>
      <xdr:row>105</xdr:row>
      <xdr:rowOff>130811</xdr:rowOff>
    </xdr:to>
    <xdr:sp macro="" textlink="">
      <xdr:nvSpPr>
        <xdr:cNvPr id="866" name="フローチャート: 判断 865"/>
        <xdr:cNvSpPr/>
      </xdr:nvSpPr>
      <xdr:spPr>
        <a:xfrm>
          <a:off x="221107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867" name="フローチャート: 判断 866"/>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868" name="フローチャート: 判断 867"/>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74930</xdr:rowOff>
    </xdr:from>
    <xdr:to>
      <xdr:col>102</xdr:col>
      <xdr:colOff>165100</xdr:colOff>
      <xdr:row>106</xdr:row>
      <xdr:rowOff>5080</xdr:rowOff>
    </xdr:to>
    <xdr:sp macro="" textlink="">
      <xdr:nvSpPr>
        <xdr:cNvPr id="869" name="フローチャート: 判断 868"/>
        <xdr:cNvSpPr/>
      </xdr:nvSpPr>
      <xdr:spPr>
        <a:xfrm>
          <a:off x="19494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70" name="フローチャート: 判断 869"/>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1" name="テキスト ボックス 87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2" name="テキスト ボックス 87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3" name="テキスト ボックス 87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4" name="テキスト ボックス 87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5" name="テキスト ボックス 87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86361</xdr:rowOff>
    </xdr:from>
    <xdr:to>
      <xdr:col>116</xdr:col>
      <xdr:colOff>114300</xdr:colOff>
      <xdr:row>103</xdr:row>
      <xdr:rowOff>16511</xdr:rowOff>
    </xdr:to>
    <xdr:sp macro="" textlink="">
      <xdr:nvSpPr>
        <xdr:cNvPr id="876" name="楕円 875"/>
        <xdr:cNvSpPr/>
      </xdr:nvSpPr>
      <xdr:spPr>
        <a:xfrm>
          <a:off x="221107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109238</xdr:rowOff>
    </xdr:from>
    <xdr:ext cx="469744" cy="259045"/>
    <xdr:sp macro="" textlink="">
      <xdr:nvSpPr>
        <xdr:cNvPr id="877" name="【公民館】&#10;一人当たり面積該当値テキスト"/>
        <xdr:cNvSpPr txBox="1"/>
      </xdr:nvSpPr>
      <xdr:spPr>
        <a:xfrm>
          <a:off x="22199600"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116839</xdr:rowOff>
    </xdr:from>
    <xdr:to>
      <xdr:col>112</xdr:col>
      <xdr:colOff>38100</xdr:colOff>
      <xdr:row>103</xdr:row>
      <xdr:rowOff>46989</xdr:rowOff>
    </xdr:to>
    <xdr:sp macro="" textlink="">
      <xdr:nvSpPr>
        <xdr:cNvPr id="878" name="楕円 877"/>
        <xdr:cNvSpPr/>
      </xdr:nvSpPr>
      <xdr:spPr>
        <a:xfrm>
          <a:off x="21272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137161</xdr:rowOff>
    </xdr:from>
    <xdr:to>
      <xdr:col>116</xdr:col>
      <xdr:colOff>63500</xdr:colOff>
      <xdr:row>102</xdr:row>
      <xdr:rowOff>167639</xdr:rowOff>
    </xdr:to>
    <xdr:cxnSp macro="">
      <xdr:nvCxnSpPr>
        <xdr:cNvPr id="879" name="直線コネクタ 878"/>
        <xdr:cNvCxnSpPr/>
      </xdr:nvCxnSpPr>
      <xdr:spPr>
        <a:xfrm flipV="1">
          <a:off x="21323300" y="176250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109220</xdr:rowOff>
    </xdr:from>
    <xdr:to>
      <xdr:col>102</xdr:col>
      <xdr:colOff>165100</xdr:colOff>
      <xdr:row>103</xdr:row>
      <xdr:rowOff>39370</xdr:rowOff>
    </xdr:to>
    <xdr:sp macro="" textlink="">
      <xdr:nvSpPr>
        <xdr:cNvPr id="880" name="楕円 879"/>
        <xdr:cNvSpPr/>
      </xdr:nvSpPr>
      <xdr:spPr>
        <a:xfrm>
          <a:off x="194945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102</xdr:row>
      <xdr:rowOff>154939</xdr:rowOff>
    </xdr:from>
    <xdr:to>
      <xdr:col>98</xdr:col>
      <xdr:colOff>38100</xdr:colOff>
      <xdr:row>103</xdr:row>
      <xdr:rowOff>85089</xdr:rowOff>
    </xdr:to>
    <xdr:sp macro="" textlink="">
      <xdr:nvSpPr>
        <xdr:cNvPr id="881" name="楕円 880"/>
        <xdr:cNvSpPr/>
      </xdr:nvSpPr>
      <xdr:spPr>
        <a:xfrm>
          <a:off x="18605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160020</xdr:rowOff>
    </xdr:from>
    <xdr:to>
      <xdr:col>102</xdr:col>
      <xdr:colOff>114300</xdr:colOff>
      <xdr:row>103</xdr:row>
      <xdr:rowOff>34289</xdr:rowOff>
    </xdr:to>
    <xdr:cxnSp macro="">
      <xdr:nvCxnSpPr>
        <xdr:cNvPr id="882" name="直線コネクタ 881"/>
        <xdr:cNvCxnSpPr/>
      </xdr:nvCxnSpPr>
      <xdr:spPr>
        <a:xfrm flipV="1">
          <a:off x="18656300" y="17647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152416</xdr:rowOff>
    </xdr:from>
    <xdr:ext cx="469744" cy="259045"/>
    <xdr:sp macro="" textlink="">
      <xdr:nvSpPr>
        <xdr:cNvPr id="883" name="n_1aveValue【公民館】&#10;一人当たり面積"/>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36847</xdr:rowOff>
    </xdr:from>
    <xdr:ext cx="469744" cy="259045"/>
    <xdr:sp macro="" textlink="">
      <xdr:nvSpPr>
        <xdr:cNvPr id="884" name="n_2aveValue【公民館】&#10;一人当たり面積"/>
        <xdr:cNvSpPr txBox="1"/>
      </xdr:nvSpPr>
      <xdr:spPr>
        <a:xfrm>
          <a:off x="20199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167657</xdr:rowOff>
    </xdr:from>
    <xdr:ext cx="469744" cy="259045"/>
    <xdr:sp macro="" textlink="">
      <xdr:nvSpPr>
        <xdr:cNvPr id="885" name="n_3aveValue【公民館】&#10;一人当たり面積"/>
        <xdr:cNvSpPr txBox="1"/>
      </xdr:nvSpPr>
      <xdr:spPr>
        <a:xfrm>
          <a:off x="19310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3827</xdr:rowOff>
    </xdr:from>
    <xdr:ext cx="469744" cy="259045"/>
    <xdr:sp macro="" textlink="">
      <xdr:nvSpPr>
        <xdr:cNvPr id="886" name="n_4aveValue【公民館】&#10;一人当たり面積"/>
        <xdr:cNvSpPr txBox="1"/>
      </xdr:nvSpPr>
      <xdr:spPr>
        <a:xfrm>
          <a:off x="18421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63516</xdr:rowOff>
    </xdr:from>
    <xdr:ext cx="469744" cy="259045"/>
    <xdr:sp macro="" textlink="">
      <xdr:nvSpPr>
        <xdr:cNvPr id="887" name="n_1mainValue【公民館】&#10;一人当たり面積"/>
        <xdr:cNvSpPr txBox="1"/>
      </xdr:nvSpPr>
      <xdr:spPr>
        <a:xfrm>
          <a:off x="210757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55897</xdr:rowOff>
    </xdr:from>
    <xdr:ext cx="469744" cy="259045"/>
    <xdr:sp macro="" textlink="">
      <xdr:nvSpPr>
        <xdr:cNvPr id="888" name="n_3mainValue【公民館】&#10;一人当たり面積"/>
        <xdr:cNvSpPr txBox="1"/>
      </xdr:nvSpPr>
      <xdr:spPr>
        <a:xfrm>
          <a:off x="19310427" y="1737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101616</xdr:rowOff>
    </xdr:from>
    <xdr:ext cx="469744" cy="259045"/>
    <xdr:sp macro="" textlink="">
      <xdr:nvSpPr>
        <xdr:cNvPr id="889" name="n_4mainValue【公民館】&#10;一人当たり面積"/>
        <xdr:cNvSpPr txBox="1"/>
      </xdr:nvSpPr>
      <xdr:spPr>
        <a:xfrm>
          <a:off x="18421427" y="174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0" name="正方形/長方形 8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1" name="正方形/長方形 8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2" name="テキスト ボックス 8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類似団体と比較して、全体的には有形固定資産減価償却率は</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ポイント高くなっており、施設の老朽化が進んでいる。個別にみると</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、児童館が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99.7%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、認定こども園・幼稚園・保育所が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83.88%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と特に高くなっている。今後、米子市公共施設等総合管理計画等に基づき、これらの施設の老朽対策に努める。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鳥取県米子市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147,536
146,136
132.42
88,346,721
86,970,779
1,116,013
32,134,130
62,720,606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72934</xdr:rowOff>
    </xdr:from>
    <xdr:to>
      <xdr:col>24</xdr:col>
      <xdr:colOff>62865</xdr:colOff>
      <xdr:row>42</xdr:row>
      <xdr:rowOff>9253</xdr:rowOff>
    </xdr:to>
    <xdr:cxnSp macro="">
      <xdr:nvCxnSpPr>
        <xdr:cNvPr id="58" name="直線コネクタ 57"/>
        <xdr:cNvCxnSpPr/>
      </xdr:nvCxnSpPr>
      <xdr:spPr>
        <a:xfrm flipV="1">
          <a:off x="4634865" y="5730784"/>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13080</xdr:rowOff>
    </xdr:from>
    <xdr:ext cx="405111" cy="259045"/>
    <xdr:sp macro="" textlink="">
      <xdr:nvSpPr>
        <xdr:cNvPr id="59" name="【図書館】&#10;有形固定資産減価償却率最小値テキスト"/>
        <xdr:cNvSpPr txBox="1"/>
      </xdr:nvSpPr>
      <xdr:spPr>
        <a:xfrm>
          <a:off x="4673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9253</xdr:rowOff>
    </xdr:from>
    <xdr:to>
      <xdr:col>24</xdr:col>
      <xdr:colOff>152400</xdr:colOff>
      <xdr:row>42</xdr:row>
      <xdr:rowOff>9253</xdr:rowOff>
    </xdr:to>
    <xdr:cxnSp macro="">
      <xdr:nvCxnSpPr>
        <xdr:cNvPr id="60" name="直線コネクタ 59"/>
        <xdr:cNvCxnSpPr/>
      </xdr:nvCxnSpPr>
      <xdr:spPr>
        <a:xfrm>
          <a:off x="4546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19611</xdr:rowOff>
    </xdr:from>
    <xdr:ext cx="340478" cy="259045"/>
    <xdr:sp macro="" textlink="">
      <xdr:nvSpPr>
        <xdr:cNvPr id="61" name="【図書館】&#10;有形固定資産減価償却率最大値テキスト"/>
        <xdr:cNvSpPr txBox="1"/>
      </xdr:nvSpPr>
      <xdr:spPr>
        <a:xfrm>
          <a:off x="4673600" y="550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72934</xdr:rowOff>
    </xdr:from>
    <xdr:to>
      <xdr:col>24</xdr:col>
      <xdr:colOff>152400</xdr:colOff>
      <xdr:row>33</xdr:row>
      <xdr:rowOff>72934</xdr:rowOff>
    </xdr:to>
    <xdr:cxnSp macro="">
      <xdr:nvCxnSpPr>
        <xdr:cNvPr id="62" name="直線コネクタ 61"/>
        <xdr:cNvCxnSpPr/>
      </xdr:nvCxnSpPr>
      <xdr:spPr>
        <a:xfrm>
          <a:off x="4546600" y="573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43016</xdr:rowOff>
    </xdr:from>
    <xdr:ext cx="405111" cy="259045"/>
    <xdr:sp macro="" textlink="">
      <xdr:nvSpPr>
        <xdr:cNvPr id="63" name="【図書館】&#10;有形固定資産減価償却率平均値テキスト"/>
        <xdr:cNvSpPr txBox="1"/>
      </xdr:nvSpPr>
      <xdr:spPr>
        <a:xfrm>
          <a:off x="4673600" y="638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64589</xdr:rowOff>
    </xdr:from>
    <xdr:to>
      <xdr:col>24</xdr:col>
      <xdr:colOff>114300</xdr:colOff>
      <xdr:row>37</xdr:row>
      <xdr:rowOff>166188</xdr:rowOff>
    </xdr:to>
    <xdr:sp macro="" textlink="">
      <xdr:nvSpPr>
        <xdr:cNvPr id="64" name="フローチャート: 判断 63"/>
        <xdr:cNvSpPr/>
      </xdr:nvSpPr>
      <xdr:spPr>
        <a:xfrm>
          <a:off x="45847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22134</xdr:rowOff>
    </xdr:from>
    <xdr:to>
      <xdr:col>15</xdr:col>
      <xdr:colOff>101600</xdr:colOff>
      <xdr:row>37</xdr:row>
      <xdr:rowOff>123734</xdr:rowOff>
    </xdr:to>
    <xdr:sp macro="" textlink="">
      <xdr:nvSpPr>
        <xdr:cNvPr id="66" name="フローチャート: 判断 65"/>
        <xdr:cNvSpPr/>
      </xdr:nvSpPr>
      <xdr:spPr>
        <a:xfrm>
          <a:off x="2857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907</xdr:rowOff>
    </xdr:from>
    <xdr:to>
      <xdr:col>6</xdr:col>
      <xdr:colOff>38100</xdr:colOff>
      <xdr:row>37</xdr:row>
      <xdr:rowOff>102507</xdr:rowOff>
    </xdr:to>
    <xdr:sp macro="" textlink="">
      <xdr:nvSpPr>
        <xdr:cNvPr id="68" name="フローチャート: 判断 67"/>
        <xdr:cNvSpPr/>
      </xdr:nvSpPr>
      <xdr:spPr>
        <a:xfrm>
          <a:off x="1079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74" name="楕円 73"/>
        <xdr:cNvSpPr/>
      </xdr:nvSpPr>
      <xdr:spPr>
        <a:xfrm>
          <a:off x="4584700" y="62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102161</xdr:rowOff>
    </xdr:from>
    <xdr:ext cx="405111" cy="259045"/>
    <xdr:sp macro="" textlink="">
      <xdr:nvSpPr>
        <xdr:cNvPr id="75" name="【図書館】&#10;有形固定資産減価償却率該当値テキスト"/>
        <xdr:cNvSpPr txBox="1"/>
      </xdr:nvSpPr>
      <xdr:spPr>
        <a:xfrm>
          <a:off x="4673600" y="610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46627</xdr:rowOff>
    </xdr:from>
    <xdr:to>
      <xdr:col>20</xdr:col>
      <xdr:colOff>38100</xdr:colOff>
      <xdr:row>36</xdr:row>
      <xdr:rowOff>148227</xdr:rowOff>
    </xdr:to>
    <xdr:sp macro="" textlink="">
      <xdr:nvSpPr>
        <xdr:cNvPr id="76" name="楕円 75"/>
        <xdr:cNvSpPr/>
      </xdr:nvSpPr>
      <xdr:spPr>
        <a:xfrm>
          <a:off x="37465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97427</xdr:rowOff>
    </xdr:from>
    <xdr:to>
      <xdr:col>24</xdr:col>
      <xdr:colOff>63500</xdr:colOff>
      <xdr:row>36</xdr:row>
      <xdr:rowOff>130084</xdr:rowOff>
    </xdr:to>
    <xdr:cxnSp macro="">
      <xdr:nvCxnSpPr>
        <xdr:cNvPr id="77" name="直線コネクタ 76"/>
        <xdr:cNvCxnSpPr/>
      </xdr:nvCxnSpPr>
      <xdr:spPr>
        <a:xfrm>
          <a:off x="3797300" y="626962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151130</xdr:rowOff>
    </xdr:from>
    <xdr:to>
      <xdr:col>10</xdr:col>
      <xdr:colOff>165100</xdr:colOff>
      <xdr:row>36</xdr:row>
      <xdr:rowOff>81280</xdr:rowOff>
    </xdr:to>
    <xdr:sp macro="" textlink="">
      <xdr:nvSpPr>
        <xdr:cNvPr id="78" name="楕円 77"/>
        <xdr:cNvSpPr/>
      </xdr:nvSpPr>
      <xdr:spPr>
        <a:xfrm>
          <a:off x="1968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118473</xdr:rowOff>
    </xdr:from>
    <xdr:to>
      <xdr:col>6</xdr:col>
      <xdr:colOff>38100</xdr:colOff>
      <xdr:row>36</xdr:row>
      <xdr:rowOff>48623</xdr:rowOff>
    </xdr:to>
    <xdr:sp macro="" textlink="">
      <xdr:nvSpPr>
        <xdr:cNvPr id="79" name="楕円 78"/>
        <xdr:cNvSpPr/>
      </xdr:nvSpPr>
      <xdr:spPr>
        <a:xfrm>
          <a:off x="1079500" y="61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169273</xdr:rowOff>
    </xdr:from>
    <xdr:to>
      <xdr:col>10</xdr:col>
      <xdr:colOff>114300</xdr:colOff>
      <xdr:row>36</xdr:row>
      <xdr:rowOff>30480</xdr:rowOff>
    </xdr:to>
    <xdr:cxnSp macro="">
      <xdr:nvCxnSpPr>
        <xdr:cNvPr id="80" name="直線コネクタ 79"/>
        <xdr:cNvCxnSpPr/>
      </xdr:nvCxnSpPr>
      <xdr:spPr>
        <a:xfrm>
          <a:off x="1130300" y="61700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103431</xdr:rowOff>
    </xdr:from>
    <xdr:ext cx="405111" cy="259045"/>
    <xdr:sp macro="" textlink="">
      <xdr:nvSpPr>
        <xdr:cNvPr id="81" name="n_1aveValue【図書館】&#10;有形固定資産減価償却率"/>
        <xdr:cNvSpPr txBox="1"/>
      </xdr:nvSpPr>
      <xdr:spPr>
        <a:xfrm>
          <a:off x="3582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140261</xdr:rowOff>
    </xdr:from>
    <xdr:ext cx="405111" cy="259045"/>
    <xdr:sp macro="" textlink="">
      <xdr:nvSpPr>
        <xdr:cNvPr id="82" name="n_2aveValue【図書館】&#10;有形固定資産減価償却率"/>
        <xdr:cNvSpPr txBox="1"/>
      </xdr:nvSpPr>
      <xdr:spPr>
        <a:xfrm>
          <a:off x="2705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3"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93634</xdr:rowOff>
    </xdr:from>
    <xdr:ext cx="405111" cy="259045"/>
    <xdr:sp macro="" textlink="">
      <xdr:nvSpPr>
        <xdr:cNvPr id="84" name="n_4aveValue【図書館】&#10;有形固定資産減価償却率"/>
        <xdr:cNvSpPr txBox="1"/>
      </xdr:nvSpPr>
      <xdr:spPr>
        <a:xfrm>
          <a:off x="927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164754</xdr:rowOff>
    </xdr:from>
    <xdr:ext cx="405111" cy="259045"/>
    <xdr:sp macro="" textlink="">
      <xdr:nvSpPr>
        <xdr:cNvPr id="85" name="n_1mainValue【図書館】&#10;有形固定資産減価償却率"/>
        <xdr:cNvSpPr txBox="1"/>
      </xdr:nvSpPr>
      <xdr:spPr>
        <a:xfrm>
          <a:off x="35820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97807</xdr:rowOff>
    </xdr:from>
    <xdr:ext cx="405111" cy="259045"/>
    <xdr:sp macro="" textlink="">
      <xdr:nvSpPr>
        <xdr:cNvPr id="86" name="n_3mainValue【図書館】&#10;有形固定資産減価償却率"/>
        <xdr:cNvSpPr txBox="1"/>
      </xdr:nvSpPr>
      <xdr:spPr>
        <a:xfrm>
          <a:off x="1816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65150</xdr:rowOff>
    </xdr:from>
    <xdr:ext cx="405111" cy="259045"/>
    <xdr:sp macro="" textlink="">
      <xdr:nvSpPr>
        <xdr:cNvPr id="87" name="n_4mainValue【図書館】&#10;有形固定資産減価償却率"/>
        <xdr:cNvSpPr txBox="1"/>
      </xdr:nvSpPr>
      <xdr:spPr>
        <a:xfrm>
          <a:off x="927744" y="589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8" name="直線コネクタ 9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9" name="テキスト ボックス 9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0" name="直線コネクタ 9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1" name="テキスト ボックス 10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2" name="直線コネクタ 10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3" name="テキスト ボックス 10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4" name="直線コネクタ 10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5" name="テキスト ボックス 10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6" name="直線コネクタ 10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7" name="テキスト ボックス 10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8" name="直線コネクタ 10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9" name="テキスト ボックス 10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35378</xdr:rowOff>
    </xdr:from>
    <xdr:to>
      <xdr:col>54</xdr:col>
      <xdr:colOff>189865</xdr:colOff>
      <xdr:row>42</xdr:row>
      <xdr:rowOff>27215</xdr:rowOff>
    </xdr:to>
    <xdr:cxnSp macro="">
      <xdr:nvCxnSpPr>
        <xdr:cNvPr id="113" name="直線コネクタ 112"/>
        <xdr:cNvCxnSpPr/>
      </xdr:nvCxnSpPr>
      <xdr:spPr>
        <a:xfrm flipV="1">
          <a:off x="10476865" y="56932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4"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5" name="直線コネクタ 114"/>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153505</xdr:rowOff>
    </xdr:from>
    <xdr:ext cx="469744" cy="259045"/>
    <xdr:sp macro="" textlink="">
      <xdr:nvSpPr>
        <xdr:cNvPr id="116" name="【図書館】&#10;一人当たり面積最大値テキスト"/>
        <xdr:cNvSpPr txBox="1"/>
      </xdr:nvSpPr>
      <xdr:spPr>
        <a:xfrm>
          <a:off x="10515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35378</xdr:rowOff>
    </xdr:from>
    <xdr:to>
      <xdr:col>55</xdr:col>
      <xdr:colOff>88900</xdr:colOff>
      <xdr:row>33</xdr:row>
      <xdr:rowOff>35378</xdr:rowOff>
    </xdr:to>
    <xdr:cxnSp macro="">
      <xdr:nvCxnSpPr>
        <xdr:cNvPr id="117" name="直線コネクタ 116"/>
        <xdr:cNvCxnSpPr/>
      </xdr:nvCxnSpPr>
      <xdr:spPr>
        <a:xfrm>
          <a:off x="10388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7455</xdr:rowOff>
    </xdr:from>
    <xdr:ext cx="469744" cy="259045"/>
    <xdr:sp macro="" textlink="">
      <xdr:nvSpPr>
        <xdr:cNvPr id="118" name="【図書館】&#10;一人当たり面積平均値テキスト"/>
        <xdr:cNvSpPr txBox="1"/>
      </xdr:nvSpPr>
      <xdr:spPr>
        <a:xfrm>
          <a:off x="10515600" y="652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156028</xdr:rowOff>
    </xdr:from>
    <xdr:to>
      <xdr:col>55</xdr:col>
      <xdr:colOff>50800</xdr:colOff>
      <xdr:row>39</xdr:row>
      <xdr:rowOff>86178</xdr:rowOff>
    </xdr:to>
    <xdr:sp macro="" textlink="">
      <xdr:nvSpPr>
        <xdr:cNvPr id="119" name="フローチャート: 判断 118"/>
        <xdr:cNvSpPr/>
      </xdr:nvSpPr>
      <xdr:spPr>
        <a:xfrm>
          <a:off x="10426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123372</xdr:rowOff>
    </xdr:from>
    <xdr:to>
      <xdr:col>50</xdr:col>
      <xdr:colOff>165100</xdr:colOff>
      <xdr:row>39</xdr:row>
      <xdr:rowOff>53522</xdr:rowOff>
    </xdr:to>
    <xdr:sp macro="" textlink="">
      <xdr:nvSpPr>
        <xdr:cNvPr id="120" name="フローチャート: 判断 119"/>
        <xdr:cNvSpPr/>
      </xdr:nvSpPr>
      <xdr:spPr>
        <a:xfrm>
          <a:off x="9588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1" name="フローチャート: 判断 120"/>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156028</xdr:rowOff>
    </xdr:from>
    <xdr:to>
      <xdr:col>41</xdr:col>
      <xdr:colOff>101600</xdr:colOff>
      <xdr:row>39</xdr:row>
      <xdr:rowOff>86178</xdr:rowOff>
    </xdr:to>
    <xdr:sp macro="" textlink="">
      <xdr:nvSpPr>
        <xdr:cNvPr id="122" name="フローチャート: 判断 121"/>
        <xdr:cNvSpPr/>
      </xdr:nvSpPr>
      <xdr:spPr>
        <a:xfrm>
          <a:off x="7810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156028</xdr:rowOff>
    </xdr:from>
    <xdr:to>
      <xdr:col>36</xdr:col>
      <xdr:colOff>165100</xdr:colOff>
      <xdr:row>39</xdr:row>
      <xdr:rowOff>86178</xdr:rowOff>
    </xdr:to>
    <xdr:sp macro="" textlink="">
      <xdr:nvSpPr>
        <xdr:cNvPr id="123" name="フローチャート: 判断 122"/>
        <xdr:cNvSpPr/>
      </xdr:nvSpPr>
      <xdr:spPr>
        <a:xfrm>
          <a:off x="6921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41728</xdr:rowOff>
    </xdr:from>
    <xdr:to>
      <xdr:col>55</xdr:col>
      <xdr:colOff>50800</xdr:colOff>
      <xdr:row>40</xdr:row>
      <xdr:rowOff>143328</xdr:rowOff>
    </xdr:to>
    <xdr:sp macro="" textlink="">
      <xdr:nvSpPr>
        <xdr:cNvPr id="129" name="楕円 128"/>
        <xdr:cNvSpPr/>
      </xdr:nvSpPr>
      <xdr:spPr>
        <a:xfrm>
          <a:off x="104267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20155</xdr:rowOff>
    </xdr:from>
    <xdr:ext cx="469744" cy="259045"/>
    <xdr:sp macro="" textlink="">
      <xdr:nvSpPr>
        <xdr:cNvPr id="130" name="【図書館】&#10;一人当たり面積該当値テキスト"/>
        <xdr:cNvSpPr txBox="1"/>
      </xdr:nvSpPr>
      <xdr:spPr>
        <a:xfrm>
          <a:off x="10515600"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41728</xdr:rowOff>
    </xdr:from>
    <xdr:to>
      <xdr:col>50</xdr:col>
      <xdr:colOff>165100</xdr:colOff>
      <xdr:row>40</xdr:row>
      <xdr:rowOff>143328</xdr:rowOff>
    </xdr:to>
    <xdr:sp macro="" textlink="">
      <xdr:nvSpPr>
        <xdr:cNvPr id="131" name="楕円 130"/>
        <xdr:cNvSpPr/>
      </xdr:nvSpPr>
      <xdr:spPr>
        <a:xfrm>
          <a:off x="95885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92528</xdr:rowOff>
    </xdr:from>
    <xdr:to>
      <xdr:col>55</xdr:col>
      <xdr:colOff>0</xdr:colOff>
      <xdr:row>40</xdr:row>
      <xdr:rowOff>92528</xdr:rowOff>
    </xdr:to>
    <xdr:cxnSp macro="">
      <xdr:nvCxnSpPr>
        <xdr:cNvPr id="132" name="直線コネクタ 131"/>
        <xdr:cNvCxnSpPr/>
      </xdr:nvCxnSpPr>
      <xdr:spPr>
        <a:xfrm>
          <a:off x="9639300" y="69505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41728</xdr:rowOff>
    </xdr:from>
    <xdr:to>
      <xdr:col>41</xdr:col>
      <xdr:colOff>101600</xdr:colOff>
      <xdr:row>40</xdr:row>
      <xdr:rowOff>143328</xdr:rowOff>
    </xdr:to>
    <xdr:sp macro="" textlink="">
      <xdr:nvSpPr>
        <xdr:cNvPr id="133" name="楕円 132"/>
        <xdr:cNvSpPr/>
      </xdr:nvSpPr>
      <xdr:spPr>
        <a:xfrm>
          <a:off x="78105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41728</xdr:rowOff>
    </xdr:from>
    <xdr:to>
      <xdr:col>36</xdr:col>
      <xdr:colOff>165100</xdr:colOff>
      <xdr:row>40</xdr:row>
      <xdr:rowOff>143328</xdr:rowOff>
    </xdr:to>
    <xdr:sp macro="" textlink="">
      <xdr:nvSpPr>
        <xdr:cNvPr id="134" name="楕円 133"/>
        <xdr:cNvSpPr/>
      </xdr:nvSpPr>
      <xdr:spPr>
        <a:xfrm>
          <a:off x="69215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92528</xdr:rowOff>
    </xdr:from>
    <xdr:to>
      <xdr:col>41</xdr:col>
      <xdr:colOff>50800</xdr:colOff>
      <xdr:row>40</xdr:row>
      <xdr:rowOff>92528</xdr:rowOff>
    </xdr:to>
    <xdr:cxnSp macro="">
      <xdr:nvCxnSpPr>
        <xdr:cNvPr id="135" name="直線コネクタ 134"/>
        <xdr:cNvCxnSpPr/>
      </xdr:nvCxnSpPr>
      <xdr:spPr>
        <a:xfrm>
          <a:off x="69723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70049</xdr:rowOff>
    </xdr:from>
    <xdr:ext cx="469744" cy="259045"/>
    <xdr:sp macro="" textlink="">
      <xdr:nvSpPr>
        <xdr:cNvPr id="136" name="n_1aveValue【図書館】&#10;一人当たり面積"/>
        <xdr:cNvSpPr txBox="1"/>
      </xdr:nvSpPr>
      <xdr:spPr>
        <a:xfrm>
          <a:off x="93917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37" name="n_2aveValue【図書館】&#10;一人当たり面積"/>
        <xdr:cNvSpPr txBox="1"/>
      </xdr:nvSpPr>
      <xdr:spPr>
        <a:xfrm>
          <a:off x="8515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102705</xdr:rowOff>
    </xdr:from>
    <xdr:ext cx="469744" cy="259045"/>
    <xdr:sp macro="" textlink="">
      <xdr:nvSpPr>
        <xdr:cNvPr id="138" name="n_3aveValue【図書館】&#10;一人当たり面積"/>
        <xdr:cNvSpPr txBox="1"/>
      </xdr:nvSpPr>
      <xdr:spPr>
        <a:xfrm>
          <a:off x="7626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102705</xdr:rowOff>
    </xdr:from>
    <xdr:ext cx="469744" cy="259045"/>
    <xdr:sp macro="" textlink="">
      <xdr:nvSpPr>
        <xdr:cNvPr id="139" name="n_4aveValue【図書館】&#10;一人当たり面積"/>
        <xdr:cNvSpPr txBox="1"/>
      </xdr:nvSpPr>
      <xdr:spPr>
        <a:xfrm>
          <a:off x="6737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134455</xdr:rowOff>
    </xdr:from>
    <xdr:ext cx="469744" cy="259045"/>
    <xdr:sp macro="" textlink="">
      <xdr:nvSpPr>
        <xdr:cNvPr id="140" name="n_1mainValue【図書館】&#10;一人当たり面積"/>
        <xdr:cNvSpPr txBox="1"/>
      </xdr:nvSpPr>
      <xdr:spPr>
        <a:xfrm>
          <a:off x="9391727" y="699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134455</xdr:rowOff>
    </xdr:from>
    <xdr:ext cx="469744" cy="259045"/>
    <xdr:sp macro="" textlink="">
      <xdr:nvSpPr>
        <xdr:cNvPr id="141" name="n_3mainValue【図書館】&#10;一人当たり面積"/>
        <xdr:cNvSpPr txBox="1"/>
      </xdr:nvSpPr>
      <xdr:spPr>
        <a:xfrm>
          <a:off x="7626427" y="699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134455</xdr:rowOff>
    </xdr:from>
    <xdr:ext cx="469744" cy="259045"/>
    <xdr:sp macro="" textlink="">
      <xdr:nvSpPr>
        <xdr:cNvPr id="142" name="n_4mainValue【図書館】&#10;一人当たり面積"/>
        <xdr:cNvSpPr txBox="1"/>
      </xdr:nvSpPr>
      <xdr:spPr>
        <a:xfrm>
          <a:off x="6737427" y="699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55245</xdr:rowOff>
    </xdr:from>
    <xdr:to>
      <xdr:col>24</xdr:col>
      <xdr:colOff>62865</xdr:colOff>
      <xdr:row>63</xdr:row>
      <xdr:rowOff>150495</xdr:rowOff>
    </xdr:to>
    <xdr:cxnSp macro="">
      <xdr:nvCxnSpPr>
        <xdr:cNvPr id="167" name="直線コネクタ 166"/>
        <xdr:cNvCxnSpPr/>
      </xdr:nvCxnSpPr>
      <xdr:spPr>
        <a:xfrm flipV="1">
          <a:off x="4634865" y="948499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68" name="【体育館・プール】&#10;有形固定資産減価償却率最小値テキスト"/>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69" name="直線コネクタ 168"/>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1922</xdr:rowOff>
    </xdr:from>
    <xdr:ext cx="405111" cy="259045"/>
    <xdr:sp macro="" textlink="">
      <xdr:nvSpPr>
        <xdr:cNvPr id="170" name="【体育館・プール】&#10;有形固定資産減価償却率最大値テキスト"/>
        <xdr:cNvSpPr txBox="1"/>
      </xdr:nvSpPr>
      <xdr:spPr>
        <a:xfrm>
          <a:off x="46736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55245</xdr:rowOff>
    </xdr:from>
    <xdr:to>
      <xdr:col>24</xdr:col>
      <xdr:colOff>152400</xdr:colOff>
      <xdr:row>55</xdr:row>
      <xdr:rowOff>55245</xdr:rowOff>
    </xdr:to>
    <xdr:cxnSp macro="">
      <xdr:nvCxnSpPr>
        <xdr:cNvPr id="171" name="直線コネクタ 170"/>
        <xdr:cNvCxnSpPr/>
      </xdr:nvCxnSpPr>
      <xdr:spPr>
        <a:xfrm>
          <a:off x="4546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160672</xdr:rowOff>
    </xdr:from>
    <xdr:ext cx="405111" cy="259045"/>
    <xdr:sp macro="" textlink="">
      <xdr:nvSpPr>
        <xdr:cNvPr id="172" name="【体育館・プール】&#10;有形固定資産減価償却率平均値テキスト"/>
        <xdr:cNvSpPr txBox="1"/>
      </xdr:nvSpPr>
      <xdr:spPr>
        <a:xfrm>
          <a:off x="4673600" y="1010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73" name="フローチャート: 判断 172"/>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74" name="フローチャート: 判断 173"/>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75" name="フローチャート: 判断 174"/>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76" name="フローチャート: 判断 175"/>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77" name="フローチャート: 判断 176"/>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65405</xdr:rowOff>
    </xdr:from>
    <xdr:to>
      <xdr:col>24</xdr:col>
      <xdr:colOff>114300</xdr:colOff>
      <xdr:row>61</xdr:row>
      <xdr:rowOff>167005</xdr:rowOff>
    </xdr:to>
    <xdr:sp macro="" textlink="">
      <xdr:nvSpPr>
        <xdr:cNvPr id="183" name="楕円 182"/>
        <xdr:cNvSpPr/>
      </xdr:nvSpPr>
      <xdr:spPr>
        <a:xfrm>
          <a:off x="45847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43832</xdr:rowOff>
    </xdr:from>
    <xdr:ext cx="405111" cy="259045"/>
    <xdr:sp macro="" textlink="">
      <xdr:nvSpPr>
        <xdr:cNvPr id="184" name="【体育館・プール】&#10;有形固定資産減価償却率該当値テキスト"/>
        <xdr:cNvSpPr txBox="1"/>
      </xdr:nvSpPr>
      <xdr:spPr>
        <a:xfrm>
          <a:off x="4673600"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149225</xdr:rowOff>
    </xdr:from>
    <xdr:to>
      <xdr:col>20</xdr:col>
      <xdr:colOff>38100</xdr:colOff>
      <xdr:row>62</xdr:row>
      <xdr:rowOff>79375</xdr:rowOff>
    </xdr:to>
    <xdr:sp macro="" textlink="">
      <xdr:nvSpPr>
        <xdr:cNvPr id="185" name="楕円 184"/>
        <xdr:cNvSpPr/>
      </xdr:nvSpPr>
      <xdr:spPr>
        <a:xfrm>
          <a:off x="3746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116205</xdr:rowOff>
    </xdr:from>
    <xdr:to>
      <xdr:col>24</xdr:col>
      <xdr:colOff>63500</xdr:colOff>
      <xdr:row>62</xdr:row>
      <xdr:rowOff>28575</xdr:rowOff>
    </xdr:to>
    <xdr:cxnSp macro="">
      <xdr:nvCxnSpPr>
        <xdr:cNvPr id="186" name="直線コネクタ 185"/>
        <xdr:cNvCxnSpPr/>
      </xdr:nvCxnSpPr>
      <xdr:spPr>
        <a:xfrm flipV="1">
          <a:off x="3797300" y="10574655"/>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116840</xdr:rowOff>
    </xdr:from>
    <xdr:to>
      <xdr:col>10</xdr:col>
      <xdr:colOff>165100</xdr:colOff>
      <xdr:row>62</xdr:row>
      <xdr:rowOff>46990</xdr:rowOff>
    </xdr:to>
    <xdr:sp macro="" textlink="">
      <xdr:nvSpPr>
        <xdr:cNvPr id="187" name="楕円 186"/>
        <xdr:cNvSpPr/>
      </xdr:nvSpPr>
      <xdr:spPr>
        <a:xfrm>
          <a:off x="1968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86360</xdr:rowOff>
    </xdr:from>
    <xdr:to>
      <xdr:col>6</xdr:col>
      <xdr:colOff>38100</xdr:colOff>
      <xdr:row>62</xdr:row>
      <xdr:rowOff>16510</xdr:rowOff>
    </xdr:to>
    <xdr:sp macro="" textlink="">
      <xdr:nvSpPr>
        <xdr:cNvPr id="188" name="楕円 187"/>
        <xdr:cNvSpPr/>
      </xdr:nvSpPr>
      <xdr:spPr>
        <a:xfrm>
          <a:off x="1079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137160</xdr:rowOff>
    </xdr:from>
    <xdr:to>
      <xdr:col>10</xdr:col>
      <xdr:colOff>114300</xdr:colOff>
      <xdr:row>61</xdr:row>
      <xdr:rowOff>167640</xdr:rowOff>
    </xdr:to>
    <xdr:cxnSp macro="">
      <xdr:nvCxnSpPr>
        <xdr:cNvPr id="189" name="直線コネクタ 188"/>
        <xdr:cNvCxnSpPr/>
      </xdr:nvCxnSpPr>
      <xdr:spPr>
        <a:xfrm>
          <a:off x="1130300" y="105956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0"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191" name="n_2aveValue【体育館・プー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40657</xdr:rowOff>
    </xdr:from>
    <xdr:ext cx="405111" cy="259045"/>
    <xdr:sp macro="" textlink="">
      <xdr:nvSpPr>
        <xdr:cNvPr id="192" name="n_3aveValue【体育館・プール】&#10;有形固定資産減価償却率"/>
        <xdr:cNvSpPr txBox="1"/>
      </xdr:nvSpPr>
      <xdr:spPr>
        <a:xfrm>
          <a:off x="1816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193" name="n_4aveValue【体育館・プール】&#10;有形固定資産減価償却率"/>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70502</xdr:rowOff>
    </xdr:from>
    <xdr:ext cx="405111" cy="259045"/>
    <xdr:sp macro="" textlink="">
      <xdr:nvSpPr>
        <xdr:cNvPr id="194" name="n_1mainValue【体育館・プール】&#10;有形固定資産減価償却率"/>
        <xdr:cNvSpPr txBox="1"/>
      </xdr:nvSpPr>
      <xdr:spPr>
        <a:xfrm>
          <a:off x="358204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38117</xdr:rowOff>
    </xdr:from>
    <xdr:ext cx="405111" cy="259045"/>
    <xdr:sp macro="" textlink="">
      <xdr:nvSpPr>
        <xdr:cNvPr id="195" name="n_3mainValue【体育館・プール】&#10;有形固定資産減価償却率"/>
        <xdr:cNvSpPr txBox="1"/>
      </xdr:nvSpPr>
      <xdr:spPr>
        <a:xfrm>
          <a:off x="181674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7637</xdr:rowOff>
    </xdr:from>
    <xdr:ext cx="405111" cy="259045"/>
    <xdr:sp macro="" textlink="">
      <xdr:nvSpPr>
        <xdr:cNvPr id="196" name="n_4mainValue【体育館・プール】&#10;有形固定資産減価償却率"/>
        <xdr:cNvSpPr txBox="1"/>
      </xdr:nvSpPr>
      <xdr:spPr>
        <a:xfrm>
          <a:off x="927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7" name="直線コネクタ 20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8" name="テキスト ボックス 20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9" name="直線コネクタ 20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0" name="テキスト ボックス 20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1" name="直線コネクタ 21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2" name="テキスト ボックス 21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3" name="直線コネクタ 21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4" name="テキスト ボックス 21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5" name="直線コネクタ 21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6" name="テキスト ボックス 21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8" name="テキスト ボックス 21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20" name="直線コネクタ 219"/>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21"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22" name="直線コネクタ 221"/>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23" name="【体育館・プール】&#10;一人当たり面積最大値テキスト"/>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24" name="直線コネクタ 223"/>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49547</xdr:rowOff>
    </xdr:from>
    <xdr:ext cx="469744" cy="259045"/>
    <xdr:sp macro="" textlink="">
      <xdr:nvSpPr>
        <xdr:cNvPr id="225" name="【体育館・プール】&#10;一人当たり面積平均値テキスト"/>
        <xdr:cNvSpPr txBox="1"/>
      </xdr:nvSpPr>
      <xdr:spPr>
        <a:xfrm>
          <a:off x="10515600" y="10507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26" name="フローチャート: 判断 225"/>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27" name="フローチャート: 判断 226"/>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78740</xdr:rowOff>
    </xdr:from>
    <xdr:to>
      <xdr:col>46</xdr:col>
      <xdr:colOff>38100</xdr:colOff>
      <xdr:row>62</xdr:row>
      <xdr:rowOff>8890</xdr:rowOff>
    </xdr:to>
    <xdr:sp macro="" textlink="">
      <xdr:nvSpPr>
        <xdr:cNvPr id="228" name="フローチャート: 判断 227"/>
        <xdr:cNvSpPr/>
      </xdr:nvSpPr>
      <xdr:spPr>
        <a:xfrm>
          <a:off x="8699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29" name="フローチャート: 判断 228"/>
        <xdr:cNvSpPr/>
      </xdr:nvSpPr>
      <xdr:spPr>
        <a:xfrm>
          <a:off x="7810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93980</xdr:rowOff>
    </xdr:from>
    <xdr:to>
      <xdr:col>36</xdr:col>
      <xdr:colOff>165100</xdr:colOff>
      <xdr:row>62</xdr:row>
      <xdr:rowOff>24130</xdr:rowOff>
    </xdr:to>
    <xdr:sp macro="" textlink="">
      <xdr:nvSpPr>
        <xdr:cNvPr id="230" name="フローチャート: 判断 229"/>
        <xdr:cNvSpPr/>
      </xdr:nvSpPr>
      <xdr:spPr>
        <a:xfrm>
          <a:off x="6921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151130</xdr:rowOff>
    </xdr:from>
    <xdr:to>
      <xdr:col>55</xdr:col>
      <xdr:colOff>50800</xdr:colOff>
      <xdr:row>60</xdr:row>
      <xdr:rowOff>81280</xdr:rowOff>
    </xdr:to>
    <xdr:sp macro="" textlink="">
      <xdr:nvSpPr>
        <xdr:cNvPr id="236" name="楕円 235"/>
        <xdr:cNvSpPr/>
      </xdr:nvSpPr>
      <xdr:spPr>
        <a:xfrm>
          <a:off x="104267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2557</xdr:rowOff>
    </xdr:from>
    <xdr:ext cx="469744" cy="259045"/>
    <xdr:sp macro="" textlink="">
      <xdr:nvSpPr>
        <xdr:cNvPr id="237" name="【体育館・プール】&#10;一人当たり面積該当値テキスト"/>
        <xdr:cNvSpPr txBox="1"/>
      </xdr:nvSpPr>
      <xdr:spPr>
        <a:xfrm>
          <a:off x="10515600" y="1011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143510</xdr:rowOff>
    </xdr:from>
    <xdr:to>
      <xdr:col>50</xdr:col>
      <xdr:colOff>165100</xdr:colOff>
      <xdr:row>61</xdr:row>
      <xdr:rowOff>73660</xdr:rowOff>
    </xdr:to>
    <xdr:sp macro="" textlink="">
      <xdr:nvSpPr>
        <xdr:cNvPr id="238" name="楕円 237"/>
        <xdr:cNvSpPr/>
      </xdr:nvSpPr>
      <xdr:spPr>
        <a:xfrm>
          <a:off x="9588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30480</xdr:rowOff>
    </xdr:from>
    <xdr:to>
      <xdr:col>55</xdr:col>
      <xdr:colOff>0</xdr:colOff>
      <xdr:row>61</xdr:row>
      <xdr:rowOff>22860</xdr:rowOff>
    </xdr:to>
    <xdr:cxnSp macro="">
      <xdr:nvCxnSpPr>
        <xdr:cNvPr id="239" name="直線コネクタ 238"/>
        <xdr:cNvCxnSpPr/>
      </xdr:nvCxnSpPr>
      <xdr:spPr>
        <a:xfrm flipV="1">
          <a:off x="9639300" y="10317480"/>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162560</xdr:rowOff>
    </xdr:from>
    <xdr:to>
      <xdr:col>41</xdr:col>
      <xdr:colOff>101600</xdr:colOff>
      <xdr:row>60</xdr:row>
      <xdr:rowOff>92710</xdr:rowOff>
    </xdr:to>
    <xdr:sp macro="" textlink="">
      <xdr:nvSpPr>
        <xdr:cNvPr id="240" name="楕円 239"/>
        <xdr:cNvSpPr/>
      </xdr:nvSpPr>
      <xdr:spPr>
        <a:xfrm>
          <a:off x="7810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166370</xdr:rowOff>
    </xdr:from>
    <xdr:to>
      <xdr:col>36</xdr:col>
      <xdr:colOff>165100</xdr:colOff>
      <xdr:row>60</xdr:row>
      <xdr:rowOff>96520</xdr:rowOff>
    </xdr:to>
    <xdr:sp macro="" textlink="">
      <xdr:nvSpPr>
        <xdr:cNvPr id="241" name="楕円 240"/>
        <xdr:cNvSpPr/>
      </xdr:nvSpPr>
      <xdr:spPr>
        <a:xfrm>
          <a:off x="6921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41910</xdr:rowOff>
    </xdr:from>
    <xdr:to>
      <xdr:col>41</xdr:col>
      <xdr:colOff>50800</xdr:colOff>
      <xdr:row>60</xdr:row>
      <xdr:rowOff>45720</xdr:rowOff>
    </xdr:to>
    <xdr:cxnSp macro="">
      <xdr:nvCxnSpPr>
        <xdr:cNvPr id="242" name="直線コネクタ 241"/>
        <xdr:cNvCxnSpPr/>
      </xdr:nvCxnSpPr>
      <xdr:spPr>
        <a:xfrm flipV="1">
          <a:off x="6972300" y="103289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43" name="n_1ave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25417</xdr:rowOff>
    </xdr:from>
    <xdr:ext cx="469744" cy="259045"/>
    <xdr:sp macro="" textlink="">
      <xdr:nvSpPr>
        <xdr:cNvPr id="244" name="n_2aveValue【体育館・プール】&#10;一人当たり面積"/>
        <xdr:cNvSpPr txBox="1"/>
      </xdr:nvSpPr>
      <xdr:spPr>
        <a:xfrm>
          <a:off x="85154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3827</xdr:rowOff>
    </xdr:from>
    <xdr:ext cx="469744" cy="259045"/>
    <xdr:sp macro="" textlink="">
      <xdr:nvSpPr>
        <xdr:cNvPr id="245" name="n_3aveValue【体育館・プール】&#10;一人当たり面積"/>
        <xdr:cNvSpPr txBox="1"/>
      </xdr:nvSpPr>
      <xdr:spPr>
        <a:xfrm>
          <a:off x="7626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15257</xdr:rowOff>
    </xdr:from>
    <xdr:ext cx="469744" cy="259045"/>
    <xdr:sp macro="" textlink="">
      <xdr:nvSpPr>
        <xdr:cNvPr id="246" name="n_4aveValue【体育館・プール】&#10;一人当たり面積"/>
        <xdr:cNvSpPr txBox="1"/>
      </xdr:nvSpPr>
      <xdr:spPr>
        <a:xfrm>
          <a:off x="6737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90187</xdr:rowOff>
    </xdr:from>
    <xdr:ext cx="469744" cy="259045"/>
    <xdr:sp macro="" textlink="">
      <xdr:nvSpPr>
        <xdr:cNvPr id="247" name="n_1mainValue【体育館・プール】&#10;一人当たり面積"/>
        <xdr:cNvSpPr txBox="1"/>
      </xdr:nvSpPr>
      <xdr:spPr>
        <a:xfrm>
          <a:off x="9391727"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109237</xdr:rowOff>
    </xdr:from>
    <xdr:ext cx="469744" cy="259045"/>
    <xdr:sp macro="" textlink="">
      <xdr:nvSpPr>
        <xdr:cNvPr id="248" name="n_3mainValue【体育館・プール】&#10;一人当たり面積"/>
        <xdr:cNvSpPr txBox="1"/>
      </xdr:nvSpPr>
      <xdr:spPr>
        <a:xfrm>
          <a:off x="7626427" y="1005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113047</xdr:rowOff>
    </xdr:from>
    <xdr:ext cx="469744" cy="259045"/>
    <xdr:sp macro="" textlink="">
      <xdr:nvSpPr>
        <xdr:cNvPr id="249" name="n_4mainValue【体育館・プール】&#10;一人当たり面積"/>
        <xdr:cNvSpPr txBox="1"/>
      </xdr:nvSpPr>
      <xdr:spPr>
        <a:xfrm>
          <a:off x="6737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62" name="テキスト ボックス 261"/>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72" name="テキスト ボックス 271"/>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4" name="テキスト ボックス 27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xdr:rowOff>
    </xdr:from>
    <xdr:to>
      <xdr:col>24</xdr:col>
      <xdr:colOff>62865</xdr:colOff>
      <xdr:row>86</xdr:row>
      <xdr:rowOff>47898</xdr:rowOff>
    </xdr:to>
    <xdr:cxnSp macro="">
      <xdr:nvCxnSpPr>
        <xdr:cNvPr id="276" name="直線コネクタ 275"/>
        <xdr:cNvCxnSpPr/>
      </xdr:nvCxnSpPr>
      <xdr:spPr>
        <a:xfrm flipV="1">
          <a:off x="4634865" y="13215257"/>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51725</xdr:rowOff>
    </xdr:from>
    <xdr:ext cx="405111" cy="259045"/>
    <xdr:sp macro="" textlink="">
      <xdr:nvSpPr>
        <xdr:cNvPr id="277" name="【福祉施設】&#10;有形固定資産減価償却率最小値テキスト"/>
        <xdr:cNvSpPr txBox="1"/>
      </xdr:nvSpPr>
      <xdr:spPr>
        <a:xfrm>
          <a:off x="4673600" y="1479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47898</xdr:rowOff>
    </xdr:from>
    <xdr:to>
      <xdr:col>24</xdr:col>
      <xdr:colOff>152400</xdr:colOff>
      <xdr:row>86</xdr:row>
      <xdr:rowOff>47898</xdr:rowOff>
    </xdr:to>
    <xdr:cxnSp macro="">
      <xdr:nvCxnSpPr>
        <xdr:cNvPr id="278" name="直線コネクタ 277"/>
        <xdr:cNvCxnSpPr/>
      </xdr:nvCxnSpPr>
      <xdr:spPr>
        <a:xfrm>
          <a:off x="4546600" y="1479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131734</xdr:rowOff>
    </xdr:from>
    <xdr:ext cx="405111" cy="259045"/>
    <xdr:sp macro="" textlink="">
      <xdr:nvSpPr>
        <xdr:cNvPr id="279" name="【福祉施設】&#10;有形固定資産減価償却率最大値テキスト"/>
        <xdr:cNvSpPr txBox="1"/>
      </xdr:nvSpPr>
      <xdr:spPr>
        <a:xfrm>
          <a:off x="4673600" y="1299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xdr:rowOff>
    </xdr:from>
    <xdr:to>
      <xdr:col>24</xdr:col>
      <xdr:colOff>152400</xdr:colOff>
      <xdr:row>77</xdr:row>
      <xdr:rowOff>13607</xdr:rowOff>
    </xdr:to>
    <xdr:cxnSp macro="">
      <xdr:nvCxnSpPr>
        <xdr:cNvPr id="280" name="直線コネクタ 279"/>
        <xdr:cNvCxnSpPr/>
      </xdr:nvCxnSpPr>
      <xdr:spPr>
        <a:xfrm>
          <a:off x="4546600" y="1321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108148</xdr:rowOff>
    </xdr:from>
    <xdr:ext cx="405111" cy="259045"/>
    <xdr:sp macro="" textlink="">
      <xdr:nvSpPr>
        <xdr:cNvPr id="281" name="【福祉施設】&#10;有形固定資産減価償却率平均値テキスト"/>
        <xdr:cNvSpPr txBox="1"/>
      </xdr:nvSpPr>
      <xdr:spPr>
        <a:xfrm>
          <a:off x="4673600" y="13652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85271</xdr:rowOff>
    </xdr:from>
    <xdr:to>
      <xdr:col>24</xdr:col>
      <xdr:colOff>114300</xdr:colOff>
      <xdr:row>81</xdr:row>
      <xdr:rowOff>15421</xdr:rowOff>
    </xdr:to>
    <xdr:sp macro="" textlink="">
      <xdr:nvSpPr>
        <xdr:cNvPr id="282" name="フローチャート: 判断 281"/>
        <xdr:cNvSpPr/>
      </xdr:nvSpPr>
      <xdr:spPr>
        <a:xfrm>
          <a:off x="45847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82006</xdr:rowOff>
    </xdr:from>
    <xdr:to>
      <xdr:col>20</xdr:col>
      <xdr:colOff>38100</xdr:colOff>
      <xdr:row>81</xdr:row>
      <xdr:rowOff>12156</xdr:rowOff>
    </xdr:to>
    <xdr:sp macro="" textlink="">
      <xdr:nvSpPr>
        <xdr:cNvPr id="283" name="フローチャート: 判断 282"/>
        <xdr:cNvSpPr/>
      </xdr:nvSpPr>
      <xdr:spPr>
        <a:xfrm>
          <a:off x="37465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55880</xdr:rowOff>
    </xdr:from>
    <xdr:to>
      <xdr:col>15</xdr:col>
      <xdr:colOff>101600</xdr:colOff>
      <xdr:row>80</xdr:row>
      <xdr:rowOff>157480</xdr:rowOff>
    </xdr:to>
    <xdr:sp macro="" textlink="">
      <xdr:nvSpPr>
        <xdr:cNvPr id="284" name="フローチャート: 判断 283"/>
        <xdr:cNvSpPr/>
      </xdr:nvSpPr>
      <xdr:spPr>
        <a:xfrm>
          <a:off x="2857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10161</xdr:rowOff>
    </xdr:from>
    <xdr:to>
      <xdr:col>10</xdr:col>
      <xdr:colOff>165100</xdr:colOff>
      <xdr:row>80</xdr:row>
      <xdr:rowOff>111761</xdr:rowOff>
    </xdr:to>
    <xdr:sp macro="" textlink="">
      <xdr:nvSpPr>
        <xdr:cNvPr id="285" name="フローチャート: 判断 284"/>
        <xdr:cNvSpPr/>
      </xdr:nvSpPr>
      <xdr:spPr>
        <a:xfrm>
          <a:off x="1968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3629</xdr:rowOff>
    </xdr:from>
    <xdr:to>
      <xdr:col>6</xdr:col>
      <xdr:colOff>38100</xdr:colOff>
      <xdr:row>80</xdr:row>
      <xdr:rowOff>105229</xdr:rowOff>
    </xdr:to>
    <xdr:sp macro="" textlink="">
      <xdr:nvSpPr>
        <xdr:cNvPr id="286" name="フローチャート: 判断 285"/>
        <xdr:cNvSpPr/>
      </xdr:nvSpPr>
      <xdr:spPr>
        <a:xfrm>
          <a:off x="1079500" y="1371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62412</xdr:rowOff>
    </xdr:from>
    <xdr:to>
      <xdr:col>24</xdr:col>
      <xdr:colOff>114300</xdr:colOff>
      <xdr:row>82</xdr:row>
      <xdr:rowOff>164012</xdr:rowOff>
    </xdr:to>
    <xdr:sp macro="" textlink="">
      <xdr:nvSpPr>
        <xdr:cNvPr id="292" name="楕円 291"/>
        <xdr:cNvSpPr/>
      </xdr:nvSpPr>
      <xdr:spPr>
        <a:xfrm>
          <a:off x="45847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40839</xdr:rowOff>
    </xdr:from>
    <xdr:ext cx="405111" cy="259045"/>
    <xdr:sp macro="" textlink="">
      <xdr:nvSpPr>
        <xdr:cNvPr id="293" name="【福祉施設】&#10;有形固定資産減価償却率該当値テキスト"/>
        <xdr:cNvSpPr txBox="1"/>
      </xdr:nvSpPr>
      <xdr:spPr>
        <a:xfrm>
          <a:off x="4673600"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67311</xdr:rowOff>
    </xdr:from>
    <xdr:to>
      <xdr:col>20</xdr:col>
      <xdr:colOff>38100</xdr:colOff>
      <xdr:row>81</xdr:row>
      <xdr:rowOff>168911</xdr:rowOff>
    </xdr:to>
    <xdr:sp macro="" textlink="">
      <xdr:nvSpPr>
        <xdr:cNvPr id="294" name="楕円 293"/>
        <xdr:cNvSpPr/>
      </xdr:nvSpPr>
      <xdr:spPr>
        <a:xfrm>
          <a:off x="3746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118111</xdr:rowOff>
    </xdr:from>
    <xdr:to>
      <xdr:col>24</xdr:col>
      <xdr:colOff>63500</xdr:colOff>
      <xdr:row>82</xdr:row>
      <xdr:rowOff>113212</xdr:rowOff>
    </xdr:to>
    <xdr:cxnSp macro="">
      <xdr:nvCxnSpPr>
        <xdr:cNvPr id="295" name="直線コネクタ 294"/>
        <xdr:cNvCxnSpPr/>
      </xdr:nvCxnSpPr>
      <xdr:spPr>
        <a:xfrm>
          <a:off x="3797300" y="14005561"/>
          <a:ext cx="8382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111398</xdr:rowOff>
    </xdr:from>
    <xdr:to>
      <xdr:col>10</xdr:col>
      <xdr:colOff>165100</xdr:colOff>
      <xdr:row>81</xdr:row>
      <xdr:rowOff>41548</xdr:rowOff>
    </xdr:to>
    <xdr:sp macro="" textlink="">
      <xdr:nvSpPr>
        <xdr:cNvPr id="296" name="楕円 295"/>
        <xdr:cNvSpPr/>
      </xdr:nvSpPr>
      <xdr:spPr>
        <a:xfrm>
          <a:off x="1968500" y="138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33020</xdr:rowOff>
    </xdr:from>
    <xdr:to>
      <xdr:col>6</xdr:col>
      <xdr:colOff>38100</xdr:colOff>
      <xdr:row>80</xdr:row>
      <xdr:rowOff>134620</xdr:rowOff>
    </xdr:to>
    <xdr:sp macro="" textlink="">
      <xdr:nvSpPr>
        <xdr:cNvPr id="297" name="楕円 296"/>
        <xdr:cNvSpPr/>
      </xdr:nvSpPr>
      <xdr:spPr>
        <a:xfrm>
          <a:off x="1079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83820</xdr:rowOff>
    </xdr:from>
    <xdr:to>
      <xdr:col>10</xdr:col>
      <xdr:colOff>114300</xdr:colOff>
      <xdr:row>80</xdr:row>
      <xdr:rowOff>162198</xdr:rowOff>
    </xdr:to>
    <xdr:cxnSp macro="">
      <xdr:nvCxnSpPr>
        <xdr:cNvPr id="298" name="直線コネクタ 297"/>
        <xdr:cNvCxnSpPr/>
      </xdr:nvCxnSpPr>
      <xdr:spPr>
        <a:xfrm>
          <a:off x="1130300" y="13799820"/>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28683</xdr:rowOff>
    </xdr:from>
    <xdr:ext cx="405111" cy="259045"/>
    <xdr:sp macro="" textlink="">
      <xdr:nvSpPr>
        <xdr:cNvPr id="299" name="n_1aveValue【福祉施設】&#10;有形固定資産減価償却率"/>
        <xdr:cNvSpPr txBox="1"/>
      </xdr:nvSpPr>
      <xdr:spPr>
        <a:xfrm>
          <a:off x="3582044" y="1357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2557</xdr:rowOff>
    </xdr:from>
    <xdr:ext cx="405111" cy="259045"/>
    <xdr:sp macro="" textlink="">
      <xdr:nvSpPr>
        <xdr:cNvPr id="300" name="n_2aveValue【福祉施設】&#10;有形固定資産減価償却率"/>
        <xdr:cNvSpPr txBox="1"/>
      </xdr:nvSpPr>
      <xdr:spPr>
        <a:xfrm>
          <a:off x="2705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128288</xdr:rowOff>
    </xdr:from>
    <xdr:ext cx="405111" cy="259045"/>
    <xdr:sp macro="" textlink="">
      <xdr:nvSpPr>
        <xdr:cNvPr id="301" name="n_3aveValue【福祉施設】&#10;有形固定資産減価償却率"/>
        <xdr:cNvSpPr txBox="1"/>
      </xdr:nvSpPr>
      <xdr:spPr>
        <a:xfrm>
          <a:off x="1816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121756</xdr:rowOff>
    </xdr:from>
    <xdr:ext cx="405111" cy="259045"/>
    <xdr:sp macro="" textlink="">
      <xdr:nvSpPr>
        <xdr:cNvPr id="302" name="n_4aveValue【福祉施設】&#10;有形固定資産減価償却率"/>
        <xdr:cNvSpPr txBox="1"/>
      </xdr:nvSpPr>
      <xdr:spPr>
        <a:xfrm>
          <a:off x="927744" y="1349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160038</xdr:rowOff>
    </xdr:from>
    <xdr:ext cx="405111" cy="259045"/>
    <xdr:sp macro="" textlink="">
      <xdr:nvSpPr>
        <xdr:cNvPr id="303" name="n_1mainValue【福祉施設】&#10;有形固定資産減価償却率"/>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32675</xdr:rowOff>
    </xdr:from>
    <xdr:ext cx="405111" cy="259045"/>
    <xdr:sp macro="" textlink="">
      <xdr:nvSpPr>
        <xdr:cNvPr id="304" name="n_3mainValue【福祉施設】&#10;有形固定資産減価償却率"/>
        <xdr:cNvSpPr txBox="1"/>
      </xdr:nvSpPr>
      <xdr:spPr>
        <a:xfrm>
          <a:off x="1816744" y="1392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125747</xdr:rowOff>
    </xdr:from>
    <xdr:ext cx="405111" cy="259045"/>
    <xdr:sp macro="" textlink="">
      <xdr:nvSpPr>
        <xdr:cNvPr id="305" name="n_4mainValue【福祉施設】&#10;有形固定資産減価償却率"/>
        <xdr:cNvSpPr txBox="1"/>
      </xdr:nvSpPr>
      <xdr:spPr>
        <a:xfrm>
          <a:off x="927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6" name="直線コネクタ 31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7" name="テキスト ボックス 31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8" name="直線コネクタ 31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9" name="テキスト ボックス 31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2" name="直線コネクタ 32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3" name="テキスト ボックス 32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4" name="直線コネクタ 32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5" name="テキスト ボックス 32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7" name="テキスト ボックス 32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38100</xdr:rowOff>
    </xdr:to>
    <xdr:cxnSp macro="">
      <xdr:nvCxnSpPr>
        <xdr:cNvPr id="329" name="直線コネクタ 328"/>
        <xdr:cNvCxnSpPr/>
      </xdr:nvCxnSpPr>
      <xdr:spPr>
        <a:xfrm flipV="1">
          <a:off x="10476865"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30"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31" name="直線コネクタ 330"/>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32" name="【福祉施設】&#10;一人当たり面積最大値テキスト"/>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33" name="直線コネクタ 332"/>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111777</xdr:rowOff>
    </xdr:from>
    <xdr:ext cx="469744" cy="259045"/>
    <xdr:sp macro="" textlink="">
      <xdr:nvSpPr>
        <xdr:cNvPr id="334" name="【福祉施設】&#10;一人当たり面積平均値テキスト"/>
        <xdr:cNvSpPr txBox="1"/>
      </xdr:nvSpPr>
      <xdr:spPr>
        <a:xfrm>
          <a:off x="10515600" y="13999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88900</xdr:rowOff>
    </xdr:from>
    <xdr:to>
      <xdr:col>55</xdr:col>
      <xdr:colOff>50800</xdr:colOff>
      <xdr:row>83</xdr:row>
      <xdr:rowOff>19050</xdr:rowOff>
    </xdr:to>
    <xdr:sp macro="" textlink="">
      <xdr:nvSpPr>
        <xdr:cNvPr id="335" name="フローチャート: 判断 334"/>
        <xdr:cNvSpPr/>
      </xdr:nvSpPr>
      <xdr:spPr>
        <a:xfrm>
          <a:off x="10426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36" name="フローチャート: 判断 335"/>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37" name="フローチャート: 判断 336"/>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38" name="フローチャート: 判断 337"/>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76200</xdr:rowOff>
    </xdr:from>
    <xdr:to>
      <xdr:col>36</xdr:col>
      <xdr:colOff>165100</xdr:colOff>
      <xdr:row>83</xdr:row>
      <xdr:rowOff>6350</xdr:rowOff>
    </xdr:to>
    <xdr:sp macro="" textlink="">
      <xdr:nvSpPr>
        <xdr:cNvPr id="339" name="フローチャート: 判断 338"/>
        <xdr:cNvSpPr/>
      </xdr:nvSpPr>
      <xdr:spPr>
        <a:xfrm>
          <a:off x="6921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31750</xdr:rowOff>
    </xdr:from>
    <xdr:to>
      <xdr:col>55</xdr:col>
      <xdr:colOff>50800</xdr:colOff>
      <xdr:row>83</xdr:row>
      <xdr:rowOff>133350</xdr:rowOff>
    </xdr:to>
    <xdr:sp macro="" textlink="">
      <xdr:nvSpPr>
        <xdr:cNvPr id="345" name="楕円 344"/>
        <xdr:cNvSpPr/>
      </xdr:nvSpPr>
      <xdr:spPr>
        <a:xfrm>
          <a:off x="104267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10177</xdr:rowOff>
    </xdr:from>
    <xdr:ext cx="469744" cy="259045"/>
    <xdr:sp macro="" textlink="">
      <xdr:nvSpPr>
        <xdr:cNvPr id="346" name="【福祉施設】&#10;一人当たり面積該当値テキスト"/>
        <xdr:cNvSpPr txBox="1"/>
      </xdr:nvSpPr>
      <xdr:spPr>
        <a:xfrm>
          <a:off x="10515600"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101600</xdr:rowOff>
    </xdr:from>
    <xdr:to>
      <xdr:col>50</xdr:col>
      <xdr:colOff>165100</xdr:colOff>
      <xdr:row>83</xdr:row>
      <xdr:rowOff>31750</xdr:rowOff>
    </xdr:to>
    <xdr:sp macro="" textlink="">
      <xdr:nvSpPr>
        <xdr:cNvPr id="347" name="楕円 346"/>
        <xdr:cNvSpPr/>
      </xdr:nvSpPr>
      <xdr:spPr>
        <a:xfrm>
          <a:off x="9588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152400</xdr:rowOff>
    </xdr:from>
    <xdr:to>
      <xdr:col>55</xdr:col>
      <xdr:colOff>0</xdr:colOff>
      <xdr:row>83</xdr:row>
      <xdr:rowOff>82550</xdr:rowOff>
    </xdr:to>
    <xdr:cxnSp macro="">
      <xdr:nvCxnSpPr>
        <xdr:cNvPr id="348" name="直線コネクタ 347"/>
        <xdr:cNvCxnSpPr/>
      </xdr:nvCxnSpPr>
      <xdr:spPr>
        <a:xfrm>
          <a:off x="9639300" y="14211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101600</xdr:rowOff>
    </xdr:from>
    <xdr:to>
      <xdr:col>41</xdr:col>
      <xdr:colOff>101600</xdr:colOff>
      <xdr:row>83</xdr:row>
      <xdr:rowOff>31750</xdr:rowOff>
    </xdr:to>
    <xdr:sp macro="" textlink="">
      <xdr:nvSpPr>
        <xdr:cNvPr id="349" name="楕円 348"/>
        <xdr:cNvSpPr/>
      </xdr:nvSpPr>
      <xdr:spPr>
        <a:xfrm>
          <a:off x="7810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114300</xdr:rowOff>
    </xdr:from>
    <xdr:to>
      <xdr:col>36</xdr:col>
      <xdr:colOff>165100</xdr:colOff>
      <xdr:row>83</xdr:row>
      <xdr:rowOff>44450</xdr:rowOff>
    </xdr:to>
    <xdr:sp macro="" textlink="">
      <xdr:nvSpPr>
        <xdr:cNvPr id="350" name="楕円 349"/>
        <xdr:cNvSpPr/>
      </xdr:nvSpPr>
      <xdr:spPr>
        <a:xfrm>
          <a:off x="6921500" y="141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152400</xdr:rowOff>
    </xdr:from>
    <xdr:to>
      <xdr:col>41</xdr:col>
      <xdr:colOff>50800</xdr:colOff>
      <xdr:row>82</xdr:row>
      <xdr:rowOff>165100</xdr:rowOff>
    </xdr:to>
    <xdr:cxnSp macro="">
      <xdr:nvCxnSpPr>
        <xdr:cNvPr id="351" name="直線コネクタ 350"/>
        <xdr:cNvCxnSpPr/>
      </xdr:nvCxnSpPr>
      <xdr:spPr>
        <a:xfrm flipV="1">
          <a:off x="6972300" y="1421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22877</xdr:rowOff>
    </xdr:from>
    <xdr:ext cx="469744" cy="259045"/>
    <xdr:sp macro="" textlink="">
      <xdr:nvSpPr>
        <xdr:cNvPr id="352" name="n_1aveValue【福祉施設】&#10;一人当たり面積"/>
        <xdr:cNvSpPr txBox="1"/>
      </xdr:nvSpPr>
      <xdr:spPr>
        <a:xfrm>
          <a:off x="93917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22877</xdr:rowOff>
    </xdr:from>
    <xdr:ext cx="469744" cy="259045"/>
    <xdr:sp macro="" textlink="">
      <xdr:nvSpPr>
        <xdr:cNvPr id="353" name="n_2aveValue【福祉施設】&#10;一人当たり面積"/>
        <xdr:cNvSpPr txBox="1"/>
      </xdr:nvSpPr>
      <xdr:spPr>
        <a:xfrm>
          <a:off x="8515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10177</xdr:rowOff>
    </xdr:from>
    <xdr:ext cx="469744" cy="259045"/>
    <xdr:sp macro="" textlink="">
      <xdr:nvSpPr>
        <xdr:cNvPr id="354" name="n_3aveValue【福祉施設】&#10;一人当たり面積"/>
        <xdr:cNvSpPr txBox="1"/>
      </xdr:nvSpPr>
      <xdr:spPr>
        <a:xfrm>
          <a:off x="7626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22877</xdr:rowOff>
    </xdr:from>
    <xdr:ext cx="469744" cy="259045"/>
    <xdr:sp macro="" textlink="">
      <xdr:nvSpPr>
        <xdr:cNvPr id="355" name="n_4aveValue【福祉施設】&#10;一人当たり面積"/>
        <xdr:cNvSpPr txBox="1"/>
      </xdr:nvSpPr>
      <xdr:spPr>
        <a:xfrm>
          <a:off x="6737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22877</xdr:rowOff>
    </xdr:from>
    <xdr:ext cx="469744" cy="259045"/>
    <xdr:sp macro="" textlink="">
      <xdr:nvSpPr>
        <xdr:cNvPr id="356" name="n_1mainValue【福祉施設】&#10;一人当たり面積"/>
        <xdr:cNvSpPr txBox="1"/>
      </xdr:nvSpPr>
      <xdr:spPr>
        <a:xfrm>
          <a:off x="9391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22877</xdr:rowOff>
    </xdr:from>
    <xdr:ext cx="469744" cy="259045"/>
    <xdr:sp macro="" textlink="">
      <xdr:nvSpPr>
        <xdr:cNvPr id="357" name="n_3mainValue【福祉施設】&#10;一人当たり面積"/>
        <xdr:cNvSpPr txBox="1"/>
      </xdr:nvSpPr>
      <xdr:spPr>
        <a:xfrm>
          <a:off x="7626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35577</xdr:rowOff>
    </xdr:from>
    <xdr:ext cx="469744" cy="259045"/>
    <xdr:sp macro="" textlink="">
      <xdr:nvSpPr>
        <xdr:cNvPr id="358" name="n_4mainValue【福祉施設】&#10;一人当たり面積"/>
        <xdr:cNvSpPr txBox="1"/>
      </xdr:nvSpPr>
      <xdr:spPr>
        <a:xfrm>
          <a:off x="6737427" y="1426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0" name="直線コネクタ 36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1" name="テキスト ボックス 370"/>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2" name="直線コネクタ 37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3" name="テキスト ボックス 37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4" name="直線コネクタ 37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5" name="テキスト ボックス 37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6" name="直線コネクタ 37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7" name="テキスト ボックス 37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8" name="直線コネクタ 37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9" name="テキスト ボックス 37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1" name="テキスト ボックス 380"/>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76200</xdr:rowOff>
    </xdr:to>
    <xdr:cxnSp macro="">
      <xdr:nvCxnSpPr>
        <xdr:cNvPr id="383" name="直線コネクタ 382"/>
        <xdr:cNvCxnSpPr/>
      </xdr:nvCxnSpPr>
      <xdr:spPr>
        <a:xfrm flipV="1">
          <a:off x="4634865" y="170592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384" name="【市民会館】&#10;有形固定資産減価償却率最小値テキスト"/>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85" name="直線コネクタ 384"/>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386" name="【市民会館】&#10;有形固定資産減価償却率最大値テキスト"/>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387" name="直線コネクタ 386"/>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41927</xdr:rowOff>
    </xdr:from>
    <xdr:ext cx="405111" cy="259045"/>
    <xdr:sp macro="" textlink="">
      <xdr:nvSpPr>
        <xdr:cNvPr id="388" name="【市民会館】&#10;有形固定資産減価償却率平均値テキスト"/>
        <xdr:cNvSpPr txBox="1"/>
      </xdr:nvSpPr>
      <xdr:spPr>
        <a:xfrm>
          <a:off x="4673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389" name="フローチャート: 判断 388"/>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63500</xdr:rowOff>
    </xdr:from>
    <xdr:to>
      <xdr:col>20</xdr:col>
      <xdr:colOff>38100</xdr:colOff>
      <xdr:row>103</xdr:row>
      <xdr:rowOff>165100</xdr:rowOff>
    </xdr:to>
    <xdr:sp macro="" textlink="">
      <xdr:nvSpPr>
        <xdr:cNvPr id="390" name="フローチャート: 判断 389"/>
        <xdr:cNvSpPr/>
      </xdr:nvSpPr>
      <xdr:spPr>
        <a:xfrm>
          <a:off x="3746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42545</xdr:rowOff>
    </xdr:from>
    <xdr:to>
      <xdr:col>15</xdr:col>
      <xdr:colOff>101600</xdr:colOff>
      <xdr:row>103</xdr:row>
      <xdr:rowOff>144145</xdr:rowOff>
    </xdr:to>
    <xdr:sp macro="" textlink="">
      <xdr:nvSpPr>
        <xdr:cNvPr id="391" name="フローチャート: 判断 390"/>
        <xdr:cNvSpPr/>
      </xdr:nvSpPr>
      <xdr:spPr>
        <a:xfrm>
          <a:off x="2857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392" name="フローチャート: 判断 391"/>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164464</xdr:rowOff>
    </xdr:from>
    <xdr:to>
      <xdr:col>6</xdr:col>
      <xdr:colOff>38100</xdr:colOff>
      <xdr:row>103</xdr:row>
      <xdr:rowOff>94614</xdr:rowOff>
    </xdr:to>
    <xdr:sp macro="" textlink="">
      <xdr:nvSpPr>
        <xdr:cNvPr id="393" name="フローチャート: 判断 392"/>
        <xdr:cNvSpPr/>
      </xdr:nvSpPr>
      <xdr:spPr>
        <a:xfrm>
          <a:off x="1079500" y="1765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4" name="テキスト ボックス 39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5" name="テキスト ボックス 39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6" name="テキスト ボックス 39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7" name="テキスト ボックス 39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8" name="テキスト ボックス 39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57786</xdr:rowOff>
    </xdr:from>
    <xdr:to>
      <xdr:col>24</xdr:col>
      <xdr:colOff>114300</xdr:colOff>
      <xdr:row>103</xdr:row>
      <xdr:rowOff>159386</xdr:rowOff>
    </xdr:to>
    <xdr:sp macro="" textlink="">
      <xdr:nvSpPr>
        <xdr:cNvPr id="399" name="楕円 398"/>
        <xdr:cNvSpPr/>
      </xdr:nvSpPr>
      <xdr:spPr>
        <a:xfrm>
          <a:off x="4584700" y="17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80663</xdr:rowOff>
    </xdr:from>
    <xdr:ext cx="405111" cy="259045"/>
    <xdr:sp macro="" textlink="">
      <xdr:nvSpPr>
        <xdr:cNvPr id="400" name="【市民会館】&#10;有形固定資産減価償却率該当値テキスト"/>
        <xdr:cNvSpPr txBox="1"/>
      </xdr:nvSpPr>
      <xdr:spPr>
        <a:xfrm>
          <a:off x="4673600" y="1756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29211</xdr:rowOff>
    </xdr:from>
    <xdr:to>
      <xdr:col>20</xdr:col>
      <xdr:colOff>38100</xdr:colOff>
      <xdr:row>103</xdr:row>
      <xdr:rowOff>130811</xdr:rowOff>
    </xdr:to>
    <xdr:sp macro="" textlink="">
      <xdr:nvSpPr>
        <xdr:cNvPr id="401" name="楕円 400"/>
        <xdr:cNvSpPr/>
      </xdr:nvSpPr>
      <xdr:spPr>
        <a:xfrm>
          <a:off x="3746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80011</xdr:rowOff>
    </xdr:from>
    <xdr:to>
      <xdr:col>24</xdr:col>
      <xdr:colOff>63500</xdr:colOff>
      <xdr:row>103</xdr:row>
      <xdr:rowOff>108586</xdr:rowOff>
    </xdr:to>
    <xdr:cxnSp macro="">
      <xdr:nvCxnSpPr>
        <xdr:cNvPr id="402" name="直線コネクタ 401"/>
        <xdr:cNvCxnSpPr/>
      </xdr:nvCxnSpPr>
      <xdr:spPr>
        <a:xfrm>
          <a:off x="3797300" y="17739361"/>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128270</xdr:rowOff>
    </xdr:from>
    <xdr:to>
      <xdr:col>10</xdr:col>
      <xdr:colOff>165100</xdr:colOff>
      <xdr:row>103</xdr:row>
      <xdr:rowOff>58420</xdr:rowOff>
    </xdr:to>
    <xdr:sp macro="" textlink="">
      <xdr:nvSpPr>
        <xdr:cNvPr id="403" name="楕円 402"/>
        <xdr:cNvSpPr/>
      </xdr:nvSpPr>
      <xdr:spPr>
        <a:xfrm>
          <a:off x="1968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107314</xdr:rowOff>
    </xdr:from>
    <xdr:to>
      <xdr:col>6</xdr:col>
      <xdr:colOff>38100</xdr:colOff>
      <xdr:row>103</xdr:row>
      <xdr:rowOff>37464</xdr:rowOff>
    </xdr:to>
    <xdr:sp macro="" textlink="">
      <xdr:nvSpPr>
        <xdr:cNvPr id="404" name="楕円 403"/>
        <xdr:cNvSpPr/>
      </xdr:nvSpPr>
      <xdr:spPr>
        <a:xfrm>
          <a:off x="1079500" y="1759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158114</xdr:rowOff>
    </xdr:from>
    <xdr:to>
      <xdr:col>10</xdr:col>
      <xdr:colOff>114300</xdr:colOff>
      <xdr:row>103</xdr:row>
      <xdr:rowOff>7620</xdr:rowOff>
    </xdr:to>
    <xdr:cxnSp macro="">
      <xdr:nvCxnSpPr>
        <xdr:cNvPr id="405" name="直線コネクタ 404"/>
        <xdr:cNvCxnSpPr/>
      </xdr:nvCxnSpPr>
      <xdr:spPr>
        <a:xfrm>
          <a:off x="1130300" y="17646014"/>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156227</xdr:rowOff>
    </xdr:from>
    <xdr:ext cx="405111" cy="259045"/>
    <xdr:sp macro="" textlink="">
      <xdr:nvSpPr>
        <xdr:cNvPr id="406" name="n_1aveValue【市民会館】&#10;有形固定資産減価償却率"/>
        <xdr:cNvSpPr txBox="1"/>
      </xdr:nvSpPr>
      <xdr:spPr>
        <a:xfrm>
          <a:off x="3582044" y="1781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160672</xdr:rowOff>
    </xdr:from>
    <xdr:ext cx="405111" cy="259045"/>
    <xdr:sp macro="" textlink="">
      <xdr:nvSpPr>
        <xdr:cNvPr id="407" name="n_2aveValue【市民会館】&#10;有形固定資産減価償却率"/>
        <xdr:cNvSpPr txBox="1"/>
      </xdr:nvSpPr>
      <xdr:spPr>
        <a:xfrm>
          <a:off x="27057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133366</xdr:rowOff>
    </xdr:from>
    <xdr:ext cx="405111" cy="259045"/>
    <xdr:sp macro="" textlink="">
      <xdr:nvSpPr>
        <xdr:cNvPr id="408" name="n_3aveValue【市民会館】&#10;有形固定資産減価償却率"/>
        <xdr:cNvSpPr txBox="1"/>
      </xdr:nvSpPr>
      <xdr:spPr>
        <a:xfrm>
          <a:off x="1816744" y="177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85741</xdr:rowOff>
    </xdr:from>
    <xdr:ext cx="405111" cy="259045"/>
    <xdr:sp macro="" textlink="">
      <xdr:nvSpPr>
        <xdr:cNvPr id="409" name="n_4aveValue【市民会館】&#10;有形固定資産減価償却率"/>
        <xdr:cNvSpPr txBox="1"/>
      </xdr:nvSpPr>
      <xdr:spPr>
        <a:xfrm>
          <a:off x="927744" y="1774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147338</xdr:rowOff>
    </xdr:from>
    <xdr:ext cx="405111" cy="259045"/>
    <xdr:sp macro="" textlink="">
      <xdr:nvSpPr>
        <xdr:cNvPr id="410" name="n_1mainValue【市民会館】&#10;有形固定資産減価償却率"/>
        <xdr:cNvSpPr txBox="1"/>
      </xdr:nvSpPr>
      <xdr:spPr>
        <a:xfrm>
          <a:off x="35820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74947</xdr:rowOff>
    </xdr:from>
    <xdr:ext cx="405111" cy="259045"/>
    <xdr:sp macro="" textlink="">
      <xdr:nvSpPr>
        <xdr:cNvPr id="411" name="n_3mainValue【市民会館】&#10;有形固定資産減価償却率"/>
        <xdr:cNvSpPr txBox="1"/>
      </xdr:nvSpPr>
      <xdr:spPr>
        <a:xfrm>
          <a:off x="1816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53991</xdr:rowOff>
    </xdr:from>
    <xdr:ext cx="405111" cy="259045"/>
    <xdr:sp macro="" textlink="">
      <xdr:nvSpPr>
        <xdr:cNvPr id="412" name="n_4mainValue【市民会館】&#10;有形固定資産減価償却率"/>
        <xdr:cNvSpPr txBox="1"/>
      </xdr:nvSpPr>
      <xdr:spPr>
        <a:xfrm>
          <a:off x="927744" y="1737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3" name="直線コネクタ 42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4" name="テキスト ボックス 42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5" name="直線コネクタ 42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6" name="テキスト ボックス 42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7" name="直線コネクタ 42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28" name="テキスト ボックス 42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9" name="直線コネクタ 42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0" name="テキスト ボックス 42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96774</xdr:rowOff>
    </xdr:from>
    <xdr:to>
      <xdr:col>54</xdr:col>
      <xdr:colOff>189865</xdr:colOff>
      <xdr:row>108</xdr:row>
      <xdr:rowOff>3048</xdr:rowOff>
    </xdr:to>
    <xdr:cxnSp macro="">
      <xdr:nvCxnSpPr>
        <xdr:cNvPr id="434" name="直線コネクタ 433"/>
        <xdr:cNvCxnSpPr/>
      </xdr:nvCxnSpPr>
      <xdr:spPr>
        <a:xfrm flipV="1">
          <a:off x="10476865" y="17413224"/>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35"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36" name="直線コネクタ 435"/>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43451</xdr:rowOff>
    </xdr:from>
    <xdr:ext cx="469744" cy="259045"/>
    <xdr:sp macro="" textlink="">
      <xdr:nvSpPr>
        <xdr:cNvPr id="437" name="【市民会館】&#10;一人当たり面積最大値テキスト"/>
        <xdr:cNvSpPr txBox="1"/>
      </xdr:nvSpPr>
      <xdr:spPr>
        <a:xfrm>
          <a:off x="10515600" y="1718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96774</xdr:rowOff>
    </xdr:from>
    <xdr:to>
      <xdr:col>55</xdr:col>
      <xdr:colOff>88900</xdr:colOff>
      <xdr:row>101</xdr:row>
      <xdr:rowOff>96774</xdr:rowOff>
    </xdr:to>
    <xdr:cxnSp macro="">
      <xdr:nvCxnSpPr>
        <xdr:cNvPr id="438" name="直線コネクタ 437"/>
        <xdr:cNvCxnSpPr/>
      </xdr:nvCxnSpPr>
      <xdr:spPr>
        <a:xfrm>
          <a:off x="10388600" y="1741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51833</xdr:rowOff>
    </xdr:from>
    <xdr:ext cx="469744" cy="259045"/>
    <xdr:sp macro="" textlink="">
      <xdr:nvSpPr>
        <xdr:cNvPr id="439" name="【市民会館】&#10;一人当たり面積平均値テキスト"/>
        <xdr:cNvSpPr txBox="1"/>
      </xdr:nvSpPr>
      <xdr:spPr>
        <a:xfrm>
          <a:off x="10515600" y="1805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73406</xdr:rowOff>
    </xdr:from>
    <xdr:to>
      <xdr:col>55</xdr:col>
      <xdr:colOff>50800</xdr:colOff>
      <xdr:row>106</xdr:row>
      <xdr:rowOff>3556</xdr:rowOff>
    </xdr:to>
    <xdr:sp macro="" textlink="">
      <xdr:nvSpPr>
        <xdr:cNvPr id="440" name="フローチャート: 判断 439"/>
        <xdr:cNvSpPr/>
      </xdr:nvSpPr>
      <xdr:spPr>
        <a:xfrm>
          <a:off x="10426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41" name="フローチャート: 判断 440"/>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42" name="フローチャート: 判断 441"/>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64263</xdr:rowOff>
    </xdr:from>
    <xdr:to>
      <xdr:col>41</xdr:col>
      <xdr:colOff>101600</xdr:colOff>
      <xdr:row>105</xdr:row>
      <xdr:rowOff>165863</xdr:rowOff>
    </xdr:to>
    <xdr:sp macro="" textlink="">
      <xdr:nvSpPr>
        <xdr:cNvPr id="443" name="フローチャート: 判断 442"/>
        <xdr:cNvSpPr/>
      </xdr:nvSpPr>
      <xdr:spPr>
        <a:xfrm>
          <a:off x="7810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44" name="フローチャート: 判断 443"/>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66548</xdr:rowOff>
    </xdr:from>
    <xdr:to>
      <xdr:col>55</xdr:col>
      <xdr:colOff>50800</xdr:colOff>
      <xdr:row>104</xdr:row>
      <xdr:rowOff>168148</xdr:rowOff>
    </xdr:to>
    <xdr:sp macro="" textlink="">
      <xdr:nvSpPr>
        <xdr:cNvPr id="450" name="楕円 449"/>
        <xdr:cNvSpPr/>
      </xdr:nvSpPr>
      <xdr:spPr>
        <a:xfrm>
          <a:off x="104267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89425</xdr:rowOff>
    </xdr:from>
    <xdr:ext cx="469744" cy="259045"/>
    <xdr:sp macro="" textlink="">
      <xdr:nvSpPr>
        <xdr:cNvPr id="451" name="【市民会館】&#10;一人当たり面積該当値テキスト"/>
        <xdr:cNvSpPr txBox="1"/>
      </xdr:nvSpPr>
      <xdr:spPr>
        <a:xfrm>
          <a:off x="10515600" y="1774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66548</xdr:rowOff>
    </xdr:from>
    <xdr:to>
      <xdr:col>50</xdr:col>
      <xdr:colOff>165100</xdr:colOff>
      <xdr:row>104</xdr:row>
      <xdr:rowOff>168148</xdr:rowOff>
    </xdr:to>
    <xdr:sp macro="" textlink="">
      <xdr:nvSpPr>
        <xdr:cNvPr id="452" name="楕円 451"/>
        <xdr:cNvSpPr/>
      </xdr:nvSpPr>
      <xdr:spPr>
        <a:xfrm>
          <a:off x="9588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117348</xdr:rowOff>
    </xdr:from>
    <xdr:to>
      <xdr:col>55</xdr:col>
      <xdr:colOff>0</xdr:colOff>
      <xdr:row>104</xdr:row>
      <xdr:rowOff>117348</xdr:rowOff>
    </xdr:to>
    <xdr:cxnSp macro="">
      <xdr:nvCxnSpPr>
        <xdr:cNvPr id="453" name="直線コネクタ 452"/>
        <xdr:cNvCxnSpPr/>
      </xdr:nvCxnSpPr>
      <xdr:spPr>
        <a:xfrm>
          <a:off x="9639300" y="179481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71120</xdr:rowOff>
    </xdr:from>
    <xdr:to>
      <xdr:col>41</xdr:col>
      <xdr:colOff>101600</xdr:colOff>
      <xdr:row>105</xdr:row>
      <xdr:rowOff>1270</xdr:rowOff>
    </xdr:to>
    <xdr:sp macro="" textlink="">
      <xdr:nvSpPr>
        <xdr:cNvPr id="454" name="楕円 453"/>
        <xdr:cNvSpPr/>
      </xdr:nvSpPr>
      <xdr:spPr>
        <a:xfrm>
          <a:off x="7810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71120</xdr:rowOff>
    </xdr:from>
    <xdr:to>
      <xdr:col>36</xdr:col>
      <xdr:colOff>165100</xdr:colOff>
      <xdr:row>105</xdr:row>
      <xdr:rowOff>1270</xdr:rowOff>
    </xdr:to>
    <xdr:sp macro="" textlink="">
      <xdr:nvSpPr>
        <xdr:cNvPr id="455" name="楕円 454"/>
        <xdr:cNvSpPr/>
      </xdr:nvSpPr>
      <xdr:spPr>
        <a:xfrm>
          <a:off x="6921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121920</xdr:rowOff>
    </xdr:from>
    <xdr:to>
      <xdr:col>41</xdr:col>
      <xdr:colOff>50800</xdr:colOff>
      <xdr:row>104</xdr:row>
      <xdr:rowOff>121920</xdr:rowOff>
    </xdr:to>
    <xdr:cxnSp macro="">
      <xdr:nvCxnSpPr>
        <xdr:cNvPr id="456" name="直線コネクタ 455"/>
        <xdr:cNvCxnSpPr/>
      </xdr:nvCxnSpPr>
      <xdr:spPr>
        <a:xfrm>
          <a:off x="6972300" y="1795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156990</xdr:rowOff>
    </xdr:from>
    <xdr:ext cx="469744" cy="259045"/>
    <xdr:sp macro="" textlink="">
      <xdr:nvSpPr>
        <xdr:cNvPr id="457" name="n_1aveValue【市民会館】&#10;一人当たり面積"/>
        <xdr:cNvSpPr txBox="1"/>
      </xdr:nvSpPr>
      <xdr:spPr>
        <a:xfrm>
          <a:off x="9391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10940</xdr:rowOff>
    </xdr:from>
    <xdr:ext cx="469744" cy="259045"/>
    <xdr:sp macro="" textlink="">
      <xdr:nvSpPr>
        <xdr:cNvPr id="458" name="n_2aveValue【市民会館】&#10;一人当たり面積"/>
        <xdr:cNvSpPr txBox="1"/>
      </xdr:nvSpPr>
      <xdr:spPr>
        <a:xfrm>
          <a:off x="8515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156990</xdr:rowOff>
    </xdr:from>
    <xdr:ext cx="469744" cy="259045"/>
    <xdr:sp macro="" textlink="">
      <xdr:nvSpPr>
        <xdr:cNvPr id="459" name="n_3aveValue【市民会館】&#10;一人当たり面積"/>
        <xdr:cNvSpPr txBox="1"/>
      </xdr:nvSpPr>
      <xdr:spPr>
        <a:xfrm>
          <a:off x="7626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129557</xdr:rowOff>
    </xdr:from>
    <xdr:ext cx="469744" cy="259045"/>
    <xdr:sp macro="" textlink="">
      <xdr:nvSpPr>
        <xdr:cNvPr id="460" name="n_4aveValue【市民会館】&#10;一人当たり面積"/>
        <xdr:cNvSpPr txBox="1"/>
      </xdr:nvSpPr>
      <xdr:spPr>
        <a:xfrm>
          <a:off x="6737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13225</xdr:rowOff>
    </xdr:from>
    <xdr:ext cx="469744" cy="259045"/>
    <xdr:sp macro="" textlink="">
      <xdr:nvSpPr>
        <xdr:cNvPr id="461" name="n_1mainValue【市民会館】&#10;一人当たり面積"/>
        <xdr:cNvSpPr txBox="1"/>
      </xdr:nvSpPr>
      <xdr:spPr>
        <a:xfrm>
          <a:off x="9391727" y="1767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17797</xdr:rowOff>
    </xdr:from>
    <xdr:ext cx="469744" cy="259045"/>
    <xdr:sp macro="" textlink="">
      <xdr:nvSpPr>
        <xdr:cNvPr id="462" name="n_3mainValue【市民会館】&#10;一人当たり面積"/>
        <xdr:cNvSpPr txBox="1"/>
      </xdr:nvSpPr>
      <xdr:spPr>
        <a:xfrm>
          <a:off x="7626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17797</xdr:rowOff>
    </xdr:from>
    <xdr:ext cx="469744" cy="259045"/>
    <xdr:sp macro="" textlink="">
      <xdr:nvSpPr>
        <xdr:cNvPr id="463" name="n_4mainValue【市民会館】&#10;一人当たり面積"/>
        <xdr:cNvSpPr txBox="1"/>
      </xdr:nvSpPr>
      <xdr:spPr>
        <a:xfrm>
          <a:off x="6737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4" name="正方形/長方形 4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5" name="正方形/長方形 4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6" name="正方形/長方形 4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7" name="正方形/長方形 4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8" name="正方形/長方形 4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9" name="正方形/長方形 4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0" name="正方形/長方形 4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1" name="正方形/長方形 4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2" name="テキスト ボックス 4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3" name="直線コネクタ 4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4" name="テキスト ボックス 47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5" name="直線コネクタ 4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6" name="テキスト ボックス 47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7" name="直線コネクタ 4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8" name="テキスト ボックス 4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9" name="直線コネクタ 4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0" name="テキスト ボックス 4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1" name="直線コネクタ 4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2" name="テキスト ボックス 4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3" name="直線コネクタ 4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4" name="テキスト ボックス 4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5" name="直線コネクタ 4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6" name="テキスト ボックス 48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7" name="直線コネクタ 4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100693</xdr:rowOff>
    </xdr:from>
    <xdr:to>
      <xdr:col>85</xdr:col>
      <xdr:colOff>126364</xdr:colOff>
      <xdr:row>42</xdr:row>
      <xdr:rowOff>59872</xdr:rowOff>
    </xdr:to>
    <xdr:cxnSp macro="">
      <xdr:nvCxnSpPr>
        <xdr:cNvPr id="489" name="直線コネクタ 488"/>
        <xdr:cNvCxnSpPr/>
      </xdr:nvCxnSpPr>
      <xdr:spPr>
        <a:xfrm flipV="1">
          <a:off x="16318864" y="5758543"/>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63699</xdr:rowOff>
    </xdr:from>
    <xdr:ext cx="405111" cy="259045"/>
    <xdr:sp macro="" textlink="">
      <xdr:nvSpPr>
        <xdr:cNvPr id="490" name="【一般廃棄物処理施設】&#10;有形固定資産減価償却率最小値テキスト"/>
        <xdr:cNvSpPr txBox="1"/>
      </xdr:nvSpPr>
      <xdr:spPr>
        <a:xfrm>
          <a:off x="16357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59872</xdr:rowOff>
    </xdr:from>
    <xdr:to>
      <xdr:col>86</xdr:col>
      <xdr:colOff>25400</xdr:colOff>
      <xdr:row>42</xdr:row>
      <xdr:rowOff>59872</xdr:rowOff>
    </xdr:to>
    <xdr:cxnSp macro="">
      <xdr:nvCxnSpPr>
        <xdr:cNvPr id="491" name="直線コネクタ 490"/>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47370</xdr:rowOff>
    </xdr:from>
    <xdr:ext cx="340478" cy="259045"/>
    <xdr:sp macro="" textlink="">
      <xdr:nvSpPr>
        <xdr:cNvPr id="492" name="【一般廃棄物処理施設】&#10;有形固定資産減価償却率最大値テキスト"/>
        <xdr:cNvSpPr txBox="1"/>
      </xdr:nvSpPr>
      <xdr:spPr>
        <a:xfrm>
          <a:off x="16357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100693</xdr:rowOff>
    </xdr:from>
    <xdr:to>
      <xdr:col>86</xdr:col>
      <xdr:colOff>25400</xdr:colOff>
      <xdr:row>33</xdr:row>
      <xdr:rowOff>100693</xdr:rowOff>
    </xdr:to>
    <xdr:cxnSp macro="">
      <xdr:nvCxnSpPr>
        <xdr:cNvPr id="493" name="直線コネクタ 492"/>
        <xdr:cNvCxnSpPr/>
      </xdr:nvCxnSpPr>
      <xdr:spPr>
        <a:xfrm>
          <a:off x="16230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106697</xdr:rowOff>
    </xdr:from>
    <xdr:ext cx="405111" cy="259045"/>
    <xdr:sp macro="" textlink="">
      <xdr:nvSpPr>
        <xdr:cNvPr id="494" name="【一般廃棄物処理施設】&#10;有形固定資産減価償却率平均値テキスト"/>
        <xdr:cNvSpPr txBox="1"/>
      </xdr:nvSpPr>
      <xdr:spPr>
        <a:xfrm>
          <a:off x="16357600" y="662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495" name="フローチャート: 判断 494"/>
        <xdr:cNvSpPr/>
      </xdr:nvSpPr>
      <xdr:spPr>
        <a:xfrm>
          <a:off x="16268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146231</xdr:rowOff>
    </xdr:from>
    <xdr:to>
      <xdr:col>81</xdr:col>
      <xdr:colOff>101600</xdr:colOff>
      <xdr:row>39</xdr:row>
      <xdr:rowOff>76381</xdr:rowOff>
    </xdr:to>
    <xdr:sp macro="" textlink="">
      <xdr:nvSpPr>
        <xdr:cNvPr id="496" name="フローチャート: 判断 495"/>
        <xdr:cNvSpPr/>
      </xdr:nvSpPr>
      <xdr:spPr>
        <a:xfrm>
          <a:off x="15430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497" name="フローチャート: 判断 496"/>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76019</xdr:rowOff>
    </xdr:from>
    <xdr:to>
      <xdr:col>72</xdr:col>
      <xdr:colOff>38100</xdr:colOff>
      <xdr:row>40</xdr:row>
      <xdr:rowOff>6169</xdr:rowOff>
    </xdr:to>
    <xdr:sp macro="" textlink="">
      <xdr:nvSpPr>
        <xdr:cNvPr id="498" name="フローチャート: 判断 497"/>
        <xdr:cNvSpPr/>
      </xdr:nvSpPr>
      <xdr:spPr>
        <a:xfrm>
          <a:off x="1365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28666</xdr:rowOff>
    </xdr:from>
    <xdr:to>
      <xdr:col>67</xdr:col>
      <xdr:colOff>101600</xdr:colOff>
      <xdr:row>39</xdr:row>
      <xdr:rowOff>130266</xdr:rowOff>
    </xdr:to>
    <xdr:sp macro="" textlink="">
      <xdr:nvSpPr>
        <xdr:cNvPr id="499" name="フローチャート: 判断 498"/>
        <xdr:cNvSpPr/>
      </xdr:nvSpPr>
      <xdr:spPr>
        <a:xfrm>
          <a:off x="12763500" y="671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907</xdr:rowOff>
    </xdr:from>
    <xdr:to>
      <xdr:col>85</xdr:col>
      <xdr:colOff>177800</xdr:colOff>
      <xdr:row>36</xdr:row>
      <xdr:rowOff>102507</xdr:rowOff>
    </xdr:to>
    <xdr:sp macro="" textlink="">
      <xdr:nvSpPr>
        <xdr:cNvPr id="505" name="楕円 504"/>
        <xdr:cNvSpPr/>
      </xdr:nvSpPr>
      <xdr:spPr>
        <a:xfrm>
          <a:off x="16268700" y="61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23784</xdr:rowOff>
    </xdr:from>
    <xdr:ext cx="405111" cy="259045"/>
    <xdr:sp macro="" textlink="">
      <xdr:nvSpPr>
        <xdr:cNvPr id="506" name="【一般廃棄物処理施設】&#10;有形固定資産減価償却率該当値テキスト"/>
        <xdr:cNvSpPr txBox="1"/>
      </xdr:nvSpPr>
      <xdr:spPr>
        <a:xfrm>
          <a:off x="16357600" y="602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151130</xdr:rowOff>
    </xdr:from>
    <xdr:to>
      <xdr:col>81</xdr:col>
      <xdr:colOff>101600</xdr:colOff>
      <xdr:row>35</xdr:row>
      <xdr:rowOff>81280</xdr:rowOff>
    </xdr:to>
    <xdr:sp macro="" textlink="">
      <xdr:nvSpPr>
        <xdr:cNvPr id="507" name="楕円 506"/>
        <xdr:cNvSpPr/>
      </xdr:nvSpPr>
      <xdr:spPr>
        <a:xfrm>
          <a:off x="15430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30480</xdr:rowOff>
    </xdr:from>
    <xdr:to>
      <xdr:col>85</xdr:col>
      <xdr:colOff>127000</xdr:colOff>
      <xdr:row>36</xdr:row>
      <xdr:rowOff>51707</xdr:rowOff>
    </xdr:to>
    <xdr:cxnSp macro="">
      <xdr:nvCxnSpPr>
        <xdr:cNvPr id="508" name="直線コネクタ 507"/>
        <xdr:cNvCxnSpPr/>
      </xdr:nvCxnSpPr>
      <xdr:spPr>
        <a:xfrm>
          <a:off x="15481300" y="6031230"/>
          <a:ext cx="8382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7438</xdr:rowOff>
    </xdr:from>
    <xdr:to>
      <xdr:col>72</xdr:col>
      <xdr:colOff>38100</xdr:colOff>
      <xdr:row>41</xdr:row>
      <xdr:rowOff>109038</xdr:rowOff>
    </xdr:to>
    <xdr:sp macro="" textlink="">
      <xdr:nvSpPr>
        <xdr:cNvPr id="509" name="楕円 508"/>
        <xdr:cNvSpPr/>
      </xdr:nvSpPr>
      <xdr:spPr>
        <a:xfrm>
          <a:off x="136525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40</xdr:row>
      <xdr:rowOff>167459</xdr:rowOff>
    </xdr:from>
    <xdr:to>
      <xdr:col>67</xdr:col>
      <xdr:colOff>101600</xdr:colOff>
      <xdr:row>41</xdr:row>
      <xdr:rowOff>97609</xdr:rowOff>
    </xdr:to>
    <xdr:sp macro="" textlink="">
      <xdr:nvSpPr>
        <xdr:cNvPr id="510" name="楕円 509"/>
        <xdr:cNvSpPr/>
      </xdr:nvSpPr>
      <xdr:spPr>
        <a:xfrm>
          <a:off x="12763500" y="70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46809</xdr:rowOff>
    </xdr:from>
    <xdr:to>
      <xdr:col>71</xdr:col>
      <xdr:colOff>177800</xdr:colOff>
      <xdr:row>41</xdr:row>
      <xdr:rowOff>58238</xdr:rowOff>
    </xdr:to>
    <xdr:cxnSp macro="">
      <xdr:nvCxnSpPr>
        <xdr:cNvPr id="511" name="直線コネクタ 510"/>
        <xdr:cNvCxnSpPr/>
      </xdr:nvCxnSpPr>
      <xdr:spPr>
        <a:xfrm>
          <a:off x="12814300" y="707625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67508</xdr:rowOff>
    </xdr:from>
    <xdr:ext cx="405111" cy="259045"/>
    <xdr:sp macro="" textlink="">
      <xdr:nvSpPr>
        <xdr:cNvPr id="512" name="n_1aveValue【一般廃棄物処理施設】&#10;有形固定資産減価償却率"/>
        <xdr:cNvSpPr txBox="1"/>
      </xdr:nvSpPr>
      <xdr:spPr>
        <a:xfrm>
          <a:off x="152660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13" name="n_2aveValue【一般廃棄物処理施設】&#10;有形固定資産減価償却率"/>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22696</xdr:rowOff>
    </xdr:from>
    <xdr:ext cx="405111" cy="259045"/>
    <xdr:sp macro="" textlink="">
      <xdr:nvSpPr>
        <xdr:cNvPr id="514" name="n_3aveValue【一般廃棄物処理施設】&#10;有形固定資産減価償却率"/>
        <xdr:cNvSpPr txBox="1"/>
      </xdr:nvSpPr>
      <xdr:spPr>
        <a:xfrm>
          <a:off x="13500744" y="653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146793</xdr:rowOff>
    </xdr:from>
    <xdr:ext cx="405111" cy="259045"/>
    <xdr:sp macro="" textlink="">
      <xdr:nvSpPr>
        <xdr:cNvPr id="515" name="n_4aveValue【一般廃棄物処理施設】&#10;有形固定資産減価償却率"/>
        <xdr:cNvSpPr txBox="1"/>
      </xdr:nvSpPr>
      <xdr:spPr>
        <a:xfrm>
          <a:off x="12611744" y="649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97807</xdr:rowOff>
    </xdr:from>
    <xdr:ext cx="405111" cy="259045"/>
    <xdr:sp macro="" textlink="">
      <xdr:nvSpPr>
        <xdr:cNvPr id="516" name="n_1mainValue【一般廃棄物処理施設】&#10;有形固定資産減価償却率"/>
        <xdr:cNvSpPr txBox="1"/>
      </xdr:nvSpPr>
      <xdr:spPr>
        <a:xfrm>
          <a:off x="152660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100165</xdr:rowOff>
    </xdr:from>
    <xdr:ext cx="405111" cy="259045"/>
    <xdr:sp macro="" textlink="">
      <xdr:nvSpPr>
        <xdr:cNvPr id="517" name="n_3mainValue【一般廃棄物処理施設】&#10;有形固定資産減価償却率"/>
        <xdr:cNvSpPr txBox="1"/>
      </xdr:nvSpPr>
      <xdr:spPr>
        <a:xfrm>
          <a:off x="13500744" y="712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88736</xdr:rowOff>
    </xdr:from>
    <xdr:ext cx="405111" cy="259045"/>
    <xdr:sp macro="" textlink="">
      <xdr:nvSpPr>
        <xdr:cNvPr id="518" name="n_4mainValue【一般廃棄物処理施設】&#10;有形固定資産減価償却率"/>
        <xdr:cNvSpPr txBox="1"/>
      </xdr:nvSpPr>
      <xdr:spPr>
        <a:xfrm>
          <a:off x="12611744" y="7118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9" name="正方形/長方形 5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0" name="正方形/長方形 5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1" name="正方形/長方形 5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2" name="正方形/長方形 5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3" name="正方形/長方形 5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4" name="正方形/長方形 5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5" name="正方形/長方形 5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6" name="正方形/長方形 5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7" name="テキスト ボックス 5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8" name="直線コネクタ 5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9" name="直線コネクタ 5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0" name="テキスト ボックス 52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1" name="直線コネクタ 5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2" name="テキスト ボックス 53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3" name="直線コネクタ 5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4" name="テキスト ボックス 53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5" name="直線コネクタ 5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6" name="テキスト ボックス 53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7" name="直線コネクタ 5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8" name="テキスト ボックス 53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6879</xdr:rowOff>
    </xdr:from>
    <xdr:to>
      <xdr:col>116</xdr:col>
      <xdr:colOff>62864</xdr:colOff>
      <xdr:row>41</xdr:row>
      <xdr:rowOff>103701</xdr:rowOff>
    </xdr:to>
    <xdr:cxnSp macro="">
      <xdr:nvCxnSpPr>
        <xdr:cNvPr id="540" name="直線コネクタ 539"/>
        <xdr:cNvCxnSpPr/>
      </xdr:nvCxnSpPr>
      <xdr:spPr>
        <a:xfrm flipV="1">
          <a:off x="22160864" y="5836179"/>
          <a:ext cx="0" cy="129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107528</xdr:rowOff>
    </xdr:from>
    <xdr:ext cx="469744" cy="259045"/>
    <xdr:sp macro="" textlink="">
      <xdr:nvSpPr>
        <xdr:cNvPr id="541" name="【一般廃棄物処理施設】&#10;一人当たり有形固定資産（償却資産）額最小値テキスト"/>
        <xdr:cNvSpPr txBox="1"/>
      </xdr:nvSpPr>
      <xdr:spPr>
        <a:xfrm>
          <a:off x="22199600" y="71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103701</xdr:rowOff>
    </xdr:from>
    <xdr:to>
      <xdr:col>116</xdr:col>
      <xdr:colOff>152400</xdr:colOff>
      <xdr:row>41</xdr:row>
      <xdr:rowOff>103701</xdr:rowOff>
    </xdr:to>
    <xdr:cxnSp macro="">
      <xdr:nvCxnSpPr>
        <xdr:cNvPr id="542" name="直線コネクタ 541"/>
        <xdr:cNvCxnSpPr/>
      </xdr:nvCxnSpPr>
      <xdr:spPr>
        <a:xfrm>
          <a:off x="22072600" y="71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125006</xdr:rowOff>
    </xdr:from>
    <xdr:ext cx="599010" cy="259045"/>
    <xdr:sp macro="" textlink="">
      <xdr:nvSpPr>
        <xdr:cNvPr id="543" name="【一般廃棄物処理施設】&#10;一人当たり有形固定資産（償却資産）額最大値テキスト"/>
        <xdr:cNvSpPr txBox="1"/>
      </xdr:nvSpPr>
      <xdr:spPr>
        <a:xfrm>
          <a:off x="22199600" y="561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6879</xdr:rowOff>
    </xdr:from>
    <xdr:to>
      <xdr:col>116</xdr:col>
      <xdr:colOff>152400</xdr:colOff>
      <xdr:row>34</xdr:row>
      <xdr:rowOff>6879</xdr:rowOff>
    </xdr:to>
    <xdr:cxnSp macro="">
      <xdr:nvCxnSpPr>
        <xdr:cNvPr id="544" name="直線コネクタ 543"/>
        <xdr:cNvCxnSpPr/>
      </xdr:nvCxnSpPr>
      <xdr:spPr>
        <a:xfrm>
          <a:off x="22072600" y="583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55953</xdr:rowOff>
    </xdr:from>
    <xdr:ext cx="534377" cy="259045"/>
    <xdr:sp macro="" textlink="">
      <xdr:nvSpPr>
        <xdr:cNvPr id="545" name="【一般廃棄物処理施設】&#10;一人当たり有形固定資産（償却資産）額平均値テキスト"/>
        <xdr:cNvSpPr txBox="1"/>
      </xdr:nvSpPr>
      <xdr:spPr>
        <a:xfrm>
          <a:off x="22199600" y="657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33076</xdr:rowOff>
    </xdr:from>
    <xdr:to>
      <xdr:col>116</xdr:col>
      <xdr:colOff>114300</xdr:colOff>
      <xdr:row>39</xdr:row>
      <xdr:rowOff>134676</xdr:rowOff>
    </xdr:to>
    <xdr:sp macro="" textlink="">
      <xdr:nvSpPr>
        <xdr:cNvPr id="546" name="フローチャート: 判断 545"/>
        <xdr:cNvSpPr/>
      </xdr:nvSpPr>
      <xdr:spPr>
        <a:xfrm>
          <a:off x="22110700" y="671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36743</xdr:rowOff>
    </xdr:from>
    <xdr:to>
      <xdr:col>112</xdr:col>
      <xdr:colOff>38100</xdr:colOff>
      <xdr:row>39</xdr:row>
      <xdr:rowOff>138343</xdr:rowOff>
    </xdr:to>
    <xdr:sp macro="" textlink="">
      <xdr:nvSpPr>
        <xdr:cNvPr id="547" name="フローチャート: 判断 546"/>
        <xdr:cNvSpPr/>
      </xdr:nvSpPr>
      <xdr:spPr>
        <a:xfrm>
          <a:off x="21272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48068</xdr:rowOff>
    </xdr:from>
    <xdr:to>
      <xdr:col>107</xdr:col>
      <xdr:colOff>101600</xdr:colOff>
      <xdr:row>39</xdr:row>
      <xdr:rowOff>149668</xdr:rowOff>
    </xdr:to>
    <xdr:sp macro="" textlink="">
      <xdr:nvSpPr>
        <xdr:cNvPr id="548" name="フローチャート: 判断 547"/>
        <xdr:cNvSpPr/>
      </xdr:nvSpPr>
      <xdr:spPr>
        <a:xfrm>
          <a:off x="20383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80950</xdr:rowOff>
    </xdr:from>
    <xdr:to>
      <xdr:col>102</xdr:col>
      <xdr:colOff>165100</xdr:colOff>
      <xdr:row>40</xdr:row>
      <xdr:rowOff>11100</xdr:rowOff>
    </xdr:to>
    <xdr:sp macro="" textlink="">
      <xdr:nvSpPr>
        <xdr:cNvPr id="549" name="フローチャート: 判断 548"/>
        <xdr:cNvSpPr/>
      </xdr:nvSpPr>
      <xdr:spPr>
        <a:xfrm>
          <a:off x="19494500" y="67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80077</xdr:rowOff>
    </xdr:from>
    <xdr:to>
      <xdr:col>98</xdr:col>
      <xdr:colOff>38100</xdr:colOff>
      <xdr:row>40</xdr:row>
      <xdr:rowOff>10227</xdr:rowOff>
    </xdr:to>
    <xdr:sp macro="" textlink="">
      <xdr:nvSpPr>
        <xdr:cNvPr id="550" name="フローチャート: 判断 549"/>
        <xdr:cNvSpPr/>
      </xdr:nvSpPr>
      <xdr:spPr>
        <a:xfrm>
          <a:off x="18605500" y="676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1" name="テキスト ボックス 5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2" name="テキスト ボックス 5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3" name="テキスト ボックス 5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4" name="テキスト ボックス 5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5" name="テキスト ボックス 5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38997</xdr:rowOff>
    </xdr:from>
    <xdr:to>
      <xdr:col>116</xdr:col>
      <xdr:colOff>114300</xdr:colOff>
      <xdr:row>40</xdr:row>
      <xdr:rowOff>140597</xdr:rowOff>
    </xdr:to>
    <xdr:sp macro="" textlink="">
      <xdr:nvSpPr>
        <xdr:cNvPr id="556" name="楕円 555"/>
        <xdr:cNvSpPr/>
      </xdr:nvSpPr>
      <xdr:spPr>
        <a:xfrm>
          <a:off x="22110700" y="689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17424</xdr:rowOff>
    </xdr:from>
    <xdr:ext cx="534377" cy="259045"/>
    <xdr:sp macro="" textlink="">
      <xdr:nvSpPr>
        <xdr:cNvPr id="557" name="【一般廃棄物処理施設】&#10;一人当たり有形固定資産（償却資産）額該当値テキスト"/>
        <xdr:cNvSpPr txBox="1"/>
      </xdr:nvSpPr>
      <xdr:spPr>
        <a:xfrm>
          <a:off x="22199600" y="687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124668</xdr:rowOff>
    </xdr:from>
    <xdr:to>
      <xdr:col>112</xdr:col>
      <xdr:colOff>38100</xdr:colOff>
      <xdr:row>40</xdr:row>
      <xdr:rowOff>54818</xdr:rowOff>
    </xdr:to>
    <xdr:sp macro="" textlink="">
      <xdr:nvSpPr>
        <xdr:cNvPr id="558" name="楕円 557"/>
        <xdr:cNvSpPr/>
      </xdr:nvSpPr>
      <xdr:spPr>
        <a:xfrm>
          <a:off x="21272500" y="681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4018</xdr:rowOff>
    </xdr:from>
    <xdr:to>
      <xdr:col>116</xdr:col>
      <xdr:colOff>63500</xdr:colOff>
      <xdr:row>40</xdr:row>
      <xdr:rowOff>89797</xdr:rowOff>
    </xdr:to>
    <xdr:cxnSp macro="">
      <xdr:nvCxnSpPr>
        <xdr:cNvPr id="559" name="直線コネクタ 558"/>
        <xdr:cNvCxnSpPr/>
      </xdr:nvCxnSpPr>
      <xdr:spPr>
        <a:xfrm>
          <a:off x="21323300" y="6862018"/>
          <a:ext cx="838200" cy="8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41091</xdr:rowOff>
    </xdr:from>
    <xdr:to>
      <xdr:col>102</xdr:col>
      <xdr:colOff>165100</xdr:colOff>
      <xdr:row>39</xdr:row>
      <xdr:rowOff>142691</xdr:rowOff>
    </xdr:to>
    <xdr:sp macro="" textlink="">
      <xdr:nvSpPr>
        <xdr:cNvPr id="560" name="楕円 559"/>
        <xdr:cNvSpPr/>
      </xdr:nvSpPr>
      <xdr:spPr>
        <a:xfrm>
          <a:off x="19494500" y="672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42366</xdr:rowOff>
    </xdr:from>
    <xdr:to>
      <xdr:col>98</xdr:col>
      <xdr:colOff>38100</xdr:colOff>
      <xdr:row>39</xdr:row>
      <xdr:rowOff>143966</xdr:rowOff>
    </xdr:to>
    <xdr:sp macro="" textlink="">
      <xdr:nvSpPr>
        <xdr:cNvPr id="561" name="楕円 560"/>
        <xdr:cNvSpPr/>
      </xdr:nvSpPr>
      <xdr:spPr>
        <a:xfrm>
          <a:off x="18605500" y="672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91891</xdr:rowOff>
    </xdr:from>
    <xdr:to>
      <xdr:col>102</xdr:col>
      <xdr:colOff>114300</xdr:colOff>
      <xdr:row>39</xdr:row>
      <xdr:rowOff>93166</xdr:rowOff>
    </xdr:to>
    <xdr:cxnSp macro="">
      <xdr:nvCxnSpPr>
        <xdr:cNvPr id="562" name="直線コネクタ 561"/>
        <xdr:cNvCxnSpPr/>
      </xdr:nvCxnSpPr>
      <xdr:spPr>
        <a:xfrm flipV="1">
          <a:off x="18656300" y="6778441"/>
          <a:ext cx="889000" cy="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154870</xdr:rowOff>
    </xdr:from>
    <xdr:ext cx="534377" cy="259045"/>
    <xdr:sp macro="" textlink="">
      <xdr:nvSpPr>
        <xdr:cNvPr id="563" name="n_1aveValue【一般廃棄物処理施設】&#10;一人当たり有形固定資産（償却資産）額"/>
        <xdr:cNvSpPr txBox="1"/>
      </xdr:nvSpPr>
      <xdr:spPr>
        <a:xfrm>
          <a:off x="21043411" y="649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166195</xdr:rowOff>
    </xdr:from>
    <xdr:ext cx="534377" cy="259045"/>
    <xdr:sp macro="" textlink="">
      <xdr:nvSpPr>
        <xdr:cNvPr id="564" name="n_2aveValue【一般廃棄物処理施設】&#10;一人当たり有形固定資産（償却資産）額"/>
        <xdr:cNvSpPr txBox="1"/>
      </xdr:nvSpPr>
      <xdr:spPr>
        <a:xfrm>
          <a:off x="20167111" y="650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2227</xdr:rowOff>
    </xdr:from>
    <xdr:ext cx="534377" cy="259045"/>
    <xdr:sp macro="" textlink="">
      <xdr:nvSpPr>
        <xdr:cNvPr id="565" name="n_3aveValue【一般廃棄物処理施設】&#10;一人当たり有形固定資産（償却資産）額"/>
        <xdr:cNvSpPr txBox="1"/>
      </xdr:nvSpPr>
      <xdr:spPr>
        <a:xfrm>
          <a:off x="19278111" y="686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1354</xdr:rowOff>
    </xdr:from>
    <xdr:ext cx="534377" cy="259045"/>
    <xdr:sp macro="" textlink="">
      <xdr:nvSpPr>
        <xdr:cNvPr id="566" name="n_4aveValue【一般廃棄物処理施設】&#10;一人当たり有形固定資産（償却資産）額"/>
        <xdr:cNvSpPr txBox="1"/>
      </xdr:nvSpPr>
      <xdr:spPr>
        <a:xfrm>
          <a:off x="18389111" y="68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45945</xdr:rowOff>
    </xdr:from>
    <xdr:ext cx="534377" cy="259045"/>
    <xdr:sp macro="" textlink="">
      <xdr:nvSpPr>
        <xdr:cNvPr id="567" name="n_1mainValue【一般廃棄物処理施設】&#10;一人当たり有形固定資産（償却資産）額"/>
        <xdr:cNvSpPr txBox="1"/>
      </xdr:nvSpPr>
      <xdr:spPr>
        <a:xfrm>
          <a:off x="21043411" y="690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159218</xdr:rowOff>
    </xdr:from>
    <xdr:ext cx="534377" cy="259045"/>
    <xdr:sp macro="" textlink="">
      <xdr:nvSpPr>
        <xdr:cNvPr id="568" name="n_3mainValue【一般廃棄物処理施設】&#10;一人当たり有形固定資産（償却資産）額"/>
        <xdr:cNvSpPr txBox="1"/>
      </xdr:nvSpPr>
      <xdr:spPr>
        <a:xfrm>
          <a:off x="19278111" y="650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160493</xdr:rowOff>
    </xdr:from>
    <xdr:ext cx="534377" cy="259045"/>
    <xdr:sp macro="" textlink="">
      <xdr:nvSpPr>
        <xdr:cNvPr id="569" name="n_4mainValue【一般廃棄物処理施設】&#10;一人当たり有形固定資産（償却資産）額"/>
        <xdr:cNvSpPr txBox="1"/>
      </xdr:nvSpPr>
      <xdr:spPr>
        <a:xfrm>
          <a:off x="18389111" y="650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0" name="正方形/長方形 5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1" name="正方形/長方形 5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2" name="正方形/長方形 5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3" name="正方形/長方形 5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4" name="正方形/長方形 5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5" name="正方形/長方形 5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6" name="正方形/長方形 5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7" name="正方形/長方形 5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8" name="テキスト ボックス 5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9" name="直線コネクタ 5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0" name="テキスト ボックス 57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1" name="直線コネクタ 5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2" name="テキスト ボックス 58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3" name="直線コネクタ 5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4" name="テキスト ボックス 5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5" name="直線コネクタ 5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6" name="テキスト ボックス 5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7" name="直線コネクタ 5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8" name="テキスト ボックス 5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9" name="直線コネクタ 5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90" name="テキスト ボックス 58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1" name="直線コネクタ 5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64</xdr:row>
      <xdr:rowOff>167640</xdr:rowOff>
    </xdr:to>
    <xdr:cxnSp macro="">
      <xdr:nvCxnSpPr>
        <xdr:cNvPr id="593" name="直線コネクタ 592"/>
        <xdr:cNvCxnSpPr/>
      </xdr:nvCxnSpPr>
      <xdr:spPr>
        <a:xfrm flipV="1">
          <a:off x="16318864" y="96774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594" name="【保健センター・保健所】&#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595" name="直線コネクタ 594"/>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340478" cy="259045"/>
    <xdr:sp macro="" textlink="">
      <xdr:nvSpPr>
        <xdr:cNvPr id="596" name="【保健センター・保健所】&#10;有形固定資産減価償却率最大値テキスト"/>
        <xdr:cNvSpPr txBox="1"/>
      </xdr:nvSpPr>
      <xdr:spPr>
        <a:xfrm>
          <a:off x="16357600" y="9452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97" name="直線コネクタ 596"/>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131462</xdr:rowOff>
    </xdr:from>
    <xdr:ext cx="405111" cy="259045"/>
    <xdr:sp macro="" textlink="">
      <xdr:nvSpPr>
        <xdr:cNvPr id="598" name="【保健センター・保健所】&#10;有形固定資産減価償却率平均値テキスト"/>
        <xdr:cNvSpPr txBox="1"/>
      </xdr:nvSpPr>
      <xdr:spPr>
        <a:xfrm>
          <a:off x="16357600" y="10418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599" name="フローチャート: 判断 598"/>
        <xdr:cNvSpPr/>
      </xdr:nvSpPr>
      <xdr:spPr>
        <a:xfrm>
          <a:off x="16268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113030</xdr:rowOff>
    </xdr:from>
    <xdr:to>
      <xdr:col>81</xdr:col>
      <xdr:colOff>101600</xdr:colOff>
      <xdr:row>61</xdr:row>
      <xdr:rowOff>43180</xdr:rowOff>
    </xdr:to>
    <xdr:sp macro="" textlink="">
      <xdr:nvSpPr>
        <xdr:cNvPr id="600" name="フローチャート: 判断 599"/>
        <xdr:cNvSpPr/>
      </xdr:nvSpPr>
      <xdr:spPr>
        <a:xfrm>
          <a:off x="15430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76835</xdr:rowOff>
    </xdr:from>
    <xdr:to>
      <xdr:col>76</xdr:col>
      <xdr:colOff>165100</xdr:colOff>
      <xdr:row>61</xdr:row>
      <xdr:rowOff>6985</xdr:rowOff>
    </xdr:to>
    <xdr:sp macro="" textlink="">
      <xdr:nvSpPr>
        <xdr:cNvPr id="601" name="フローチャート: 判断 600"/>
        <xdr:cNvSpPr/>
      </xdr:nvSpPr>
      <xdr:spPr>
        <a:xfrm>
          <a:off x="14541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48260</xdr:rowOff>
    </xdr:from>
    <xdr:to>
      <xdr:col>72</xdr:col>
      <xdr:colOff>38100</xdr:colOff>
      <xdr:row>60</xdr:row>
      <xdr:rowOff>149860</xdr:rowOff>
    </xdr:to>
    <xdr:sp macro="" textlink="">
      <xdr:nvSpPr>
        <xdr:cNvPr id="602" name="フローチャート: 判断 601"/>
        <xdr:cNvSpPr/>
      </xdr:nvSpPr>
      <xdr:spPr>
        <a:xfrm>
          <a:off x="13652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34925</xdr:rowOff>
    </xdr:from>
    <xdr:to>
      <xdr:col>67</xdr:col>
      <xdr:colOff>101600</xdr:colOff>
      <xdr:row>60</xdr:row>
      <xdr:rowOff>136525</xdr:rowOff>
    </xdr:to>
    <xdr:sp macro="" textlink="">
      <xdr:nvSpPr>
        <xdr:cNvPr id="603" name="フローチャート: 判断 602"/>
        <xdr:cNvSpPr/>
      </xdr:nvSpPr>
      <xdr:spPr>
        <a:xfrm>
          <a:off x="12763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4" name="テキスト ボックス 6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5" name="テキスト ボックス 6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6" name="テキスト ボックス 6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7" name="テキスト ボックス 6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8" name="テキスト ボックス 6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122555</xdr:rowOff>
    </xdr:from>
    <xdr:to>
      <xdr:col>85</xdr:col>
      <xdr:colOff>177800</xdr:colOff>
      <xdr:row>61</xdr:row>
      <xdr:rowOff>52705</xdr:rowOff>
    </xdr:to>
    <xdr:sp macro="" textlink="">
      <xdr:nvSpPr>
        <xdr:cNvPr id="609" name="楕円 608"/>
        <xdr:cNvSpPr/>
      </xdr:nvSpPr>
      <xdr:spPr>
        <a:xfrm>
          <a:off x="162687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145432</xdr:rowOff>
    </xdr:from>
    <xdr:ext cx="405111" cy="259045"/>
    <xdr:sp macro="" textlink="">
      <xdr:nvSpPr>
        <xdr:cNvPr id="610" name="【保健センター・保健所】&#10;有形固定資産減価償却率該当値テキスト"/>
        <xdr:cNvSpPr txBox="1"/>
      </xdr:nvSpPr>
      <xdr:spPr>
        <a:xfrm>
          <a:off x="16357600"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84455</xdr:rowOff>
    </xdr:from>
    <xdr:to>
      <xdr:col>81</xdr:col>
      <xdr:colOff>101600</xdr:colOff>
      <xdr:row>61</xdr:row>
      <xdr:rowOff>14605</xdr:rowOff>
    </xdr:to>
    <xdr:sp macro="" textlink="">
      <xdr:nvSpPr>
        <xdr:cNvPr id="611" name="楕円 610"/>
        <xdr:cNvSpPr/>
      </xdr:nvSpPr>
      <xdr:spPr>
        <a:xfrm>
          <a:off x="15430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135255</xdr:rowOff>
    </xdr:from>
    <xdr:to>
      <xdr:col>85</xdr:col>
      <xdr:colOff>127000</xdr:colOff>
      <xdr:row>61</xdr:row>
      <xdr:rowOff>1905</xdr:rowOff>
    </xdr:to>
    <xdr:cxnSp macro="">
      <xdr:nvCxnSpPr>
        <xdr:cNvPr id="612" name="直線コネクタ 611"/>
        <xdr:cNvCxnSpPr/>
      </xdr:nvCxnSpPr>
      <xdr:spPr>
        <a:xfrm>
          <a:off x="15481300" y="104222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xdr:rowOff>
    </xdr:from>
    <xdr:to>
      <xdr:col>72</xdr:col>
      <xdr:colOff>38100</xdr:colOff>
      <xdr:row>60</xdr:row>
      <xdr:rowOff>102235</xdr:rowOff>
    </xdr:to>
    <xdr:sp macro="" textlink="">
      <xdr:nvSpPr>
        <xdr:cNvPr id="613" name="楕円 612"/>
        <xdr:cNvSpPr/>
      </xdr:nvSpPr>
      <xdr:spPr>
        <a:xfrm>
          <a:off x="13652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614" name="楕円 613"/>
        <xdr:cNvSpPr/>
      </xdr:nvSpPr>
      <xdr:spPr>
        <a:xfrm>
          <a:off x="12763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9525</xdr:rowOff>
    </xdr:from>
    <xdr:to>
      <xdr:col>71</xdr:col>
      <xdr:colOff>177800</xdr:colOff>
      <xdr:row>60</xdr:row>
      <xdr:rowOff>51435</xdr:rowOff>
    </xdr:to>
    <xdr:cxnSp macro="">
      <xdr:nvCxnSpPr>
        <xdr:cNvPr id="615" name="直線コネクタ 614"/>
        <xdr:cNvCxnSpPr/>
      </xdr:nvCxnSpPr>
      <xdr:spPr>
        <a:xfrm>
          <a:off x="12814300" y="102965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34307</xdr:rowOff>
    </xdr:from>
    <xdr:ext cx="405111" cy="259045"/>
    <xdr:sp macro="" textlink="">
      <xdr:nvSpPr>
        <xdr:cNvPr id="616" name="n_1aveValue【保健センター・保健所】&#10;有形固定資産減価償却率"/>
        <xdr:cNvSpPr txBox="1"/>
      </xdr:nvSpPr>
      <xdr:spPr>
        <a:xfrm>
          <a:off x="152660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23512</xdr:rowOff>
    </xdr:from>
    <xdr:ext cx="405111" cy="259045"/>
    <xdr:sp macro="" textlink="">
      <xdr:nvSpPr>
        <xdr:cNvPr id="617" name="n_2aveValue【保健センター・保健所】&#10;有形固定資産減価償却率"/>
        <xdr:cNvSpPr txBox="1"/>
      </xdr:nvSpPr>
      <xdr:spPr>
        <a:xfrm>
          <a:off x="1438974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140987</xdr:rowOff>
    </xdr:from>
    <xdr:ext cx="405111" cy="259045"/>
    <xdr:sp macro="" textlink="">
      <xdr:nvSpPr>
        <xdr:cNvPr id="618" name="n_3aveValue【保健センター・保健所】&#10;有形固定資産減価償却率"/>
        <xdr:cNvSpPr txBox="1"/>
      </xdr:nvSpPr>
      <xdr:spPr>
        <a:xfrm>
          <a:off x="13500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127652</xdr:rowOff>
    </xdr:from>
    <xdr:ext cx="405111" cy="259045"/>
    <xdr:sp macro="" textlink="">
      <xdr:nvSpPr>
        <xdr:cNvPr id="619" name="n_4aveValue【保健センター・保健所】&#10;有形固定資産減価償却率"/>
        <xdr:cNvSpPr txBox="1"/>
      </xdr:nvSpPr>
      <xdr:spPr>
        <a:xfrm>
          <a:off x="12611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31132</xdr:rowOff>
    </xdr:from>
    <xdr:ext cx="405111" cy="259045"/>
    <xdr:sp macro="" textlink="">
      <xdr:nvSpPr>
        <xdr:cNvPr id="620" name="n_1mainValue【保健センター・保健所】&#10;有形固定資産減価償却率"/>
        <xdr:cNvSpPr txBox="1"/>
      </xdr:nvSpPr>
      <xdr:spPr>
        <a:xfrm>
          <a:off x="15266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118762</xdr:rowOff>
    </xdr:from>
    <xdr:ext cx="405111" cy="259045"/>
    <xdr:sp macro="" textlink="">
      <xdr:nvSpPr>
        <xdr:cNvPr id="621" name="n_3mainValue【保健センター・保健所】&#10;有形固定資産減価償却率"/>
        <xdr:cNvSpPr txBox="1"/>
      </xdr:nvSpPr>
      <xdr:spPr>
        <a:xfrm>
          <a:off x="13500744"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76852</xdr:rowOff>
    </xdr:from>
    <xdr:ext cx="405111" cy="259045"/>
    <xdr:sp macro="" textlink="">
      <xdr:nvSpPr>
        <xdr:cNvPr id="622" name="n_4mainValue【保健センター・保健所】&#10;有形固定資産減価償却率"/>
        <xdr:cNvSpPr txBox="1"/>
      </xdr:nvSpPr>
      <xdr:spPr>
        <a:xfrm>
          <a:off x="12611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3" name="正方形/長方形 6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4" name="正方形/長方形 6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5" name="正方形/長方形 6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6" name="正方形/長方形 6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7" name="正方形/長方形 6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8" name="正方形/長方形 6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9" name="正方形/長方形 6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0" name="正方形/長方形 6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1" name="テキスト ボックス 6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2" name="直線コネクタ 6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3" name="直線コネクタ 63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4" name="テキスト ボックス 63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5" name="直線コネクタ 63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6" name="テキスト ボックス 63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7" name="直線コネクタ 6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8" name="テキスト ボックス 6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39" name="直線コネクタ 63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0" name="テキスト ボックス 63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1" name="直線コネクタ 64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2" name="テキスト ボックス 64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3" name="直線コネクタ 6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4" name="テキスト ボックス 6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46" name="直線コネクタ 645"/>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47"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48" name="直線コネクタ 647"/>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49"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50" name="直線コネクタ 649"/>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51"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52" name="フローチャート: 判断 651"/>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53" name="フローチャート: 判断 652"/>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54" name="フローチャート: 判断 653"/>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55" name="フローチャート: 判断 654"/>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656" name="フローチャート: 判断 655"/>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7" name="テキスト ボックス 6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8" name="テキスト ボックス 6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9" name="テキスト ボックス 6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0" name="テキスト ボックス 6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1" name="テキスト ボックス 6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101600</xdr:rowOff>
    </xdr:from>
    <xdr:to>
      <xdr:col>116</xdr:col>
      <xdr:colOff>114300</xdr:colOff>
      <xdr:row>58</xdr:row>
      <xdr:rowOff>31750</xdr:rowOff>
    </xdr:to>
    <xdr:sp macro="" textlink="">
      <xdr:nvSpPr>
        <xdr:cNvPr id="662" name="楕円 661"/>
        <xdr:cNvSpPr/>
      </xdr:nvSpPr>
      <xdr:spPr>
        <a:xfrm>
          <a:off x="221107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124477</xdr:rowOff>
    </xdr:from>
    <xdr:ext cx="469744" cy="259045"/>
    <xdr:sp macro="" textlink="">
      <xdr:nvSpPr>
        <xdr:cNvPr id="663" name="【保健センター・保健所】&#10;一人当たり面積該当値テキスト"/>
        <xdr:cNvSpPr txBox="1"/>
      </xdr:nvSpPr>
      <xdr:spPr>
        <a:xfrm>
          <a:off x="22199600" y="972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101600</xdr:rowOff>
    </xdr:from>
    <xdr:to>
      <xdr:col>112</xdr:col>
      <xdr:colOff>38100</xdr:colOff>
      <xdr:row>58</xdr:row>
      <xdr:rowOff>31750</xdr:rowOff>
    </xdr:to>
    <xdr:sp macro="" textlink="">
      <xdr:nvSpPr>
        <xdr:cNvPr id="664" name="楕円 663"/>
        <xdr:cNvSpPr/>
      </xdr:nvSpPr>
      <xdr:spPr>
        <a:xfrm>
          <a:off x="21272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152400</xdr:rowOff>
    </xdr:from>
    <xdr:to>
      <xdr:col>116</xdr:col>
      <xdr:colOff>63500</xdr:colOff>
      <xdr:row>57</xdr:row>
      <xdr:rowOff>152400</xdr:rowOff>
    </xdr:to>
    <xdr:cxnSp macro="">
      <xdr:nvCxnSpPr>
        <xdr:cNvPr id="665" name="直線コネクタ 664"/>
        <xdr:cNvCxnSpPr/>
      </xdr:nvCxnSpPr>
      <xdr:spPr>
        <a:xfrm>
          <a:off x="21323300" y="9925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101600</xdr:rowOff>
    </xdr:from>
    <xdr:to>
      <xdr:col>102</xdr:col>
      <xdr:colOff>165100</xdr:colOff>
      <xdr:row>58</xdr:row>
      <xdr:rowOff>31750</xdr:rowOff>
    </xdr:to>
    <xdr:sp macro="" textlink="">
      <xdr:nvSpPr>
        <xdr:cNvPr id="666" name="楕円 665"/>
        <xdr:cNvSpPr/>
      </xdr:nvSpPr>
      <xdr:spPr>
        <a:xfrm>
          <a:off x="19494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57</xdr:row>
      <xdr:rowOff>101600</xdr:rowOff>
    </xdr:from>
    <xdr:to>
      <xdr:col>98</xdr:col>
      <xdr:colOff>38100</xdr:colOff>
      <xdr:row>58</xdr:row>
      <xdr:rowOff>31750</xdr:rowOff>
    </xdr:to>
    <xdr:sp macro="" textlink="">
      <xdr:nvSpPr>
        <xdr:cNvPr id="667" name="楕円 666"/>
        <xdr:cNvSpPr/>
      </xdr:nvSpPr>
      <xdr:spPr>
        <a:xfrm>
          <a:off x="18605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152400</xdr:rowOff>
    </xdr:from>
    <xdr:to>
      <xdr:col>102</xdr:col>
      <xdr:colOff>114300</xdr:colOff>
      <xdr:row>57</xdr:row>
      <xdr:rowOff>152400</xdr:rowOff>
    </xdr:to>
    <xdr:cxnSp macro="">
      <xdr:nvCxnSpPr>
        <xdr:cNvPr id="668" name="直線コネクタ 667"/>
        <xdr:cNvCxnSpPr/>
      </xdr:nvCxnSpPr>
      <xdr:spPr>
        <a:xfrm>
          <a:off x="18656300" y="9925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669" name="n_1ave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670" name="n_2aveValue【保健センター・保健所】&#10;一人当たり面積"/>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671" name="n_3aveValue【保健センター・保健所】&#10;一人当たり面積"/>
        <xdr:cNvSpPr txBox="1"/>
      </xdr:nvSpPr>
      <xdr:spPr>
        <a:xfrm>
          <a:off x="19310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99077</xdr:rowOff>
    </xdr:from>
    <xdr:ext cx="469744" cy="259045"/>
    <xdr:sp macro="" textlink="">
      <xdr:nvSpPr>
        <xdr:cNvPr id="672" name="n_4aveValue【保健センター・保健所】&#10;一人当たり面積"/>
        <xdr:cNvSpPr txBox="1"/>
      </xdr:nvSpPr>
      <xdr:spPr>
        <a:xfrm>
          <a:off x="18421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48277</xdr:rowOff>
    </xdr:from>
    <xdr:ext cx="469744" cy="259045"/>
    <xdr:sp macro="" textlink="">
      <xdr:nvSpPr>
        <xdr:cNvPr id="673" name="n_1mainValue【保健センター・保健所】&#10;一人当たり面積"/>
        <xdr:cNvSpPr txBox="1"/>
      </xdr:nvSpPr>
      <xdr:spPr>
        <a:xfrm>
          <a:off x="21075727" y="964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48277</xdr:rowOff>
    </xdr:from>
    <xdr:ext cx="469744" cy="259045"/>
    <xdr:sp macro="" textlink="">
      <xdr:nvSpPr>
        <xdr:cNvPr id="674" name="n_3mainValue【保健センター・保健所】&#10;一人当たり面積"/>
        <xdr:cNvSpPr txBox="1"/>
      </xdr:nvSpPr>
      <xdr:spPr>
        <a:xfrm>
          <a:off x="19310427" y="964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48277</xdr:rowOff>
    </xdr:from>
    <xdr:ext cx="469744" cy="259045"/>
    <xdr:sp macro="" textlink="">
      <xdr:nvSpPr>
        <xdr:cNvPr id="675" name="n_4mainValue【保健センター・保健所】&#10;一人当たり面積"/>
        <xdr:cNvSpPr txBox="1"/>
      </xdr:nvSpPr>
      <xdr:spPr>
        <a:xfrm>
          <a:off x="18421427" y="964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6" name="正方形/長方形 6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7" name="正方形/長方形 6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8" name="正方形/長方形 6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9" name="正方形/長方形 6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0" name="正方形/長方形 6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1" name="正方形/長方形 6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2" name="正方形/長方形 6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3" name="正方形/長方形 68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4" name="テキスト ボックス 68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5" name="直線コネクタ 68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6" name="テキスト ボックス 68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87" name="直線コネクタ 68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88" name="テキスト ボックス 68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89" name="直線コネクタ 68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0" name="テキスト ボックス 68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1" name="直線コネクタ 69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2" name="テキスト ボックス 69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3" name="直線コネクタ 69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4" name="テキスト ボックス 69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5" name="直線コネクタ 69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96" name="テキスト ボックス 69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7" name="直線コネクタ 6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98" name="テキスト ボックス 69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167639</xdr:rowOff>
    </xdr:from>
    <xdr:to>
      <xdr:col>85</xdr:col>
      <xdr:colOff>126364</xdr:colOff>
      <xdr:row>85</xdr:row>
      <xdr:rowOff>156211</xdr:rowOff>
    </xdr:to>
    <xdr:cxnSp macro="">
      <xdr:nvCxnSpPr>
        <xdr:cNvPr id="700" name="直線コネクタ 699"/>
        <xdr:cNvCxnSpPr/>
      </xdr:nvCxnSpPr>
      <xdr:spPr>
        <a:xfrm flipV="1">
          <a:off x="16318864" y="13369289"/>
          <a:ext cx="0" cy="136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160038</xdr:rowOff>
    </xdr:from>
    <xdr:ext cx="405111" cy="259045"/>
    <xdr:sp macro="" textlink="">
      <xdr:nvSpPr>
        <xdr:cNvPr id="701" name="【消防施設】&#10;有形固定資産減価償却率最小値テキスト"/>
        <xdr:cNvSpPr txBox="1"/>
      </xdr:nvSpPr>
      <xdr:spPr>
        <a:xfrm>
          <a:off x="16357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156211</xdr:rowOff>
    </xdr:from>
    <xdr:to>
      <xdr:col>86</xdr:col>
      <xdr:colOff>25400</xdr:colOff>
      <xdr:row>85</xdr:row>
      <xdr:rowOff>156211</xdr:rowOff>
    </xdr:to>
    <xdr:cxnSp macro="">
      <xdr:nvCxnSpPr>
        <xdr:cNvPr id="702" name="直線コネクタ 701"/>
        <xdr:cNvCxnSpPr/>
      </xdr:nvCxnSpPr>
      <xdr:spPr>
        <a:xfrm>
          <a:off x="16230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114316</xdr:rowOff>
    </xdr:from>
    <xdr:ext cx="405111" cy="259045"/>
    <xdr:sp macro="" textlink="">
      <xdr:nvSpPr>
        <xdr:cNvPr id="703" name="【消防施設】&#10;有形固定資産減価償却率最大値テキスト"/>
        <xdr:cNvSpPr txBox="1"/>
      </xdr:nvSpPr>
      <xdr:spPr>
        <a:xfrm>
          <a:off x="16357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167639</xdr:rowOff>
    </xdr:from>
    <xdr:to>
      <xdr:col>86</xdr:col>
      <xdr:colOff>25400</xdr:colOff>
      <xdr:row>77</xdr:row>
      <xdr:rowOff>167639</xdr:rowOff>
    </xdr:to>
    <xdr:cxnSp macro="">
      <xdr:nvCxnSpPr>
        <xdr:cNvPr id="704" name="直線コネクタ 703"/>
        <xdr:cNvCxnSpPr/>
      </xdr:nvCxnSpPr>
      <xdr:spPr>
        <a:xfrm>
          <a:off x="16230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78122</xdr:rowOff>
    </xdr:from>
    <xdr:ext cx="405111" cy="259045"/>
    <xdr:sp macro="" textlink="">
      <xdr:nvSpPr>
        <xdr:cNvPr id="705" name="【消防施設】&#10;有形固定資産減価償却率平均値テキスト"/>
        <xdr:cNvSpPr txBox="1"/>
      </xdr:nvSpPr>
      <xdr:spPr>
        <a:xfrm>
          <a:off x="16357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99695</xdr:rowOff>
    </xdr:from>
    <xdr:to>
      <xdr:col>85</xdr:col>
      <xdr:colOff>177800</xdr:colOff>
      <xdr:row>82</xdr:row>
      <xdr:rowOff>29845</xdr:rowOff>
    </xdr:to>
    <xdr:sp macro="" textlink="">
      <xdr:nvSpPr>
        <xdr:cNvPr id="706" name="フローチャート: 判断 705"/>
        <xdr:cNvSpPr/>
      </xdr:nvSpPr>
      <xdr:spPr>
        <a:xfrm>
          <a:off x="16268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52070</xdr:rowOff>
    </xdr:from>
    <xdr:to>
      <xdr:col>81</xdr:col>
      <xdr:colOff>101600</xdr:colOff>
      <xdr:row>81</xdr:row>
      <xdr:rowOff>153670</xdr:rowOff>
    </xdr:to>
    <xdr:sp macro="" textlink="">
      <xdr:nvSpPr>
        <xdr:cNvPr id="707" name="フローチャート: 判断 706"/>
        <xdr:cNvSpPr/>
      </xdr:nvSpPr>
      <xdr:spPr>
        <a:xfrm>
          <a:off x="15430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08" name="フローチャート: 判断 707"/>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19686</xdr:rowOff>
    </xdr:from>
    <xdr:to>
      <xdr:col>72</xdr:col>
      <xdr:colOff>38100</xdr:colOff>
      <xdr:row>81</xdr:row>
      <xdr:rowOff>121286</xdr:rowOff>
    </xdr:to>
    <xdr:sp macro="" textlink="">
      <xdr:nvSpPr>
        <xdr:cNvPr id="709" name="フローチャート: 判断 708"/>
        <xdr:cNvSpPr/>
      </xdr:nvSpPr>
      <xdr:spPr>
        <a:xfrm>
          <a:off x="13652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xdr:rowOff>
    </xdr:from>
    <xdr:to>
      <xdr:col>67</xdr:col>
      <xdr:colOff>101600</xdr:colOff>
      <xdr:row>81</xdr:row>
      <xdr:rowOff>106045</xdr:rowOff>
    </xdr:to>
    <xdr:sp macro="" textlink="">
      <xdr:nvSpPr>
        <xdr:cNvPr id="710" name="フローチャート: 判断 709"/>
        <xdr:cNvSpPr/>
      </xdr:nvSpPr>
      <xdr:spPr>
        <a:xfrm>
          <a:off x="12763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1" name="テキスト ボックス 7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2" name="テキスト ボックス 7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3" name="テキスト ボックス 7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4" name="テキスト ボックス 7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5" name="テキスト ボックス 7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122555</xdr:rowOff>
    </xdr:from>
    <xdr:to>
      <xdr:col>85</xdr:col>
      <xdr:colOff>177800</xdr:colOff>
      <xdr:row>79</xdr:row>
      <xdr:rowOff>52705</xdr:rowOff>
    </xdr:to>
    <xdr:sp macro="" textlink="">
      <xdr:nvSpPr>
        <xdr:cNvPr id="716" name="楕円 715"/>
        <xdr:cNvSpPr/>
      </xdr:nvSpPr>
      <xdr:spPr>
        <a:xfrm>
          <a:off x="16268700" y="134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145432</xdr:rowOff>
    </xdr:from>
    <xdr:ext cx="405111" cy="259045"/>
    <xdr:sp macro="" textlink="">
      <xdr:nvSpPr>
        <xdr:cNvPr id="717" name="【消防施設】&#10;有形固定資産減価償却率該当値テキスト"/>
        <xdr:cNvSpPr txBox="1"/>
      </xdr:nvSpPr>
      <xdr:spPr>
        <a:xfrm>
          <a:off x="16357600" y="1334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116839</xdr:rowOff>
    </xdr:from>
    <xdr:to>
      <xdr:col>81</xdr:col>
      <xdr:colOff>101600</xdr:colOff>
      <xdr:row>79</xdr:row>
      <xdr:rowOff>46989</xdr:rowOff>
    </xdr:to>
    <xdr:sp macro="" textlink="">
      <xdr:nvSpPr>
        <xdr:cNvPr id="718" name="楕円 717"/>
        <xdr:cNvSpPr/>
      </xdr:nvSpPr>
      <xdr:spPr>
        <a:xfrm>
          <a:off x="154305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167639</xdr:rowOff>
    </xdr:from>
    <xdr:to>
      <xdr:col>85</xdr:col>
      <xdr:colOff>127000</xdr:colOff>
      <xdr:row>79</xdr:row>
      <xdr:rowOff>1905</xdr:rowOff>
    </xdr:to>
    <xdr:cxnSp macro="">
      <xdr:nvCxnSpPr>
        <xdr:cNvPr id="719" name="直線コネクタ 718"/>
        <xdr:cNvCxnSpPr/>
      </xdr:nvCxnSpPr>
      <xdr:spPr>
        <a:xfrm>
          <a:off x="15481300" y="1354073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74930</xdr:rowOff>
    </xdr:from>
    <xdr:to>
      <xdr:col>72</xdr:col>
      <xdr:colOff>38100</xdr:colOff>
      <xdr:row>79</xdr:row>
      <xdr:rowOff>5080</xdr:rowOff>
    </xdr:to>
    <xdr:sp macro="" textlink="">
      <xdr:nvSpPr>
        <xdr:cNvPr id="720" name="楕円 719"/>
        <xdr:cNvSpPr/>
      </xdr:nvSpPr>
      <xdr:spPr>
        <a:xfrm>
          <a:off x="136525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34925</xdr:rowOff>
    </xdr:from>
    <xdr:to>
      <xdr:col>67</xdr:col>
      <xdr:colOff>101600</xdr:colOff>
      <xdr:row>78</xdr:row>
      <xdr:rowOff>136525</xdr:rowOff>
    </xdr:to>
    <xdr:sp macro="" textlink="">
      <xdr:nvSpPr>
        <xdr:cNvPr id="721" name="楕円 720"/>
        <xdr:cNvSpPr/>
      </xdr:nvSpPr>
      <xdr:spPr>
        <a:xfrm>
          <a:off x="127635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85725</xdr:rowOff>
    </xdr:from>
    <xdr:to>
      <xdr:col>71</xdr:col>
      <xdr:colOff>177800</xdr:colOff>
      <xdr:row>78</xdr:row>
      <xdr:rowOff>125730</xdr:rowOff>
    </xdr:to>
    <xdr:cxnSp macro="">
      <xdr:nvCxnSpPr>
        <xdr:cNvPr id="722" name="直線コネクタ 721"/>
        <xdr:cNvCxnSpPr/>
      </xdr:nvCxnSpPr>
      <xdr:spPr>
        <a:xfrm>
          <a:off x="12814300" y="134588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144797</xdr:rowOff>
    </xdr:from>
    <xdr:ext cx="405111" cy="259045"/>
    <xdr:sp macro="" textlink="">
      <xdr:nvSpPr>
        <xdr:cNvPr id="723" name="n_1aveValue【消防施設】&#10;有形固定資産減価償却率"/>
        <xdr:cNvSpPr txBox="1"/>
      </xdr:nvSpPr>
      <xdr:spPr>
        <a:xfrm>
          <a:off x="152660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724" name="n_2aveValue【消防施設】&#10;有形固定資産減価償却率"/>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112413</xdr:rowOff>
    </xdr:from>
    <xdr:ext cx="405111" cy="259045"/>
    <xdr:sp macro="" textlink="">
      <xdr:nvSpPr>
        <xdr:cNvPr id="725" name="n_3aveValue【消防施設】&#10;有形固定資産減価償却率"/>
        <xdr:cNvSpPr txBox="1"/>
      </xdr:nvSpPr>
      <xdr:spPr>
        <a:xfrm>
          <a:off x="13500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97172</xdr:rowOff>
    </xdr:from>
    <xdr:ext cx="405111" cy="259045"/>
    <xdr:sp macro="" textlink="">
      <xdr:nvSpPr>
        <xdr:cNvPr id="726" name="n_4aveValue【消防施設】&#10;有形固定資産減価償却率"/>
        <xdr:cNvSpPr txBox="1"/>
      </xdr:nvSpPr>
      <xdr:spPr>
        <a:xfrm>
          <a:off x="12611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63516</xdr:rowOff>
    </xdr:from>
    <xdr:ext cx="405111" cy="259045"/>
    <xdr:sp macro="" textlink="">
      <xdr:nvSpPr>
        <xdr:cNvPr id="727" name="n_1mainValue【消防施設】&#10;有形固定資産減価償却率"/>
        <xdr:cNvSpPr txBox="1"/>
      </xdr:nvSpPr>
      <xdr:spPr>
        <a:xfrm>
          <a:off x="15266044"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21607</xdr:rowOff>
    </xdr:from>
    <xdr:ext cx="405111" cy="259045"/>
    <xdr:sp macro="" textlink="">
      <xdr:nvSpPr>
        <xdr:cNvPr id="728" name="n_3mainValue【消防施設】&#10;有形固定資産減価償却率"/>
        <xdr:cNvSpPr txBox="1"/>
      </xdr:nvSpPr>
      <xdr:spPr>
        <a:xfrm>
          <a:off x="13500744" y="1322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153052</xdr:rowOff>
    </xdr:from>
    <xdr:ext cx="405111" cy="259045"/>
    <xdr:sp macro="" textlink="">
      <xdr:nvSpPr>
        <xdr:cNvPr id="729" name="n_4mainValue【消防施設】&#10;有形固定資産減価償却率"/>
        <xdr:cNvSpPr txBox="1"/>
      </xdr:nvSpPr>
      <xdr:spPr>
        <a:xfrm>
          <a:off x="12611744" y="1318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0" name="正方形/長方形 7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1" name="正方形/長方形 7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2" name="正方形/長方形 7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3" name="正方形/長方形 7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4" name="正方形/長方形 7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5" name="正方形/長方形 7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6" name="正方形/長方形 7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7" name="正方形/長方形 73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8" name="テキスト ボックス 7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9" name="直線コネクタ 7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0" name="直線コネクタ 73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1" name="テキスト ボックス 74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2" name="直線コネクタ 74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3" name="テキスト ボックス 74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4" name="直線コネクタ 74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45" name="テキスト ボックス 74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46" name="直線コネクタ 74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47" name="テキスト ボックス 74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48" name="直線コネクタ 74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49" name="テキスト ボックス 74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0" name="直線コネクタ 74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1" name="テキスト ボックス 75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102870</xdr:rowOff>
    </xdr:to>
    <xdr:cxnSp macro="">
      <xdr:nvCxnSpPr>
        <xdr:cNvPr id="753" name="直線コネクタ 752"/>
        <xdr:cNvCxnSpPr/>
      </xdr:nvCxnSpPr>
      <xdr:spPr>
        <a:xfrm flipV="1">
          <a:off x="22160864" y="132969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54"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55" name="直線コネクタ 754"/>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56" name="【消防施設】&#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57" name="直線コネクタ 756"/>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6366</xdr:rowOff>
    </xdr:from>
    <xdr:ext cx="469744" cy="259045"/>
    <xdr:sp macro="" textlink="">
      <xdr:nvSpPr>
        <xdr:cNvPr id="758" name="【消防施設】&#10;一人当たり面積平均値テキスト"/>
        <xdr:cNvSpPr txBox="1"/>
      </xdr:nvSpPr>
      <xdr:spPr>
        <a:xfrm>
          <a:off x="22199600" y="1440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759" name="フローチャート: 判断 758"/>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760" name="フローチャート: 判断 759"/>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761" name="フローチャート: 判断 760"/>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762" name="フローチャート: 判断 761"/>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763" name="フローチャート: 判断 762"/>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4" name="テキスト ボックス 7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5" name="テキスト ボックス 7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6" name="テキスト ボックス 7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7" name="テキスト ボックス 7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8" name="テキスト ボックス 7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132080</xdr:rowOff>
    </xdr:from>
    <xdr:to>
      <xdr:col>116</xdr:col>
      <xdr:colOff>114300</xdr:colOff>
      <xdr:row>86</xdr:row>
      <xdr:rowOff>62230</xdr:rowOff>
    </xdr:to>
    <xdr:sp macro="" textlink="">
      <xdr:nvSpPr>
        <xdr:cNvPr id="769" name="楕円 768"/>
        <xdr:cNvSpPr/>
      </xdr:nvSpPr>
      <xdr:spPr>
        <a:xfrm>
          <a:off x="221107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47007</xdr:rowOff>
    </xdr:from>
    <xdr:ext cx="469744" cy="259045"/>
    <xdr:sp macro="" textlink="">
      <xdr:nvSpPr>
        <xdr:cNvPr id="770" name="【消防施設】&#10;一人当たり面積該当値テキスト"/>
        <xdr:cNvSpPr txBox="1"/>
      </xdr:nvSpPr>
      <xdr:spPr>
        <a:xfrm>
          <a:off x="22199600" y="1462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132080</xdr:rowOff>
    </xdr:from>
    <xdr:to>
      <xdr:col>112</xdr:col>
      <xdr:colOff>38100</xdr:colOff>
      <xdr:row>86</xdr:row>
      <xdr:rowOff>62230</xdr:rowOff>
    </xdr:to>
    <xdr:sp macro="" textlink="">
      <xdr:nvSpPr>
        <xdr:cNvPr id="771" name="楕円 770"/>
        <xdr:cNvSpPr/>
      </xdr:nvSpPr>
      <xdr:spPr>
        <a:xfrm>
          <a:off x="21272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11430</xdr:rowOff>
    </xdr:from>
    <xdr:to>
      <xdr:col>116</xdr:col>
      <xdr:colOff>63500</xdr:colOff>
      <xdr:row>86</xdr:row>
      <xdr:rowOff>11430</xdr:rowOff>
    </xdr:to>
    <xdr:cxnSp macro="">
      <xdr:nvCxnSpPr>
        <xdr:cNvPr id="772" name="直線コネクタ 771"/>
        <xdr:cNvCxnSpPr/>
      </xdr:nvCxnSpPr>
      <xdr:spPr>
        <a:xfrm>
          <a:off x="21323300" y="14756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773" name="楕円 772"/>
        <xdr:cNvSpPr/>
      </xdr:nvSpPr>
      <xdr:spPr>
        <a:xfrm>
          <a:off x="19494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135889</xdr:rowOff>
    </xdr:from>
    <xdr:to>
      <xdr:col>98</xdr:col>
      <xdr:colOff>38100</xdr:colOff>
      <xdr:row>86</xdr:row>
      <xdr:rowOff>66039</xdr:rowOff>
    </xdr:to>
    <xdr:sp macro="" textlink="">
      <xdr:nvSpPr>
        <xdr:cNvPr id="774" name="楕円 773"/>
        <xdr:cNvSpPr/>
      </xdr:nvSpPr>
      <xdr:spPr>
        <a:xfrm>
          <a:off x="18605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15239</xdr:rowOff>
    </xdr:from>
    <xdr:to>
      <xdr:col>102</xdr:col>
      <xdr:colOff>114300</xdr:colOff>
      <xdr:row>86</xdr:row>
      <xdr:rowOff>15239</xdr:rowOff>
    </xdr:to>
    <xdr:cxnSp macro="">
      <xdr:nvCxnSpPr>
        <xdr:cNvPr id="775" name="直線コネクタ 774"/>
        <xdr:cNvCxnSpPr/>
      </xdr:nvCxnSpPr>
      <xdr:spPr>
        <a:xfrm>
          <a:off x="18656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124477</xdr:rowOff>
    </xdr:from>
    <xdr:ext cx="469744" cy="259045"/>
    <xdr:sp macro="" textlink="">
      <xdr:nvSpPr>
        <xdr:cNvPr id="776" name="n_1aveValue【消防施設】&#10;一人当たり面積"/>
        <xdr:cNvSpPr txBox="1"/>
      </xdr:nvSpPr>
      <xdr:spPr>
        <a:xfrm>
          <a:off x="21075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777" name="n_2aveValue【消防施設】&#10;一人当たり面積"/>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778" name="n_3aveValue【消防施設】&#10;一人当たり面積"/>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158766</xdr:rowOff>
    </xdr:from>
    <xdr:ext cx="469744" cy="259045"/>
    <xdr:sp macro="" textlink="">
      <xdr:nvSpPr>
        <xdr:cNvPr id="779" name="n_4aveValue【消防施設】&#10;一人当たり面積"/>
        <xdr:cNvSpPr txBox="1"/>
      </xdr:nvSpPr>
      <xdr:spPr>
        <a:xfrm>
          <a:off x="18421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53357</xdr:rowOff>
    </xdr:from>
    <xdr:ext cx="469744" cy="259045"/>
    <xdr:sp macro="" textlink="">
      <xdr:nvSpPr>
        <xdr:cNvPr id="780" name="n_1mainValue【消防施設】&#10;一人当たり面積"/>
        <xdr:cNvSpPr txBox="1"/>
      </xdr:nvSpPr>
      <xdr:spPr>
        <a:xfrm>
          <a:off x="210757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781" name="n_3mainValue【消防施設】&#10;一人当たり面積"/>
        <xdr:cNvSpPr txBox="1"/>
      </xdr:nvSpPr>
      <xdr:spPr>
        <a:xfrm>
          <a:off x="19310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57166</xdr:rowOff>
    </xdr:from>
    <xdr:ext cx="469744" cy="259045"/>
    <xdr:sp macro="" textlink="">
      <xdr:nvSpPr>
        <xdr:cNvPr id="782" name="n_4mainValue【消防施設】&#10;一人当たり面積"/>
        <xdr:cNvSpPr txBox="1"/>
      </xdr:nvSpPr>
      <xdr:spPr>
        <a:xfrm>
          <a:off x="18421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3" name="正方形/長方形 7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4" name="正方形/長方形 7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5" name="正方形/長方形 7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6" name="正方形/長方形 7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7" name="正方形/長方形 7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8" name="正方形/長方形 7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9" name="正方形/長方形 7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0" name="正方形/長方形 7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1" name="テキスト ボックス 7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2" name="直線コネクタ 7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3" name="テキスト ボックス 79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4" name="直線コネクタ 79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5" name="テキスト ボックス 79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96" name="直線コネクタ 79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7" name="テキスト ボックス 79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8" name="直線コネクタ 79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9" name="テキスト ボックス 79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0" name="直線コネクタ 79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1" name="テキスト ボックス 80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2" name="直線コネクタ 80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3" name="テキスト ボックス 80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4" name="直線コネクタ 80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5" name="テキスト ボックス 80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6" name="直線コネクタ 8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08" name="直線コネクタ 807"/>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09"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0" name="直線コネクタ 80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11" name="【庁舎】&#10;有形固定資産減価償却率最大値テキスト"/>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12" name="直線コネクタ 811"/>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43378</xdr:rowOff>
    </xdr:from>
    <xdr:ext cx="405111" cy="259045"/>
    <xdr:sp macro="" textlink="">
      <xdr:nvSpPr>
        <xdr:cNvPr id="813" name="【庁舎】&#10;有形固定資産減価償却率平均値テキスト"/>
        <xdr:cNvSpPr txBox="1"/>
      </xdr:nvSpPr>
      <xdr:spPr>
        <a:xfrm>
          <a:off x="16357600" y="17702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20501</xdr:rowOff>
    </xdr:from>
    <xdr:to>
      <xdr:col>85</xdr:col>
      <xdr:colOff>177800</xdr:colOff>
      <xdr:row>104</xdr:row>
      <xdr:rowOff>122101</xdr:rowOff>
    </xdr:to>
    <xdr:sp macro="" textlink="">
      <xdr:nvSpPr>
        <xdr:cNvPr id="814" name="フローチャート: 判断 813"/>
        <xdr:cNvSpPr/>
      </xdr:nvSpPr>
      <xdr:spPr>
        <a:xfrm>
          <a:off x="16268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170724</xdr:rowOff>
    </xdr:from>
    <xdr:to>
      <xdr:col>81</xdr:col>
      <xdr:colOff>101600</xdr:colOff>
      <xdr:row>104</xdr:row>
      <xdr:rowOff>100874</xdr:rowOff>
    </xdr:to>
    <xdr:sp macro="" textlink="">
      <xdr:nvSpPr>
        <xdr:cNvPr id="815" name="フローチャート: 判断 814"/>
        <xdr:cNvSpPr/>
      </xdr:nvSpPr>
      <xdr:spPr>
        <a:xfrm>
          <a:off x="15430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816" name="フローチャート: 判断 815"/>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817" name="フローチャート: 判断 816"/>
        <xdr:cNvSpPr/>
      </xdr:nvSpPr>
      <xdr:spPr>
        <a:xfrm>
          <a:off x="13652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152763</xdr:rowOff>
    </xdr:from>
    <xdr:to>
      <xdr:col>67</xdr:col>
      <xdr:colOff>101600</xdr:colOff>
      <xdr:row>104</xdr:row>
      <xdr:rowOff>82913</xdr:rowOff>
    </xdr:to>
    <xdr:sp macro="" textlink="">
      <xdr:nvSpPr>
        <xdr:cNvPr id="818" name="フローチャート: 判断 817"/>
        <xdr:cNvSpPr/>
      </xdr:nvSpPr>
      <xdr:spPr>
        <a:xfrm>
          <a:off x="12763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9" name="テキスト ボックス 8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0" name="テキスト ボックス 8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1" name="テキスト ボックス 8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2" name="テキスト ボックス 8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3" name="テキスト ボックス 8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103777</xdr:rowOff>
    </xdr:from>
    <xdr:to>
      <xdr:col>85</xdr:col>
      <xdr:colOff>177800</xdr:colOff>
      <xdr:row>107</xdr:row>
      <xdr:rowOff>33927</xdr:rowOff>
    </xdr:to>
    <xdr:sp macro="" textlink="">
      <xdr:nvSpPr>
        <xdr:cNvPr id="824" name="楕円 823"/>
        <xdr:cNvSpPr/>
      </xdr:nvSpPr>
      <xdr:spPr>
        <a:xfrm>
          <a:off x="162687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82204</xdr:rowOff>
    </xdr:from>
    <xdr:ext cx="405111" cy="259045"/>
    <xdr:sp macro="" textlink="">
      <xdr:nvSpPr>
        <xdr:cNvPr id="825" name="【庁舎】&#10;有形固定資産減価償却率該当値テキスト"/>
        <xdr:cNvSpPr txBox="1"/>
      </xdr:nvSpPr>
      <xdr:spPr>
        <a:xfrm>
          <a:off x="16357600"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131536</xdr:rowOff>
    </xdr:from>
    <xdr:to>
      <xdr:col>81</xdr:col>
      <xdr:colOff>101600</xdr:colOff>
      <xdr:row>107</xdr:row>
      <xdr:rowOff>61686</xdr:rowOff>
    </xdr:to>
    <xdr:sp macro="" textlink="">
      <xdr:nvSpPr>
        <xdr:cNvPr id="826" name="楕円 825"/>
        <xdr:cNvSpPr/>
      </xdr:nvSpPr>
      <xdr:spPr>
        <a:xfrm>
          <a:off x="15430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154577</xdr:rowOff>
    </xdr:from>
    <xdr:to>
      <xdr:col>85</xdr:col>
      <xdr:colOff>127000</xdr:colOff>
      <xdr:row>107</xdr:row>
      <xdr:rowOff>10886</xdr:rowOff>
    </xdr:to>
    <xdr:cxnSp macro="">
      <xdr:nvCxnSpPr>
        <xdr:cNvPr id="827" name="直線コネクタ 826"/>
        <xdr:cNvCxnSpPr/>
      </xdr:nvCxnSpPr>
      <xdr:spPr>
        <a:xfrm flipV="1">
          <a:off x="15481300" y="1832827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77651</xdr:rowOff>
    </xdr:from>
    <xdr:to>
      <xdr:col>72</xdr:col>
      <xdr:colOff>38100</xdr:colOff>
      <xdr:row>107</xdr:row>
      <xdr:rowOff>7801</xdr:rowOff>
    </xdr:to>
    <xdr:sp macro="" textlink="">
      <xdr:nvSpPr>
        <xdr:cNvPr id="828" name="楕円 827"/>
        <xdr:cNvSpPr/>
      </xdr:nvSpPr>
      <xdr:spPr>
        <a:xfrm>
          <a:off x="13652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51526</xdr:rowOff>
    </xdr:from>
    <xdr:to>
      <xdr:col>67</xdr:col>
      <xdr:colOff>101600</xdr:colOff>
      <xdr:row>106</xdr:row>
      <xdr:rowOff>153126</xdr:rowOff>
    </xdr:to>
    <xdr:sp macro="" textlink="">
      <xdr:nvSpPr>
        <xdr:cNvPr id="829" name="楕円 828"/>
        <xdr:cNvSpPr/>
      </xdr:nvSpPr>
      <xdr:spPr>
        <a:xfrm>
          <a:off x="12763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102326</xdr:rowOff>
    </xdr:from>
    <xdr:to>
      <xdr:col>71</xdr:col>
      <xdr:colOff>177800</xdr:colOff>
      <xdr:row>106</xdr:row>
      <xdr:rowOff>128451</xdr:rowOff>
    </xdr:to>
    <xdr:cxnSp macro="">
      <xdr:nvCxnSpPr>
        <xdr:cNvPr id="830" name="直線コネクタ 829"/>
        <xdr:cNvCxnSpPr/>
      </xdr:nvCxnSpPr>
      <xdr:spPr>
        <a:xfrm>
          <a:off x="12814300" y="182760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117401</xdr:rowOff>
    </xdr:from>
    <xdr:ext cx="405111" cy="259045"/>
    <xdr:sp macro="" textlink="">
      <xdr:nvSpPr>
        <xdr:cNvPr id="831" name="n_1aveValue【庁舎】&#10;有形固定資産減価償却率"/>
        <xdr:cNvSpPr txBox="1"/>
      </xdr:nvSpPr>
      <xdr:spPr>
        <a:xfrm>
          <a:off x="152660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832" name="n_2aveValue【庁舎】&#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97807</xdr:rowOff>
    </xdr:from>
    <xdr:ext cx="405111" cy="259045"/>
    <xdr:sp macro="" textlink="">
      <xdr:nvSpPr>
        <xdr:cNvPr id="833" name="n_3aveValue【庁舎】&#10;有形固定資産減価償却率"/>
        <xdr:cNvSpPr txBox="1"/>
      </xdr:nvSpPr>
      <xdr:spPr>
        <a:xfrm>
          <a:off x="13500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99440</xdr:rowOff>
    </xdr:from>
    <xdr:ext cx="405111" cy="259045"/>
    <xdr:sp macro="" textlink="">
      <xdr:nvSpPr>
        <xdr:cNvPr id="834" name="n_4aveValue【庁舎】&#10;有形固定資産減価償却率"/>
        <xdr:cNvSpPr txBox="1"/>
      </xdr:nvSpPr>
      <xdr:spPr>
        <a:xfrm>
          <a:off x="12611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52813</xdr:rowOff>
    </xdr:from>
    <xdr:ext cx="405111" cy="259045"/>
    <xdr:sp macro="" textlink="">
      <xdr:nvSpPr>
        <xdr:cNvPr id="835" name="n_1mainValue【庁舎】&#10;有形固定資産減価償却率"/>
        <xdr:cNvSpPr txBox="1"/>
      </xdr:nvSpPr>
      <xdr:spPr>
        <a:xfrm>
          <a:off x="15266044" y="183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170378</xdr:rowOff>
    </xdr:from>
    <xdr:ext cx="405111" cy="259045"/>
    <xdr:sp macro="" textlink="">
      <xdr:nvSpPr>
        <xdr:cNvPr id="836" name="n_3mainValue【庁舎】&#10;有形固定資産減価償却率"/>
        <xdr:cNvSpPr txBox="1"/>
      </xdr:nvSpPr>
      <xdr:spPr>
        <a:xfrm>
          <a:off x="135007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144253</xdr:rowOff>
    </xdr:from>
    <xdr:ext cx="405111" cy="259045"/>
    <xdr:sp macro="" textlink="">
      <xdr:nvSpPr>
        <xdr:cNvPr id="837" name="n_4mainValue【庁舎】&#10;有形固定資産減価償却率"/>
        <xdr:cNvSpPr txBox="1"/>
      </xdr:nvSpPr>
      <xdr:spPr>
        <a:xfrm>
          <a:off x="12611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8" name="正方形/長方形 8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9" name="正方形/長方形 8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0" name="正方形/長方形 8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1" name="正方形/長方形 8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2" name="正方形/長方形 8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3" name="正方形/長方形 8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4" name="正方形/長方形 8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5" name="正方形/長方形 8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6" name="テキスト ボックス 8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7" name="直線コネクタ 8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48" name="直線コネクタ 84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49" name="テキスト ボックス 84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0" name="直線コネクタ 84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1" name="テキスト ボックス 85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2" name="直線コネクタ 85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53" name="テキスト ボックス 85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54" name="直線コネクタ 85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55" name="テキスト ボックス 85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6" name="直線コネクタ 85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7" name="テキスト ボックス 85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58" name="直線コネクタ 85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59" name="テキスト ボックス 85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0" name="直線コネクタ 8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1" name="テキスト ボックス 8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109</xdr:row>
      <xdr:rowOff>34289</xdr:rowOff>
    </xdr:to>
    <xdr:cxnSp macro="">
      <xdr:nvCxnSpPr>
        <xdr:cNvPr id="863" name="直線コネクタ 862"/>
        <xdr:cNvCxnSpPr/>
      </xdr:nvCxnSpPr>
      <xdr:spPr>
        <a:xfrm flipV="1">
          <a:off x="22160864" y="17240794"/>
          <a:ext cx="0" cy="148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38116</xdr:rowOff>
    </xdr:from>
    <xdr:ext cx="469744" cy="259045"/>
    <xdr:sp macro="" textlink="">
      <xdr:nvSpPr>
        <xdr:cNvPr id="864" name="【庁舎】&#10;一人当たり面積最小値テキスト"/>
        <xdr:cNvSpPr txBox="1"/>
      </xdr:nvSpPr>
      <xdr:spPr>
        <a:xfrm>
          <a:off x="22199600"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34289</xdr:rowOff>
    </xdr:from>
    <xdr:to>
      <xdr:col>116</xdr:col>
      <xdr:colOff>152400</xdr:colOff>
      <xdr:row>109</xdr:row>
      <xdr:rowOff>34289</xdr:rowOff>
    </xdr:to>
    <xdr:cxnSp macro="">
      <xdr:nvCxnSpPr>
        <xdr:cNvPr id="865" name="直線コネクタ 864"/>
        <xdr:cNvCxnSpPr/>
      </xdr:nvCxnSpPr>
      <xdr:spPr>
        <a:xfrm>
          <a:off x="22072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866" name="【庁舎】&#10;一人当たり面積最大値テキスト"/>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867" name="直線コネクタ 866"/>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154413</xdr:rowOff>
    </xdr:from>
    <xdr:ext cx="469744" cy="259045"/>
    <xdr:sp macro="" textlink="">
      <xdr:nvSpPr>
        <xdr:cNvPr id="868" name="【庁舎】&#10;一人当たり面積平均値テキスト"/>
        <xdr:cNvSpPr txBox="1"/>
      </xdr:nvSpPr>
      <xdr:spPr>
        <a:xfrm>
          <a:off x="22199600" y="1832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869" name="フローチャート: 判断 868"/>
        <xdr:cNvSpPr/>
      </xdr:nvSpPr>
      <xdr:spPr>
        <a:xfrm>
          <a:off x="221107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157662</xdr:rowOff>
    </xdr:from>
    <xdr:to>
      <xdr:col>112</xdr:col>
      <xdr:colOff>38100</xdr:colOff>
      <xdr:row>108</xdr:row>
      <xdr:rowOff>87812</xdr:rowOff>
    </xdr:to>
    <xdr:sp macro="" textlink="">
      <xdr:nvSpPr>
        <xdr:cNvPr id="870" name="フローチャート: 判断 869"/>
        <xdr:cNvSpPr/>
      </xdr:nvSpPr>
      <xdr:spPr>
        <a:xfrm>
          <a:off x="21272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157662</xdr:rowOff>
    </xdr:from>
    <xdr:to>
      <xdr:col>107</xdr:col>
      <xdr:colOff>101600</xdr:colOff>
      <xdr:row>108</xdr:row>
      <xdr:rowOff>87812</xdr:rowOff>
    </xdr:to>
    <xdr:sp macro="" textlink="">
      <xdr:nvSpPr>
        <xdr:cNvPr id="871" name="フローチャート: 判断 870"/>
        <xdr:cNvSpPr/>
      </xdr:nvSpPr>
      <xdr:spPr>
        <a:xfrm>
          <a:off x="20383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160927</xdr:rowOff>
    </xdr:from>
    <xdr:to>
      <xdr:col>102</xdr:col>
      <xdr:colOff>165100</xdr:colOff>
      <xdr:row>108</xdr:row>
      <xdr:rowOff>91077</xdr:rowOff>
    </xdr:to>
    <xdr:sp macro="" textlink="">
      <xdr:nvSpPr>
        <xdr:cNvPr id="872" name="フローチャート: 判断 871"/>
        <xdr:cNvSpPr/>
      </xdr:nvSpPr>
      <xdr:spPr>
        <a:xfrm>
          <a:off x="19494500" y="185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873" name="フローチャート: 判断 872"/>
        <xdr:cNvSpPr/>
      </xdr:nvSpPr>
      <xdr:spPr>
        <a:xfrm>
          <a:off x="18605500" y="1850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4" name="テキスト ボックス 8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5" name="テキスト ボックス 8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6" name="テキスト ボックス 8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7" name="テキスト ボックス 8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8" name="テキスト ボックス 8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150042</xdr:rowOff>
    </xdr:from>
    <xdr:to>
      <xdr:col>116</xdr:col>
      <xdr:colOff>114300</xdr:colOff>
      <xdr:row>108</xdr:row>
      <xdr:rowOff>80192</xdr:rowOff>
    </xdr:to>
    <xdr:sp macro="" textlink="">
      <xdr:nvSpPr>
        <xdr:cNvPr id="879" name="楕円 878"/>
        <xdr:cNvSpPr/>
      </xdr:nvSpPr>
      <xdr:spPr>
        <a:xfrm>
          <a:off x="22110700" y="1849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128469</xdr:rowOff>
    </xdr:from>
    <xdr:ext cx="469744" cy="259045"/>
    <xdr:sp macro="" textlink="">
      <xdr:nvSpPr>
        <xdr:cNvPr id="880" name="【庁舎】&#10;一人当たり面積該当値テキスト"/>
        <xdr:cNvSpPr txBox="1"/>
      </xdr:nvSpPr>
      <xdr:spPr>
        <a:xfrm>
          <a:off x="22199600" y="1847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158750</xdr:rowOff>
    </xdr:from>
    <xdr:to>
      <xdr:col>112</xdr:col>
      <xdr:colOff>38100</xdr:colOff>
      <xdr:row>108</xdr:row>
      <xdr:rowOff>88900</xdr:rowOff>
    </xdr:to>
    <xdr:sp macro="" textlink="">
      <xdr:nvSpPr>
        <xdr:cNvPr id="881" name="楕円 880"/>
        <xdr:cNvSpPr/>
      </xdr:nvSpPr>
      <xdr:spPr>
        <a:xfrm>
          <a:off x="21272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29392</xdr:rowOff>
    </xdr:from>
    <xdr:to>
      <xdr:col>116</xdr:col>
      <xdr:colOff>63500</xdr:colOff>
      <xdr:row>108</xdr:row>
      <xdr:rowOff>38100</xdr:rowOff>
    </xdr:to>
    <xdr:cxnSp macro="">
      <xdr:nvCxnSpPr>
        <xdr:cNvPr id="882" name="直線コネクタ 881"/>
        <xdr:cNvCxnSpPr/>
      </xdr:nvCxnSpPr>
      <xdr:spPr>
        <a:xfrm flipV="1">
          <a:off x="21323300" y="18545992"/>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159838</xdr:rowOff>
    </xdr:from>
    <xdr:to>
      <xdr:col>102</xdr:col>
      <xdr:colOff>165100</xdr:colOff>
      <xdr:row>108</xdr:row>
      <xdr:rowOff>89988</xdr:rowOff>
    </xdr:to>
    <xdr:sp macro="" textlink="">
      <xdr:nvSpPr>
        <xdr:cNvPr id="883" name="楕円 882"/>
        <xdr:cNvSpPr/>
      </xdr:nvSpPr>
      <xdr:spPr>
        <a:xfrm>
          <a:off x="19494500" y="1850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160927</xdr:rowOff>
    </xdr:from>
    <xdr:to>
      <xdr:col>98</xdr:col>
      <xdr:colOff>38100</xdr:colOff>
      <xdr:row>108</xdr:row>
      <xdr:rowOff>91077</xdr:rowOff>
    </xdr:to>
    <xdr:sp macro="" textlink="">
      <xdr:nvSpPr>
        <xdr:cNvPr id="884" name="楕円 883"/>
        <xdr:cNvSpPr/>
      </xdr:nvSpPr>
      <xdr:spPr>
        <a:xfrm>
          <a:off x="18605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39188</xdr:rowOff>
    </xdr:from>
    <xdr:to>
      <xdr:col>102</xdr:col>
      <xdr:colOff>114300</xdr:colOff>
      <xdr:row>108</xdr:row>
      <xdr:rowOff>40277</xdr:rowOff>
    </xdr:to>
    <xdr:cxnSp macro="">
      <xdr:nvCxnSpPr>
        <xdr:cNvPr id="885" name="直線コネクタ 884"/>
        <xdr:cNvCxnSpPr/>
      </xdr:nvCxnSpPr>
      <xdr:spPr>
        <a:xfrm flipV="1">
          <a:off x="18656300" y="18555788"/>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104339</xdr:rowOff>
    </xdr:from>
    <xdr:ext cx="469744" cy="259045"/>
    <xdr:sp macro="" textlink="">
      <xdr:nvSpPr>
        <xdr:cNvPr id="886" name="n_1aveValue【庁舎】&#10;一人当たり面積"/>
        <xdr:cNvSpPr txBox="1"/>
      </xdr:nvSpPr>
      <xdr:spPr>
        <a:xfrm>
          <a:off x="21075727" y="1827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104339</xdr:rowOff>
    </xdr:from>
    <xdr:ext cx="469744" cy="259045"/>
    <xdr:sp macro="" textlink="">
      <xdr:nvSpPr>
        <xdr:cNvPr id="887" name="n_2aveValue【庁舎】&#10;一人当たり面積"/>
        <xdr:cNvSpPr txBox="1"/>
      </xdr:nvSpPr>
      <xdr:spPr>
        <a:xfrm>
          <a:off x="20199427" y="1827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82204</xdr:rowOff>
    </xdr:from>
    <xdr:ext cx="469744" cy="259045"/>
    <xdr:sp macro="" textlink="">
      <xdr:nvSpPr>
        <xdr:cNvPr id="888" name="n_3aveValue【庁舎】&#10;一人当たり面積"/>
        <xdr:cNvSpPr txBox="1"/>
      </xdr:nvSpPr>
      <xdr:spPr>
        <a:xfrm>
          <a:off x="19310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85470</xdr:rowOff>
    </xdr:from>
    <xdr:ext cx="469744" cy="259045"/>
    <xdr:sp macro="" textlink="">
      <xdr:nvSpPr>
        <xdr:cNvPr id="889" name="n_4aveValue【庁舎】&#10;一人当たり面積"/>
        <xdr:cNvSpPr txBox="1"/>
      </xdr:nvSpPr>
      <xdr:spPr>
        <a:xfrm>
          <a:off x="18421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80027</xdr:rowOff>
    </xdr:from>
    <xdr:ext cx="469744" cy="259045"/>
    <xdr:sp macro="" textlink="">
      <xdr:nvSpPr>
        <xdr:cNvPr id="890" name="n_1mainValue【庁舎】&#10;一人当たり面積"/>
        <xdr:cNvSpPr txBox="1"/>
      </xdr:nvSpPr>
      <xdr:spPr>
        <a:xfrm>
          <a:off x="210757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106515</xdr:rowOff>
    </xdr:from>
    <xdr:ext cx="469744" cy="259045"/>
    <xdr:sp macro="" textlink="">
      <xdr:nvSpPr>
        <xdr:cNvPr id="891" name="n_3mainValue【庁舎】&#10;一人当たり面積"/>
        <xdr:cNvSpPr txBox="1"/>
      </xdr:nvSpPr>
      <xdr:spPr>
        <a:xfrm>
          <a:off x="19310427" y="1828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107604</xdr:rowOff>
    </xdr:from>
    <xdr:ext cx="469744" cy="259045"/>
    <xdr:sp macro="" textlink="">
      <xdr:nvSpPr>
        <xdr:cNvPr id="892" name="n_4mainValue【庁舎】&#10;一人当たり面積"/>
        <xdr:cNvSpPr txBox="1"/>
      </xdr:nvSpPr>
      <xdr:spPr>
        <a:xfrm>
          <a:off x="18421427" y="1828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3" name="正方形/長方形 8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4" name="正方形/長方形 8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5" name="テキスト ボックス 8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類似団体と比較して、全体的には有形固定資産減価償却率は</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ポイント高くなっており、施設の老朽化が進んでいる。個別にみると、庁舎が</a:t>
          </a:r>
          <a:r>
            <a:rPr kumimoji="1" lang="en-US" altLang="ja-JP" sz="1300">
              <a:latin typeface="ＭＳ Ｐゴシック" panose="020B0600070205080204" pitchFamily="50" charset="-128"/>
              <a:ea typeface="ＭＳ Ｐゴシック" panose="020B0600070205080204" pitchFamily="50" charset="-128"/>
            </a:rPr>
            <a:t>75.8%</a:t>
          </a:r>
          <a:r>
            <a:rPr kumimoji="1" lang="ja-JP" altLang="en-US" sz="1300">
              <a:latin typeface="ＭＳ Ｐゴシック" panose="020B0600070205080204" pitchFamily="50" charset="-128"/>
              <a:ea typeface="ＭＳ Ｐゴシック" panose="020B0600070205080204" pitchFamily="50" charset="-128"/>
            </a:rPr>
            <a:t>、体育館・プールが</a:t>
          </a:r>
          <a:r>
            <a:rPr kumimoji="1" lang="en-US" altLang="ja-JP" sz="1300">
              <a:latin typeface="ＭＳ Ｐゴシック" panose="020B0600070205080204" pitchFamily="50" charset="-128"/>
              <a:ea typeface="ＭＳ Ｐゴシック" panose="020B0600070205080204" pitchFamily="50" charset="-128"/>
            </a:rPr>
            <a:t>75.1%</a:t>
          </a:r>
          <a:r>
            <a:rPr kumimoji="1" lang="ja-JP" altLang="en-US" sz="1300">
              <a:latin typeface="ＭＳ Ｐゴシック" panose="020B0600070205080204" pitchFamily="50" charset="-128"/>
              <a:ea typeface="ＭＳ Ｐゴシック" panose="020B0600070205080204" pitchFamily="50" charset="-128"/>
            </a:rPr>
            <a:t>、福祉施設が</a:t>
          </a:r>
          <a:r>
            <a:rPr kumimoji="1" lang="en-US" altLang="ja-JP" sz="1300">
              <a:latin typeface="ＭＳ Ｐゴシック" panose="020B0600070205080204" pitchFamily="50" charset="-128"/>
              <a:ea typeface="ＭＳ Ｐゴシック" panose="020B0600070205080204" pitchFamily="50" charset="-128"/>
            </a:rPr>
            <a:t>67.3%</a:t>
          </a:r>
          <a:r>
            <a:rPr kumimoji="1" lang="ja-JP" altLang="en-US" sz="1300">
              <a:latin typeface="ＭＳ Ｐゴシック" panose="020B0600070205080204" pitchFamily="50" charset="-128"/>
              <a:ea typeface="ＭＳ Ｐゴシック" panose="020B0600070205080204" pitchFamily="50" charset="-128"/>
            </a:rPr>
            <a:t>と特に高くなっている。今後、米子市公共施設等総合管理計画等に基づき、これらの施設の老朽化対策に努める。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鳥取県米子市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147,536
146,136
132.42
88,346,721
86,970,779
1,116,013
32,134,130
62,720,606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財政力指数については、前年度同様</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となり、類似団体内順位は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つ下がって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団体中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基準財政収入額は前年度より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百万円の増であったのに対し、基準財政需要額は前年度より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百万円の増となり、単年度での財政力指数は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0.690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ポイント上がった。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依然として類似団体の平均を下回っている状態であり、引き続き市税等の納付勧奨や滞納の防止・整理強化等、徴収に係る総合的な対策を講じることによって、歳入確保に努めていく。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124883</xdr:rowOff>
    </xdr:to>
    <xdr:cxnSp macro="">
      <xdr:nvCxnSpPr>
        <xdr:cNvPr id="64" name="直線コネクタ 63"/>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9" name="直線コネクタ 68"/>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112835</xdr:rowOff>
    </xdr:from>
    <xdr:ext cx="762000" cy="259045"/>
    <xdr:sp macro="" textlink="">
      <xdr:nvSpPr>
        <xdr:cNvPr id="70" name="財政力平均値テキスト"/>
        <xdr:cNvSpPr txBox="1"/>
      </xdr:nvSpPr>
      <xdr:spPr>
        <a:xfrm>
          <a:off x="5041900" y="6799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71" name="フローチャート: 判断 70"/>
        <xdr:cNvSpPr/>
      </xdr:nvSpPr>
      <xdr:spPr>
        <a:xfrm>
          <a:off x="49022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45508</xdr:rowOff>
    </xdr:to>
    <xdr:cxnSp macro="">
      <xdr:nvCxnSpPr>
        <xdr:cNvPr id="72" name="直線コネクタ 71"/>
        <xdr:cNvCxnSpPr/>
      </xdr:nvCxnSpPr>
      <xdr:spPr>
        <a:xfrm flipV="1">
          <a:off x="3225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96308</xdr:rowOff>
    </xdr:from>
    <xdr:to>
      <xdr:col>19</xdr:col>
      <xdr:colOff>184150</xdr:colOff>
      <xdr:row>41</xdr:row>
      <xdr:rowOff>26458</xdr:rowOff>
    </xdr:to>
    <xdr:sp macro="" textlink="">
      <xdr:nvSpPr>
        <xdr:cNvPr id="73" name="フローチャート: 判断 72"/>
        <xdr:cNvSpPr/>
      </xdr:nvSpPr>
      <xdr:spPr>
        <a:xfrm>
          <a:off x="4064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74" name="テキスト ボックス 73"/>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45508</xdr:rowOff>
    </xdr:from>
    <xdr:to>
      <xdr:col>15</xdr:col>
      <xdr:colOff>82550</xdr:colOff>
      <xdr:row>42</xdr:row>
      <xdr:rowOff>45508</xdr:rowOff>
    </xdr:to>
    <xdr:cxnSp macro="">
      <xdr:nvCxnSpPr>
        <xdr:cNvPr id="75" name="直線コネクタ 74"/>
        <xdr:cNvCxnSpPr/>
      </xdr:nvCxnSpPr>
      <xdr:spPr>
        <a:xfrm>
          <a:off x="2336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96308</xdr:rowOff>
    </xdr:from>
    <xdr:to>
      <xdr:col>15</xdr:col>
      <xdr:colOff>133350</xdr:colOff>
      <xdr:row>41</xdr:row>
      <xdr:rowOff>26458</xdr:rowOff>
    </xdr:to>
    <xdr:sp macro="" textlink="">
      <xdr:nvSpPr>
        <xdr:cNvPr id="76" name="フローチャート: 判断 75"/>
        <xdr:cNvSpPr/>
      </xdr:nvSpPr>
      <xdr:spPr>
        <a:xfrm>
          <a:off x="3175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77" name="テキスト ボックス 76"/>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45508</xdr:rowOff>
    </xdr:from>
    <xdr:to>
      <xdr:col>11</xdr:col>
      <xdr:colOff>31750</xdr:colOff>
      <xdr:row>42</xdr:row>
      <xdr:rowOff>45508</xdr:rowOff>
    </xdr:to>
    <xdr:cxnSp macro="">
      <xdr:nvCxnSpPr>
        <xdr:cNvPr id="78" name="直線コネクタ 77"/>
        <xdr:cNvCxnSpPr/>
      </xdr:nvCxnSpPr>
      <xdr:spPr>
        <a:xfrm>
          <a:off x="1447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2" name="楕円 91"/>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81085</xdr:rowOff>
    </xdr:from>
    <xdr:ext cx="762000" cy="259045"/>
    <xdr:sp macro="" textlink="">
      <xdr:nvSpPr>
        <xdr:cNvPr id="93" name="テキスト ボックス 92"/>
        <xdr:cNvSpPr txBox="1"/>
      </xdr:nvSpPr>
      <xdr:spPr>
        <a:xfrm>
          <a:off x="2844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166158</xdr:rowOff>
    </xdr:from>
    <xdr:to>
      <xdr:col>11</xdr:col>
      <xdr:colOff>82550</xdr:colOff>
      <xdr:row>42</xdr:row>
      <xdr:rowOff>96308</xdr:rowOff>
    </xdr:to>
    <xdr:sp macro="" textlink="">
      <xdr:nvSpPr>
        <xdr:cNvPr id="94" name="楕円 93"/>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81085</xdr:rowOff>
    </xdr:from>
    <xdr:ext cx="762000" cy="259045"/>
    <xdr:sp macro="" textlink="">
      <xdr:nvSpPr>
        <xdr:cNvPr id="95" name="テキスト ボックス 94"/>
        <xdr:cNvSpPr txBox="1"/>
      </xdr:nvSpPr>
      <xdr:spPr>
        <a:xfrm>
          <a:off x="1955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96" name="楕円 95"/>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81085</xdr:rowOff>
    </xdr:from>
    <xdr:ext cx="762000" cy="259045"/>
    <xdr:sp macro="" textlink="">
      <xdr:nvSpPr>
        <xdr:cNvPr id="97" name="テキスト ボックス 96"/>
        <xdr:cNvSpPr txBox="1"/>
      </xdr:nvSpPr>
      <xdr:spPr>
        <a:xfrm>
          <a:off x="1066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歳入の経常一般財源等については、法人市民税法人割の税率改正や固定資産税の減少に伴う市税の減や、子ども・子育て支援臨時交付金の皆減の影響による地方特例交付金の減等により、全体で</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百万円の減となった。一方、歳出の経常経費充当一般財源等は、会計年度任用職員制度への移行に伴う人件費の増等により全体で</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百万円の増となった。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これらの要因から、経常収支比率は対前年度比で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91.0</a:t>
          </a:r>
          <a:r>
            <a:rPr kumimoji="1" lang="ja-JP" altLang="en-US" sz="1300">
              <a:latin typeface="ＭＳ Ｐゴシック" panose="020B0600070205080204" pitchFamily="50" charset="-128"/>
              <a:ea typeface="ＭＳ Ｐゴシック" panose="020B0600070205080204" pitchFamily="50" charset="-128"/>
            </a:rPr>
            <a:t>％となったが、今後も高齢化の進展に伴い、扶助費や特別会計への繰出金等は伸びていくと予想され、厳しい状況が続くものと思われる。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112268</xdr:rowOff>
    </xdr:from>
    <xdr:to>
      <xdr:col>23</xdr:col>
      <xdr:colOff>133350</xdr:colOff>
      <xdr:row>67</xdr:row>
      <xdr:rowOff>2794</xdr:rowOff>
    </xdr:to>
    <xdr:cxnSp macro="">
      <xdr:nvCxnSpPr>
        <xdr:cNvPr id="125" name="直線コネクタ 124"/>
        <xdr:cNvCxnSpPr/>
      </xdr:nvCxnSpPr>
      <xdr:spPr>
        <a:xfrm flipV="1">
          <a:off x="4953000" y="10399268"/>
          <a:ext cx="0" cy="1090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27195</xdr:rowOff>
    </xdr:from>
    <xdr:ext cx="762000" cy="259045"/>
    <xdr:sp macro="" textlink="">
      <xdr:nvSpPr>
        <xdr:cNvPr id="128" name="財政構造の弾力性最大値テキスト"/>
        <xdr:cNvSpPr txBox="1"/>
      </xdr:nvSpPr>
      <xdr:spPr>
        <a:xfrm>
          <a:off x="5041900" y="1014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112268</xdr:rowOff>
    </xdr:from>
    <xdr:to>
      <xdr:col>24</xdr:col>
      <xdr:colOff>12700</xdr:colOff>
      <xdr:row>60</xdr:row>
      <xdr:rowOff>112268</xdr:rowOff>
    </xdr:to>
    <xdr:cxnSp macro="">
      <xdr:nvCxnSpPr>
        <xdr:cNvPr id="129" name="直線コネクタ 128"/>
        <xdr:cNvCxnSpPr/>
      </xdr:nvCxnSpPr>
      <xdr:spPr>
        <a:xfrm>
          <a:off x="4864100" y="1039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129032</xdr:rowOff>
    </xdr:from>
    <xdr:to>
      <xdr:col>23</xdr:col>
      <xdr:colOff>133350</xdr:colOff>
      <xdr:row>61</xdr:row>
      <xdr:rowOff>143510</xdr:rowOff>
    </xdr:to>
    <xdr:cxnSp macro="">
      <xdr:nvCxnSpPr>
        <xdr:cNvPr id="130" name="直線コネクタ 129"/>
        <xdr:cNvCxnSpPr/>
      </xdr:nvCxnSpPr>
      <xdr:spPr>
        <a:xfrm>
          <a:off x="4114800" y="1058748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129032</xdr:rowOff>
    </xdr:from>
    <xdr:to>
      <xdr:col>19</xdr:col>
      <xdr:colOff>133350</xdr:colOff>
      <xdr:row>61</xdr:row>
      <xdr:rowOff>143510</xdr:rowOff>
    </xdr:to>
    <xdr:cxnSp macro="">
      <xdr:nvCxnSpPr>
        <xdr:cNvPr id="133" name="直線コネクタ 132"/>
        <xdr:cNvCxnSpPr/>
      </xdr:nvCxnSpPr>
      <xdr:spPr>
        <a:xfrm flipV="1">
          <a:off x="3225800" y="1058748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4" name="フローチャート: 判断 133"/>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5" name="テキスト ボックス 134"/>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129032</xdr:rowOff>
    </xdr:from>
    <xdr:to>
      <xdr:col>15</xdr:col>
      <xdr:colOff>82550</xdr:colOff>
      <xdr:row>61</xdr:row>
      <xdr:rowOff>143510</xdr:rowOff>
    </xdr:to>
    <xdr:cxnSp macro="">
      <xdr:nvCxnSpPr>
        <xdr:cNvPr id="136" name="直線コネクタ 135"/>
        <xdr:cNvCxnSpPr/>
      </xdr:nvCxnSpPr>
      <xdr:spPr>
        <a:xfrm>
          <a:off x="2336800" y="1058748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61214</xdr:rowOff>
    </xdr:from>
    <xdr:to>
      <xdr:col>15</xdr:col>
      <xdr:colOff>133350</xdr:colOff>
      <xdr:row>62</xdr:row>
      <xdr:rowOff>162814</xdr:rowOff>
    </xdr:to>
    <xdr:sp macro="" textlink="">
      <xdr:nvSpPr>
        <xdr:cNvPr id="137" name="フローチャート: 判断 136"/>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147591</xdr:rowOff>
    </xdr:from>
    <xdr:ext cx="762000" cy="259045"/>
    <xdr:sp macro="" textlink="">
      <xdr:nvSpPr>
        <xdr:cNvPr id="138" name="テキスト ボックス 137"/>
        <xdr:cNvSpPr txBox="1"/>
      </xdr:nvSpPr>
      <xdr:spPr>
        <a:xfrm>
          <a:off x="2844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129032</xdr:rowOff>
    </xdr:from>
    <xdr:to>
      <xdr:col>11</xdr:col>
      <xdr:colOff>31750</xdr:colOff>
      <xdr:row>61</xdr:row>
      <xdr:rowOff>148336</xdr:rowOff>
    </xdr:to>
    <xdr:cxnSp macro="">
      <xdr:nvCxnSpPr>
        <xdr:cNvPr id="139" name="直線コネクタ 138"/>
        <xdr:cNvCxnSpPr/>
      </xdr:nvCxnSpPr>
      <xdr:spPr>
        <a:xfrm flipV="1">
          <a:off x="1447800" y="1058748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41910</xdr:rowOff>
    </xdr:from>
    <xdr:to>
      <xdr:col>11</xdr:col>
      <xdr:colOff>82550</xdr:colOff>
      <xdr:row>62</xdr:row>
      <xdr:rowOff>143510</xdr:rowOff>
    </xdr:to>
    <xdr:sp macro="" textlink="">
      <xdr:nvSpPr>
        <xdr:cNvPr id="140" name="フローチャート: 判断 139"/>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128287</xdr:rowOff>
    </xdr:from>
    <xdr:ext cx="762000" cy="259045"/>
    <xdr:sp macro="" textlink="">
      <xdr:nvSpPr>
        <xdr:cNvPr id="141" name="テキスト ボックス 140"/>
        <xdr:cNvSpPr txBox="1"/>
      </xdr:nvSpPr>
      <xdr:spPr>
        <a:xfrm>
          <a:off x="1955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2" name="フローチャート: 判断 141"/>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133113</xdr:rowOff>
    </xdr:from>
    <xdr:ext cx="762000" cy="259045"/>
    <xdr:sp macro="" textlink="">
      <xdr:nvSpPr>
        <xdr:cNvPr id="143" name="テキスト ボックス 142"/>
        <xdr:cNvSpPr txBox="1"/>
      </xdr:nvSpPr>
      <xdr:spPr>
        <a:xfrm>
          <a:off x="1066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92710</xdr:rowOff>
    </xdr:from>
    <xdr:to>
      <xdr:col>23</xdr:col>
      <xdr:colOff>184150</xdr:colOff>
      <xdr:row>62</xdr:row>
      <xdr:rowOff>22860</xdr:rowOff>
    </xdr:to>
    <xdr:sp macro="" textlink="">
      <xdr:nvSpPr>
        <xdr:cNvPr id="149" name="楕円 148"/>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109237</xdr:rowOff>
    </xdr:from>
    <xdr:ext cx="762000" cy="259045"/>
    <xdr:sp macro="" textlink="">
      <xdr:nvSpPr>
        <xdr:cNvPr id="150" name="財政構造の弾力性該当値テキスト"/>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78232</xdr:rowOff>
    </xdr:from>
    <xdr:to>
      <xdr:col>19</xdr:col>
      <xdr:colOff>184150</xdr:colOff>
      <xdr:row>62</xdr:row>
      <xdr:rowOff>8382</xdr:rowOff>
    </xdr:to>
    <xdr:sp macro="" textlink="">
      <xdr:nvSpPr>
        <xdr:cNvPr id="151" name="楕円 150"/>
        <xdr:cNvSpPr/>
      </xdr:nvSpPr>
      <xdr:spPr>
        <a:xfrm>
          <a:off x="4064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18559</xdr:rowOff>
    </xdr:from>
    <xdr:ext cx="736600" cy="259045"/>
    <xdr:sp macro="" textlink="">
      <xdr:nvSpPr>
        <xdr:cNvPr id="152" name="テキスト ボックス 151"/>
        <xdr:cNvSpPr txBox="1"/>
      </xdr:nvSpPr>
      <xdr:spPr>
        <a:xfrm>
          <a:off x="3733800" y="10305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92710</xdr:rowOff>
    </xdr:from>
    <xdr:to>
      <xdr:col>15</xdr:col>
      <xdr:colOff>133350</xdr:colOff>
      <xdr:row>62</xdr:row>
      <xdr:rowOff>22860</xdr:rowOff>
    </xdr:to>
    <xdr:sp macro="" textlink="">
      <xdr:nvSpPr>
        <xdr:cNvPr id="153" name="楕円 152"/>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33037</xdr:rowOff>
    </xdr:from>
    <xdr:ext cx="762000" cy="259045"/>
    <xdr:sp macro="" textlink="">
      <xdr:nvSpPr>
        <xdr:cNvPr id="154" name="テキスト ボックス 153"/>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78232</xdr:rowOff>
    </xdr:from>
    <xdr:to>
      <xdr:col>11</xdr:col>
      <xdr:colOff>82550</xdr:colOff>
      <xdr:row>62</xdr:row>
      <xdr:rowOff>8382</xdr:rowOff>
    </xdr:to>
    <xdr:sp macro="" textlink="">
      <xdr:nvSpPr>
        <xdr:cNvPr id="155" name="楕円 154"/>
        <xdr:cNvSpPr/>
      </xdr:nvSpPr>
      <xdr:spPr>
        <a:xfrm>
          <a:off x="2286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18559</xdr:rowOff>
    </xdr:from>
    <xdr:ext cx="762000" cy="259045"/>
    <xdr:sp macro="" textlink="">
      <xdr:nvSpPr>
        <xdr:cNvPr id="156" name="テキスト ボックス 155"/>
        <xdr:cNvSpPr txBox="1"/>
      </xdr:nvSpPr>
      <xdr:spPr>
        <a:xfrm>
          <a:off x="1955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97536</xdr:rowOff>
    </xdr:from>
    <xdr:to>
      <xdr:col>7</xdr:col>
      <xdr:colOff>31750</xdr:colOff>
      <xdr:row>62</xdr:row>
      <xdr:rowOff>27686</xdr:rowOff>
    </xdr:to>
    <xdr:sp macro="" textlink="">
      <xdr:nvSpPr>
        <xdr:cNvPr id="157" name="楕円 156"/>
        <xdr:cNvSpPr/>
      </xdr:nvSpPr>
      <xdr:spPr>
        <a:xfrm>
          <a:off x="1397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37863</xdr:rowOff>
    </xdr:from>
    <xdr:ext cx="762000" cy="259045"/>
    <xdr:sp macro="" textlink="">
      <xdr:nvSpPr>
        <xdr:cNvPr id="158" name="テキスト ボックス 157"/>
        <xdr:cNvSpPr txBox="1"/>
      </xdr:nvSpPr>
      <xdr:spPr>
        <a:xfrm>
          <a:off x="1066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[106,358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人当たりの人件費・物件費等の決算額は、会計年度任用職員制度への移行に伴う人件費の増等により</a:t>
          </a:r>
          <a:r>
            <a:rPr kumimoji="1" lang="en-US" altLang="ja-JP" sz="1300">
              <a:latin typeface="ＭＳ Ｐゴシック" panose="020B0600070205080204" pitchFamily="50" charset="-128"/>
              <a:ea typeface="ＭＳ Ｐゴシック" panose="020B0600070205080204" pitchFamily="50" charset="-128"/>
            </a:rPr>
            <a:t>106,358</a:t>
          </a:r>
          <a:r>
            <a:rPr kumimoji="1" lang="ja-JP" altLang="en-US" sz="1300">
              <a:latin typeface="ＭＳ Ｐゴシック" panose="020B0600070205080204" pitchFamily="50" charset="-128"/>
              <a:ea typeface="ＭＳ Ｐゴシック" panose="020B0600070205080204" pitchFamily="50" charset="-128"/>
            </a:rPr>
            <a:t>円となり、前年度と比べ</a:t>
          </a:r>
          <a:r>
            <a:rPr kumimoji="1" lang="en-US" altLang="ja-JP" sz="1300">
              <a:latin typeface="ＭＳ Ｐゴシック" panose="020B0600070205080204" pitchFamily="50" charset="-128"/>
              <a:ea typeface="ＭＳ Ｐゴシック" panose="020B0600070205080204" pitchFamily="50" charset="-128"/>
            </a:rPr>
            <a:t>8,474</a:t>
          </a:r>
          <a:r>
            <a:rPr kumimoji="1" lang="ja-JP" altLang="en-US" sz="1300">
              <a:latin typeface="ＭＳ Ｐゴシック" panose="020B0600070205080204" pitchFamily="50" charset="-128"/>
              <a:ea typeface="ＭＳ Ｐゴシック" panose="020B0600070205080204" pitchFamily="50" charset="-128"/>
            </a:rPr>
            <a:t>円増加しているが、類似団体中</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番目に低い水準となっている。</a:t>
          </a:r>
        </a:p>
        <a:p>
          <a:r>
            <a:rPr kumimoji="1" lang="ja-JP" altLang="en-US" sz="1300">
              <a:latin typeface="ＭＳ Ｐゴシック" panose="020B0600070205080204" pitchFamily="50" charset="-128"/>
              <a:ea typeface="ＭＳ Ｐゴシック" panose="020B0600070205080204" pitchFamily="50" charset="-128"/>
            </a:rPr>
            <a:t>　今後も給与水準の適正化や、民間委託等の検討等によるコスト低減の推進を通じて、人件費・物件費等の水準の維持・向上に努めていく。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147385</xdr:rowOff>
    </xdr:from>
    <xdr:to>
      <xdr:col>23</xdr:col>
      <xdr:colOff>133350</xdr:colOff>
      <xdr:row>89</xdr:row>
      <xdr:rowOff>7776</xdr:rowOff>
    </xdr:to>
    <xdr:cxnSp macro="">
      <xdr:nvCxnSpPr>
        <xdr:cNvPr id="188" name="直線コネクタ 187"/>
        <xdr:cNvCxnSpPr/>
      </xdr:nvCxnSpPr>
      <xdr:spPr>
        <a:xfrm flipV="1">
          <a:off x="4953000" y="13863385"/>
          <a:ext cx="0" cy="1403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151303</xdr:rowOff>
    </xdr:from>
    <xdr:ext cx="762000" cy="259045"/>
    <xdr:sp macro="" textlink="">
      <xdr:nvSpPr>
        <xdr:cNvPr id="189" name="人件費・物件費等の状況最小値テキスト"/>
        <xdr:cNvSpPr txBox="1"/>
      </xdr:nvSpPr>
      <xdr:spPr>
        <a:xfrm>
          <a:off x="5041900" y="1523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7776</xdr:rowOff>
    </xdr:from>
    <xdr:to>
      <xdr:col>24</xdr:col>
      <xdr:colOff>12700</xdr:colOff>
      <xdr:row>89</xdr:row>
      <xdr:rowOff>7776</xdr:rowOff>
    </xdr:to>
    <xdr:cxnSp macro="">
      <xdr:nvCxnSpPr>
        <xdr:cNvPr id="190" name="直線コネクタ 189"/>
        <xdr:cNvCxnSpPr/>
      </xdr:nvCxnSpPr>
      <xdr:spPr>
        <a:xfrm>
          <a:off x="4864100" y="1526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62312</xdr:rowOff>
    </xdr:from>
    <xdr:ext cx="762000" cy="259045"/>
    <xdr:sp macro="" textlink="">
      <xdr:nvSpPr>
        <xdr:cNvPr id="191" name="人件費・物件費等の状況最大値テキスト"/>
        <xdr:cNvSpPr txBox="1"/>
      </xdr:nvSpPr>
      <xdr:spPr>
        <a:xfrm>
          <a:off x="5041900" y="136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147385</xdr:rowOff>
    </xdr:from>
    <xdr:to>
      <xdr:col>24</xdr:col>
      <xdr:colOff>12700</xdr:colOff>
      <xdr:row>80</xdr:row>
      <xdr:rowOff>147385</xdr:rowOff>
    </xdr:to>
    <xdr:cxnSp macro="">
      <xdr:nvCxnSpPr>
        <xdr:cNvPr id="192" name="直線コネクタ 191"/>
        <xdr:cNvCxnSpPr/>
      </xdr:nvCxnSpPr>
      <xdr:spPr>
        <a:xfrm>
          <a:off x="4864100" y="1386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101385</xdr:rowOff>
    </xdr:from>
    <xdr:to>
      <xdr:col>23</xdr:col>
      <xdr:colOff>133350</xdr:colOff>
      <xdr:row>83</xdr:row>
      <xdr:rowOff>100332</xdr:rowOff>
    </xdr:to>
    <xdr:cxnSp macro="">
      <xdr:nvCxnSpPr>
        <xdr:cNvPr id="193" name="直線コネクタ 192"/>
        <xdr:cNvCxnSpPr/>
      </xdr:nvCxnSpPr>
      <xdr:spPr>
        <a:xfrm>
          <a:off x="4114800" y="14160285"/>
          <a:ext cx="838200" cy="17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119752</xdr:rowOff>
    </xdr:from>
    <xdr:ext cx="762000" cy="259045"/>
    <xdr:sp macro="" textlink="">
      <xdr:nvSpPr>
        <xdr:cNvPr id="194" name="人件費・物件費等の状況平均値テキスト"/>
        <xdr:cNvSpPr txBox="1"/>
      </xdr:nvSpPr>
      <xdr:spPr>
        <a:xfrm>
          <a:off x="5041900" y="1452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147675</xdr:rowOff>
    </xdr:from>
    <xdr:to>
      <xdr:col>23</xdr:col>
      <xdr:colOff>184150</xdr:colOff>
      <xdr:row>85</xdr:row>
      <xdr:rowOff>77825</xdr:rowOff>
    </xdr:to>
    <xdr:sp macro="" textlink="">
      <xdr:nvSpPr>
        <xdr:cNvPr id="195" name="フローチャート: 判断 194"/>
        <xdr:cNvSpPr/>
      </xdr:nvSpPr>
      <xdr:spPr>
        <a:xfrm>
          <a:off x="4902200" y="1454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43351</xdr:rowOff>
    </xdr:from>
    <xdr:to>
      <xdr:col>19</xdr:col>
      <xdr:colOff>133350</xdr:colOff>
      <xdr:row>82</xdr:row>
      <xdr:rowOff>101385</xdr:rowOff>
    </xdr:to>
    <xdr:cxnSp macro="">
      <xdr:nvCxnSpPr>
        <xdr:cNvPr id="196" name="直線コネクタ 195"/>
        <xdr:cNvCxnSpPr/>
      </xdr:nvCxnSpPr>
      <xdr:spPr>
        <a:xfrm>
          <a:off x="3225800" y="14102251"/>
          <a:ext cx="889000" cy="5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18720</xdr:rowOff>
    </xdr:from>
    <xdr:to>
      <xdr:col>19</xdr:col>
      <xdr:colOff>184150</xdr:colOff>
      <xdr:row>84</xdr:row>
      <xdr:rowOff>120320</xdr:rowOff>
    </xdr:to>
    <xdr:sp macro="" textlink="">
      <xdr:nvSpPr>
        <xdr:cNvPr id="197" name="フローチャート: 判断 196"/>
        <xdr:cNvSpPr/>
      </xdr:nvSpPr>
      <xdr:spPr>
        <a:xfrm>
          <a:off x="4064000" y="144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105097</xdr:rowOff>
    </xdr:from>
    <xdr:ext cx="736600" cy="259045"/>
    <xdr:sp macro="" textlink="">
      <xdr:nvSpPr>
        <xdr:cNvPr id="198" name="テキスト ボックス 197"/>
        <xdr:cNvSpPr txBox="1"/>
      </xdr:nvSpPr>
      <xdr:spPr>
        <a:xfrm>
          <a:off x="3733800" y="14506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158156</xdr:rowOff>
    </xdr:from>
    <xdr:to>
      <xdr:col>15</xdr:col>
      <xdr:colOff>82550</xdr:colOff>
      <xdr:row>82</xdr:row>
      <xdr:rowOff>43351</xdr:rowOff>
    </xdr:to>
    <xdr:cxnSp macro="">
      <xdr:nvCxnSpPr>
        <xdr:cNvPr id="199" name="直線コネクタ 198"/>
        <xdr:cNvCxnSpPr/>
      </xdr:nvCxnSpPr>
      <xdr:spPr>
        <a:xfrm>
          <a:off x="2336800" y="14045606"/>
          <a:ext cx="889000" cy="5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133786</xdr:rowOff>
    </xdr:from>
    <xdr:to>
      <xdr:col>15</xdr:col>
      <xdr:colOff>133350</xdr:colOff>
      <xdr:row>84</xdr:row>
      <xdr:rowOff>63936</xdr:rowOff>
    </xdr:to>
    <xdr:sp macro="" textlink="">
      <xdr:nvSpPr>
        <xdr:cNvPr id="200" name="フローチャート: 判断 199"/>
        <xdr:cNvSpPr/>
      </xdr:nvSpPr>
      <xdr:spPr>
        <a:xfrm>
          <a:off x="3175000" y="1436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48713</xdr:rowOff>
    </xdr:from>
    <xdr:ext cx="762000" cy="259045"/>
    <xdr:sp macro="" textlink="">
      <xdr:nvSpPr>
        <xdr:cNvPr id="201" name="テキスト ボックス 200"/>
        <xdr:cNvSpPr txBox="1"/>
      </xdr:nvSpPr>
      <xdr:spPr>
        <a:xfrm>
          <a:off x="2844800" y="1445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145910</xdr:rowOff>
    </xdr:from>
    <xdr:to>
      <xdr:col>11</xdr:col>
      <xdr:colOff>31750</xdr:colOff>
      <xdr:row>81</xdr:row>
      <xdr:rowOff>158156</xdr:rowOff>
    </xdr:to>
    <xdr:cxnSp macro="">
      <xdr:nvCxnSpPr>
        <xdr:cNvPr id="202" name="直線コネクタ 201"/>
        <xdr:cNvCxnSpPr/>
      </xdr:nvCxnSpPr>
      <xdr:spPr>
        <a:xfrm>
          <a:off x="1447800" y="14033360"/>
          <a:ext cx="8890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90734</xdr:rowOff>
    </xdr:from>
    <xdr:to>
      <xdr:col>11</xdr:col>
      <xdr:colOff>82550</xdr:colOff>
      <xdr:row>84</xdr:row>
      <xdr:rowOff>20884</xdr:rowOff>
    </xdr:to>
    <xdr:sp macro="" textlink="">
      <xdr:nvSpPr>
        <xdr:cNvPr id="203" name="フローチャート: 判断 202"/>
        <xdr:cNvSpPr/>
      </xdr:nvSpPr>
      <xdr:spPr>
        <a:xfrm>
          <a:off x="2286000" y="1432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5661</xdr:rowOff>
    </xdr:from>
    <xdr:ext cx="762000" cy="259045"/>
    <xdr:sp macro="" textlink="">
      <xdr:nvSpPr>
        <xdr:cNvPr id="204" name="テキスト ボックス 203"/>
        <xdr:cNvSpPr txBox="1"/>
      </xdr:nvSpPr>
      <xdr:spPr>
        <a:xfrm>
          <a:off x="1955800" y="1440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67951</xdr:rowOff>
    </xdr:from>
    <xdr:to>
      <xdr:col>7</xdr:col>
      <xdr:colOff>31750</xdr:colOff>
      <xdr:row>83</xdr:row>
      <xdr:rowOff>169551</xdr:rowOff>
    </xdr:to>
    <xdr:sp macro="" textlink="">
      <xdr:nvSpPr>
        <xdr:cNvPr id="205" name="フローチャート: 判断 204"/>
        <xdr:cNvSpPr/>
      </xdr:nvSpPr>
      <xdr:spPr>
        <a:xfrm>
          <a:off x="13970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154328</xdr:rowOff>
    </xdr:from>
    <xdr:ext cx="762000" cy="259045"/>
    <xdr:sp macro="" textlink="">
      <xdr:nvSpPr>
        <xdr:cNvPr id="206" name="テキスト ボックス 205"/>
        <xdr:cNvSpPr txBox="1"/>
      </xdr:nvSpPr>
      <xdr:spPr>
        <a:xfrm>
          <a:off x="1066800" y="14384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49532</xdr:rowOff>
    </xdr:from>
    <xdr:to>
      <xdr:col>23</xdr:col>
      <xdr:colOff>184150</xdr:colOff>
      <xdr:row>83</xdr:row>
      <xdr:rowOff>151132</xdr:rowOff>
    </xdr:to>
    <xdr:sp macro="" textlink="">
      <xdr:nvSpPr>
        <xdr:cNvPr id="212" name="楕円 211"/>
        <xdr:cNvSpPr/>
      </xdr:nvSpPr>
      <xdr:spPr>
        <a:xfrm>
          <a:off x="4902200" y="1427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66059</xdr:rowOff>
    </xdr:from>
    <xdr:ext cx="762000" cy="259045"/>
    <xdr:sp macro="" textlink="">
      <xdr:nvSpPr>
        <xdr:cNvPr id="213" name="人件費・物件費等の状況該当値テキスト"/>
        <xdr:cNvSpPr txBox="1"/>
      </xdr:nvSpPr>
      <xdr:spPr>
        <a:xfrm>
          <a:off x="5041900" y="14124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50585</xdr:rowOff>
    </xdr:from>
    <xdr:to>
      <xdr:col>19</xdr:col>
      <xdr:colOff>184150</xdr:colOff>
      <xdr:row>82</xdr:row>
      <xdr:rowOff>152185</xdr:rowOff>
    </xdr:to>
    <xdr:sp macro="" textlink="">
      <xdr:nvSpPr>
        <xdr:cNvPr id="214" name="楕円 213"/>
        <xdr:cNvSpPr/>
      </xdr:nvSpPr>
      <xdr:spPr>
        <a:xfrm>
          <a:off x="4064000" y="1410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162362</xdr:rowOff>
    </xdr:from>
    <xdr:ext cx="736600" cy="259045"/>
    <xdr:sp macro="" textlink="">
      <xdr:nvSpPr>
        <xdr:cNvPr id="215" name="テキスト ボックス 214"/>
        <xdr:cNvSpPr txBox="1"/>
      </xdr:nvSpPr>
      <xdr:spPr>
        <a:xfrm>
          <a:off x="3733800" y="13878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164001</xdr:rowOff>
    </xdr:from>
    <xdr:to>
      <xdr:col>15</xdr:col>
      <xdr:colOff>133350</xdr:colOff>
      <xdr:row>82</xdr:row>
      <xdr:rowOff>94151</xdr:rowOff>
    </xdr:to>
    <xdr:sp macro="" textlink="">
      <xdr:nvSpPr>
        <xdr:cNvPr id="216" name="楕円 215"/>
        <xdr:cNvSpPr/>
      </xdr:nvSpPr>
      <xdr:spPr>
        <a:xfrm>
          <a:off x="3175000" y="1405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104328</xdr:rowOff>
    </xdr:from>
    <xdr:ext cx="762000" cy="259045"/>
    <xdr:sp macro="" textlink="">
      <xdr:nvSpPr>
        <xdr:cNvPr id="217" name="テキスト ボックス 216"/>
        <xdr:cNvSpPr txBox="1"/>
      </xdr:nvSpPr>
      <xdr:spPr>
        <a:xfrm>
          <a:off x="2844800" y="1382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107356</xdr:rowOff>
    </xdr:from>
    <xdr:to>
      <xdr:col>11</xdr:col>
      <xdr:colOff>82550</xdr:colOff>
      <xdr:row>82</xdr:row>
      <xdr:rowOff>37506</xdr:rowOff>
    </xdr:to>
    <xdr:sp macro="" textlink="">
      <xdr:nvSpPr>
        <xdr:cNvPr id="218" name="楕円 217"/>
        <xdr:cNvSpPr/>
      </xdr:nvSpPr>
      <xdr:spPr>
        <a:xfrm>
          <a:off x="2286000" y="1399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47683</xdr:rowOff>
    </xdr:from>
    <xdr:ext cx="762000" cy="259045"/>
    <xdr:sp macro="" textlink="">
      <xdr:nvSpPr>
        <xdr:cNvPr id="219" name="テキスト ボックス 218"/>
        <xdr:cNvSpPr txBox="1"/>
      </xdr:nvSpPr>
      <xdr:spPr>
        <a:xfrm>
          <a:off x="1955800" y="1376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95110</xdr:rowOff>
    </xdr:from>
    <xdr:to>
      <xdr:col>7</xdr:col>
      <xdr:colOff>31750</xdr:colOff>
      <xdr:row>82</xdr:row>
      <xdr:rowOff>25260</xdr:rowOff>
    </xdr:to>
    <xdr:sp macro="" textlink="">
      <xdr:nvSpPr>
        <xdr:cNvPr id="220" name="楕円 219"/>
        <xdr:cNvSpPr/>
      </xdr:nvSpPr>
      <xdr:spPr>
        <a:xfrm>
          <a:off x="1397000" y="1398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35437</xdr:rowOff>
    </xdr:from>
    <xdr:ext cx="762000" cy="259045"/>
    <xdr:sp macro="" textlink="">
      <xdr:nvSpPr>
        <xdr:cNvPr id="221" name="テキスト ボックス 220"/>
        <xdr:cNvSpPr txBox="1"/>
      </xdr:nvSpPr>
      <xdr:spPr>
        <a:xfrm>
          <a:off x="1066800" y="137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96.6</a:t>
          </a:r>
          <a:r>
            <a:rPr kumimoji="1" lang="ja-JP" altLang="en-US" sz="1300">
              <a:latin typeface="ＭＳ Ｐゴシック" panose="020B0600070205080204" pitchFamily="50" charset="-128"/>
              <a:ea typeface="ＭＳ Ｐゴシック" panose="020B0600070205080204" pitchFamily="50" charset="-128"/>
            </a:rPr>
            <a:t>で、前年度より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ポイントの減となり、類似団体平均値を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引き続き、給与水準の適正を図っていく。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2" name="直線コネクタ 251"/>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3"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4" name="直線コネクタ 253"/>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132443</xdr:rowOff>
    </xdr:from>
    <xdr:to>
      <xdr:col>81</xdr:col>
      <xdr:colOff>44450</xdr:colOff>
      <xdr:row>83</xdr:row>
      <xdr:rowOff>150586</xdr:rowOff>
    </xdr:to>
    <xdr:cxnSp macro="">
      <xdr:nvCxnSpPr>
        <xdr:cNvPr id="257" name="直線コネクタ 256"/>
        <xdr:cNvCxnSpPr/>
      </xdr:nvCxnSpPr>
      <xdr:spPr>
        <a:xfrm flipV="1">
          <a:off x="16179800" y="14191343"/>
          <a:ext cx="8382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150586</xdr:rowOff>
    </xdr:from>
    <xdr:to>
      <xdr:col>77</xdr:col>
      <xdr:colOff>44450</xdr:colOff>
      <xdr:row>84</xdr:row>
      <xdr:rowOff>99786</xdr:rowOff>
    </xdr:to>
    <xdr:cxnSp macro="">
      <xdr:nvCxnSpPr>
        <xdr:cNvPr id="260" name="直線コネクタ 259"/>
        <xdr:cNvCxnSpPr/>
      </xdr:nvCxnSpPr>
      <xdr:spPr>
        <a:xfrm flipV="1">
          <a:off x="15290800" y="1438093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62" name="テキスト ボックス 261"/>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84</xdr:row>
      <xdr:rowOff>151493</xdr:rowOff>
    </xdr:to>
    <xdr:cxnSp macro="">
      <xdr:nvCxnSpPr>
        <xdr:cNvPr id="263" name="直線コネクタ 262"/>
        <xdr:cNvCxnSpPr/>
      </xdr:nvCxnSpPr>
      <xdr:spPr>
        <a:xfrm flipV="1">
          <a:off x="14401800" y="145015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67129</xdr:rowOff>
    </xdr:from>
    <xdr:to>
      <xdr:col>73</xdr:col>
      <xdr:colOff>44450</xdr:colOff>
      <xdr:row>85</xdr:row>
      <xdr:rowOff>168729</xdr:rowOff>
    </xdr:to>
    <xdr:sp macro="" textlink="">
      <xdr:nvSpPr>
        <xdr:cNvPr id="264" name="フローチャート: 判断 263"/>
        <xdr:cNvSpPr/>
      </xdr:nvSpPr>
      <xdr:spPr>
        <a:xfrm>
          <a:off x="15240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153506</xdr:rowOff>
    </xdr:from>
    <xdr:ext cx="762000" cy="259045"/>
    <xdr:sp macro="" textlink="">
      <xdr:nvSpPr>
        <xdr:cNvPr id="265" name="テキスト ボックス 264"/>
        <xdr:cNvSpPr txBox="1"/>
      </xdr:nvSpPr>
      <xdr:spPr>
        <a:xfrm>
          <a:off x="14909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151493</xdr:rowOff>
    </xdr:from>
    <xdr:to>
      <xdr:col>68</xdr:col>
      <xdr:colOff>152400</xdr:colOff>
      <xdr:row>84</xdr:row>
      <xdr:rowOff>151493</xdr:rowOff>
    </xdr:to>
    <xdr:cxnSp macro="">
      <xdr:nvCxnSpPr>
        <xdr:cNvPr id="266" name="直線コネクタ 265"/>
        <xdr:cNvCxnSpPr/>
      </xdr:nvCxnSpPr>
      <xdr:spPr>
        <a:xfrm>
          <a:off x="13512800" y="14553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68" name="テキスト ボックス 267"/>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9" name="フローチャート: 判断 268"/>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0" name="テキスト ボックス 269"/>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81643</xdr:rowOff>
    </xdr:from>
    <xdr:to>
      <xdr:col>81</xdr:col>
      <xdr:colOff>95250</xdr:colOff>
      <xdr:row>83</xdr:row>
      <xdr:rowOff>11793</xdr:rowOff>
    </xdr:to>
    <xdr:sp macro="" textlink="">
      <xdr:nvSpPr>
        <xdr:cNvPr id="276" name="楕円 275"/>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98170</xdr:rowOff>
    </xdr:from>
    <xdr:ext cx="762000" cy="259045"/>
    <xdr:sp macro="" textlink="">
      <xdr:nvSpPr>
        <xdr:cNvPr id="277" name="給与水準   （国との比較）該当値テキスト"/>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99786</xdr:rowOff>
    </xdr:from>
    <xdr:to>
      <xdr:col>77</xdr:col>
      <xdr:colOff>95250</xdr:colOff>
      <xdr:row>84</xdr:row>
      <xdr:rowOff>29936</xdr:rowOff>
    </xdr:to>
    <xdr:sp macro="" textlink="">
      <xdr:nvSpPr>
        <xdr:cNvPr id="278" name="楕円 277"/>
        <xdr:cNvSpPr/>
      </xdr:nvSpPr>
      <xdr:spPr>
        <a:xfrm>
          <a:off x="16129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79" name="テキスト ボックス 278"/>
        <xdr:cNvSpPr txBox="1"/>
      </xdr:nvSpPr>
      <xdr:spPr>
        <a:xfrm>
          <a:off x="15798800" y="1409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80" name="楕円 279"/>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81" name="テキスト ボックス 280"/>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100693</xdr:rowOff>
    </xdr:from>
    <xdr:to>
      <xdr:col>68</xdr:col>
      <xdr:colOff>203200</xdr:colOff>
      <xdr:row>85</xdr:row>
      <xdr:rowOff>30843</xdr:rowOff>
    </xdr:to>
    <xdr:sp macro="" textlink="">
      <xdr:nvSpPr>
        <xdr:cNvPr id="282" name="楕円 281"/>
        <xdr:cNvSpPr/>
      </xdr:nvSpPr>
      <xdr:spPr>
        <a:xfrm>
          <a:off x="14351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41020</xdr:rowOff>
    </xdr:from>
    <xdr:ext cx="762000" cy="259045"/>
    <xdr:sp macro="" textlink="">
      <xdr:nvSpPr>
        <xdr:cNvPr id="283" name="テキスト ボックス 282"/>
        <xdr:cNvSpPr txBox="1"/>
      </xdr:nvSpPr>
      <xdr:spPr>
        <a:xfrm>
          <a:off x="14020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84" name="楕円 283"/>
        <xdr:cNvSpPr/>
      </xdr:nvSpPr>
      <xdr:spPr>
        <a:xfrm>
          <a:off x="13462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85" name="テキスト ボックス 284"/>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年度から、事業の拡大による任期付常勤職員を採用したこと等により、近年はわずかずつではあるが増加傾向である。</a:t>
          </a:r>
        </a:p>
        <a:p>
          <a:r>
            <a:rPr kumimoji="1" lang="ja-JP" altLang="en-US" sz="1300">
              <a:latin typeface="ＭＳ Ｐゴシック" panose="020B0600070205080204" pitchFamily="50" charset="-128"/>
              <a:ea typeface="ＭＳ Ｐゴシック" panose="020B0600070205080204" pitchFamily="50" charset="-128"/>
            </a:rPr>
            <a:t>　今後も、一定の職員数を維持しつつ、民間委託等の推進、事務効率化の実施等により、適正な職員定数の管理に努める。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128799</xdr:rowOff>
    </xdr:to>
    <xdr:cxnSp macro="">
      <xdr:nvCxnSpPr>
        <xdr:cNvPr id="315" name="直線コネクタ 314"/>
        <xdr:cNvCxnSpPr/>
      </xdr:nvCxnSpPr>
      <xdr:spPr>
        <a:xfrm flipV="1">
          <a:off x="17018000" y="10223923"/>
          <a:ext cx="0" cy="12205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100876</xdr:rowOff>
    </xdr:from>
    <xdr:ext cx="762000" cy="259045"/>
    <xdr:sp macro="" textlink="">
      <xdr:nvSpPr>
        <xdr:cNvPr id="316" name="定員管理の状況最小値テキスト"/>
        <xdr:cNvSpPr txBox="1"/>
      </xdr:nvSpPr>
      <xdr:spPr>
        <a:xfrm>
          <a:off x="17106900" y="1141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128799</xdr:rowOff>
    </xdr:from>
    <xdr:to>
      <xdr:col>81</xdr:col>
      <xdr:colOff>133350</xdr:colOff>
      <xdr:row>66</xdr:row>
      <xdr:rowOff>128799</xdr:rowOff>
    </xdr:to>
    <xdr:cxnSp macro="">
      <xdr:nvCxnSpPr>
        <xdr:cNvPr id="317" name="直線コネクタ 316"/>
        <xdr:cNvCxnSpPr/>
      </xdr:nvCxnSpPr>
      <xdr:spPr>
        <a:xfrm>
          <a:off x="16929100" y="1144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18"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19" name="直線コネクタ 318"/>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62547</xdr:rowOff>
    </xdr:from>
    <xdr:to>
      <xdr:col>81</xdr:col>
      <xdr:colOff>44450</xdr:colOff>
      <xdr:row>62</xdr:row>
      <xdr:rowOff>64558</xdr:rowOff>
    </xdr:to>
    <xdr:cxnSp macro="">
      <xdr:nvCxnSpPr>
        <xdr:cNvPr id="320" name="直線コネクタ 319"/>
        <xdr:cNvCxnSpPr/>
      </xdr:nvCxnSpPr>
      <xdr:spPr>
        <a:xfrm>
          <a:off x="16179800" y="10692447"/>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98442</xdr:rowOff>
    </xdr:from>
    <xdr:ext cx="762000" cy="259045"/>
    <xdr:sp macro="" textlink="">
      <xdr:nvSpPr>
        <xdr:cNvPr id="321" name="定員管理の状況平均値テキスト"/>
        <xdr:cNvSpPr txBox="1"/>
      </xdr:nvSpPr>
      <xdr:spPr>
        <a:xfrm>
          <a:off x="17106900" y="10728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22" name="フローチャート: 判断 321"/>
        <xdr:cNvSpPr/>
      </xdr:nvSpPr>
      <xdr:spPr>
        <a:xfrm>
          <a:off x="16967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38418</xdr:rowOff>
    </xdr:from>
    <xdr:to>
      <xdr:col>77</xdr:col>
      <xdr:colOff>44450</xdr:colOff>
      <xdr:row>62</xdr:row>
      <xdr:rowOff>62547</xdr:rowOff>
    </xdr:to>
    <xdr:cxnSp macro="">
      <xdr:nvCxnSpPr>
        <xdr:cNvPr id="323" name="直線コネクタ 322"/>
        <xdr:cNvCxnSpPr/>
      </xdr:nvCxnSpPr>
      <xdr:spPr>
        <a:xfrm>
          <a:off x="15290800" y="1066831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124354</xdr:rowOff>
    </xdr:from>
    <xdr:to>
      <xdr:col>77</xdr:col>
      <xdr:colOff>95250</xdr:colOff>
      <xdr:row>63</xdr:row>
      <xdr:rowOff>54504</xdr:rowOff>
    </xdr:to>
    <xdr:sp macro="" textlink="">
      <xdr:nvSpPr>
        <xdr:cNvPr id="324" name="フローチャート: 判断 323"/>
        <xdr:cNvSpPr/>
      </xdr:nvSpPr>
      <xdr:spPr>
        <a:xfrm>
          <a:off x="16129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39281</xdr:rowOff>
    </xdr:from>
    <xdr:ext cx="736600" cy="259045"/>
    <xdr:sp macro="" textlink="">
      <xdr:nvSpPr>
        <xdr:cNvPr id="325" name="テキスト ボックス 324"/>
        <xdr:cNvSpPr txBox="1"/>
      </xdr:nvSpPr>
      <xdr:spPr>
        <a:xfrm>
          <a:off x="15798800" y="10840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34396</xdr:rowOff>
    </xdr:from>
    <xdr:to>
      <xdr:col>72</xdr:col>
      <xdr:colOff>203200</xdr:colOff>
      <xdr:row>62</xdr:row>
      <xdr:rowOff>38418</xdr:rowOff>
    </xdr:to>
    <xdr:cxnSp macro="">
      <xdr:nvCxnSpPr>
        <xdr:cNvPr id="326" name="直線コネクタ 325"/>
        <xdr:cNvCxnSpPr/>
      </xdr:nvCxnSpPr>
      <xdr:spPr>
        <a:xfrm>
          <a:off x="14401800" y="1066429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114300</xdr:rowOff>
    </xdr:from>
    <xdr:to>
      <xdr:col>73</xdr:col>
      <xdr:colOff>44450</xdr:colOff>
      <xdr:row>63</xdr:row>
      <xdr:rowOff>44450</xdr:rowOff>
    </xdr:to>
    <xdr:sp macro="" textlink="">
      <xdr:nvSpPr>
        <xdr:cNvPr id="327" name="フローチャート: 判断 326"/>
        <xdr:cNvSpPr/>
      </xdr:nvSpPr>
      <xdr:spPr>
        <a:xfrm>
          <a:off x="15240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29227</xdr:rowOff>
    </xdr:from>
    <xdr:ext cx="762000" cy="259045"/>
    <xdr:sp macro="" textlink="">
      <xdr:nvSpPr>
        <xdr:cNvPr id="328" name="テキスト ボックス 327"/>
        <xdr:cNvSpPr txBox="1"/>
      </xdr:nvSpPr>
      <xdr:spPr>
        <a:xfrm>
          <a:off x="14909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26353</xdr:rowOff>
    </xdr:from>
    <xdr:to>
      <xdr:col>68</xdr:col>
      <xdr:colOff>152400</xdr:colOff>
      <xdr:row>62</xdr:row>
      <xdr:rowOff>34396</xdr:rowOff>
    </xdr:to>
    <xdr:cxnSp macro="">
      <xdr:nvCxnSpPr>
        <xdr:cNvPr id="329" name="直線コネクタ 328"/>
        <xdr:cNvCxnSpPr/>
      </xdr:nvCxnSpPr>
      <xdr:spPr>
        <a:xfrm>
          <a:off x="13512800" y="1065625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0" name="フローチャート: 判断 329"/>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1" name="テキスト ボックス 330"/>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2" name="フローチャート: 判断 331"/>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macro="" textlink="">
      <xdr:nvSpPr>
        <xdr:cNvPr id="333" name="テキスト ボックス 332"/>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39" name="楕円 338"/>
        <xdr:cNvSpPr/>
      </xdr:nvSpPr>
      <xdr:spPr>
        <a:xfrm>
          <a:off x="169672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30285</xdr:rowOff>
    </xdr:from>
    <xdr:ext cx="762000" cy="259045"/>
    <xdr:sp macro="" textlink="">
      <xdr:nvSpPr>
        <xdr:cNvPr id="340" name="定員管理の状況該当値テキスト"/>
        <xdr:cNvSpPr txBox="1"/>
      </xdr:nvSpPr>
      <xdr:spPr>
        <a:xfrm>
          <a:off x="171069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11747</xdr:rowOff>
    </xdr:from>
    <xdr:to>
      <xdr:col>77</xdr:col>
      <xdr:colOff>95250</xdr:colOff>
      <xdr:row>62</xdr:row>
      <xdr:rowOff>113347</xdr:rowOff>
    </xdr:to>
    <xdr:sp macro="" textlink="">
      <xdr:nvSpPr>
        <xdr:cNvPr id="341" name="楕円 340"/>
        <xdr:cNvSpPr/>
      </xdr:nvSpPr>
      <xdr:spPr>
        <a:xfrm>
          <a:off x="16129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123524</xdr:rowOff>
    </xdr:from>
    <xdr:ext cx="736600" cy="259045"/>
    <xdr:sp macro="" textlink="">
      <xdr:nvSpPr>
        <xdr:cNvPr id="342" name="テキスト ボックス 341"/>
        <xdr:cNvSpPr txBox="1"/>
      </xdr:nvSpPr>
      <xdr:spPr>
        <a:xfrm>
          <a:off x="15798800" y="10410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159068</xdr:rowOff>
    </xdr:from>
    <xdr:to>
      <xdr:col>73</xdr:col>
      <xdr:colOff>44450</xdr:colOff>
      <xdr:row>62</xdr:row>
      <xdr:rowOff>89218</xdr:rowOff>
    </xdr:to>
    <xdr:sp macro="" textlink="">
      <xdr:nvSpPr>
        <xdr:cNvPr id="343" name="楕円 342"/>
        <xdr:cNvSpPr/>
      </xdr:nvSpPr>
      <xdr:spPr>
        <a:xfrm>
          <a:off x="15240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99395</xdr:rowOff>
    </xdr:from>
    <xdr:ext cx="762000" cy="259045"/>
    <xdr:sp macro="" textlink="">
      <xdr:nvSpPr>
        <xdr:cNvPr id="344" name="テキスト ボックス 343"/>
        <xdr:cNvSpPr txBox="1"/>
      </xdr:nvSpPr>
      <xdr:spPr>
        <a:xfrm>
          <a:off x="14909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155046</xdr:rowOff>
    </xdr:from>
    <xdr:to>
      <xdr:col>68</xdr:col>
      <xdr:colOff>203200</xdr:colOff>
      <xdr:row>62</xdr:row>
      <xdr:rowOff>85196</xdr:rowOff>
    </xdr:to>
    <xdr:sp macro="" textlink="">
      <xdr:nvSpPr>
        <xdr:cNvPr id="345" name="楕円 344"/>
        <xdr:cNvSpPr/>
      </xdr:nvSpPr>
      <xdr:spPr>
        <a:xfrm>
          <a:off x="14351000" y="1061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95373</xdr:rowOff>
    </xdr:from>
    <xdr:ext cx="762000" cy="259045"/>
    <xdr:sp macro="" textlink="">
      <xdr:nvSpPr>
        <xdr:cNvPr id="346" name="テキスト ボックス 345"/>
        <xdr:cNvSpPr txBox="1"/>
      </xdr:nvSpPr>
      <xdr:spPr>
        <a:xfrm>
          <a:off x="14020800" y="1038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147003</xdr:rowOff>
    </xdr:from>
    <xdr:to>
      <xdr:col>64</xdr:col>
      <xdr:colOff>152400</xdr:colOff>
      <xdr:row>62</xdr:row>
      <xdr:rowOff>77153</xdr:rowOff>
    </xdr:to>
    <xdr:sp macro="" textlink="">
      <xdr:nvSpPr>
        <xdr:cNvPr id="347" name="楕円 346"/>
        <xdr:cNvSpPr/>
      </xdr:nvSpPr>
      <xdr:spPr>
        <a:xfrm>
          <a:off x="134620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87330</xdr:rowOff>
    </xdr:from>
    <xdr:ext cx="762000" cy="259045"/>
    <xdr:sp macro="" textlink="">
      <xdr:nvSpPr>
        <xdr:cNvPr id="348" name="テキスト ボックス 347"/>
        <xdr:cNvSpPr txBox="1"/>
      </xdr:nvSpPr>
      <xdr:spPr>
        <a:xfrm>
          <a:off x="13131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過去の大規模な投資的事業のほか、数次にわたる国の景気対策に伴う起債の償還がピークを越えたため、実質公債費比率は前年度より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ポイント良化したものの、類似団体内では</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位となっている。</a:t>
          </a:r>
        </a:p>
        <a:p>
          <a:r>
            <a:rPr kumimoji="1" lang="ja-JP" altLang="en-US" sz="1300">
              <a:latin typeface="ＭＳ Ｐゴシック" panose="020B0600070205080204" pitchFamily="50" charset="-128"/>
              <a:ea typeface="ＭＳ Ｐゴシック" panose="020B0600070205080204" pitchFamily="50" charset="-128"/>
            </a:rPr>
            <a:t>　今後も、第三セクター等改革推進債等に係る償還等が続くため、劇的な改善は困難であるが、新発債の抑制を図り、実質公債費比率の低減に努めていく。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113030</xdr:rowOff>
    </xdr:from>
    <xdr:to>
      <xdr:col>81</xdr:col>
      <xdr:colOff>44450</xdr:colOff>
      <xdr:row>44</xdr:row>
      <xdr:rowOff>4233</xdr:rowOff>
    </xdr:to>
    <xdr:cxnSp macro="">
      <xdr:nvCxnSpPr>
        <xdr:cNvPr id="376" name="直線コネクタ 375"/>
        <xdr:cNvCxnSpPr/>
      </xdr:nvCxnSpPr>
      <xdr:spPr>
        <a:xfrm flipV="1">
          <a:off x="17018000" y="6285230"/>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27957</xdr:rowOff>
    </xdr:from>
    <xdr:ext cx="762000" cy="259045"/>
    <xdr:sp macro="" textlink="">
      <xdr:nvSpPr>
        <xdr:cNvPr id="379"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113030</xdr:rowOff>
    </xdr:from>
    <xdr:to>
      <xdr:col>81</xdr:col>
      <xdr:colOff>133350</xdr:colOff>
      <xdr:row>36</xdr:row>
      <xdr:rowOff>113030</xdr:rowOff>
    </xdr:to>
    <xdr:cxnSp macro="">
      <xdr:nvCxnSpPr>
        <xdr:cNvPr id="380" name="直線コネクタ 379"/>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57573</xdr:rowOff>
    </xdr:from>
    <xdr:to>
      <xdr:col>81</xdr:col>
      <xdr:colOff>44450</xdr:colOff>
      <xdr:row>42</xdr:row>
      <xdr:rowOff>113877</xdr:rowOff>
    </xdr:to>
    <xdr:cxnSp macro="">
      <xdr:nvCxnSpPr>
        <xdr:cNvPr id="381" name="直線コネクタ 380"/>
        <xdr:cNvCxnSpPr/>
      </xdr:nvCxnSpPr>
      <xdr:spPr>
        <a:xfrm flipV="1">
          <a:off x="16179800" y="725847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2"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113877</xdr:rowOff>
    </xdr:from>
    <xdr:to>
      <xdr:col>77</xdr:col>
      <xdr:colOff>44450</xdr:colOff>
      <xdr:row>43</xdr:row>
      <xdr:rowOff>63077</xdr:rowOff>
    </xdr:to>
    <xdr:cxnSp macro="">
      <xdr:nvCxnSpPr>
        <xdr:cNvPr id="384" name="直線コネクタ 383"/>
        <xdr:cNvCxnSpPr/>
      </xdr:nvCxnSpPr>
      <xdr:spPr>
        <a:xfrm flipV="1">
          <a:off x="15290800" y="731477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11854</xdr:rowOff>
    </xdr:from>
    <xdr:to>
      <xdr:col>77</xdr:col>
      <xdr:colOff>95250</xdr:colOff>
      <xdr:row>40</xdr:row>
      <xdr:rowOff>113454</xdr:rowOff>
    </xdr:to>
    <xdr:sp macro="" textlink="">
      <xdr:nvSpPr>
        <xdr:cNvPr id="385" name="フローチャート: 判断 384"/>
        <xdr:cNvSpPr/>
      </xdr:nvSpPr>
      <xdr:spPr>
        <a:xfrm>
          <a:off x="16129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123631</xdr:rowOff>
    </xdr:from>
    <xdr:ext cx="736600" cy="259045"/>
    <xdr:sp macro="" textlink="">
      <xdr:nvSpPr>
        <xdr:cNvPr id="386" name="テキスト ボックス 385"/>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63077</xdr:rowOff>
    </xdr:from>
    <xdr:to>
      <xdr:col>72</xdr:col>
      <xdr:colOff>203200</xdr:colOff>
      <xdr:row>43</xdr:row>
      <xdr:rowOff>167640</xdr:rowOff>
    </xdr:to>
    <xdr:cxnSp macro="">
      <xdr:nvCxnSpPr>
        <xdr:cNvPr id="387" name="直線コネクタ 386"/>
        <xdr:cNvCxnSpPr/>
      </xdr:nvCxnSpPr>
      <xdr:spPr>
        <a:xfrm flipV="1">
          <a:off x="14401800" y="743542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88" name="フローチャート: 判断 387"/>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89" name="テキスト ボックス 388"/>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167640</xdr:rowOff>
    </xdr:from>
    <xdr:to>
      <xdr:col>68</xdr:col>
      <xdr:colOff>152400</xdr:colOff>
      <xdr:row>44</xdr:row>
      <xdr:rowOff>132927</xdr:rowOff>
    </xdr:to>
    <xdr:cxnSp macro="">
      <xdr:nvCxnSpPr>
        <xdr:cNvPr id="390" name="直線コネクタ 389"/>
        <xdr:cNvCxnSpPr/>
      </xdr:nvCxnSpPr>
      <xdr:spPr>
        <a:xfrm flipV="1">
          <a:off x="13512800" y="753999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60113</xdr:rowOff>
    </xdr:from>
    <xdr:to>
      <xdr:col>68</xdr:col>
      <xdr:colOff>203200</xdr:colOff>
      <xdr:row>40</xdr:row>
      <xdr:rowOff>161713</xdr:rowOff>
    </xdr:to>
    <xdr:sp macro="" textlink="">
      <xdr:nvSpPr>
        <xdr:cNvPr id="391" name="フローチャート: 判断 390"/>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440</xdr:rowOff>
    </xdr:from>
    <xdr:ext cx="762000" cy="259045"/>
    <xdr:sp macro="" textlink="">
      <xdr:nvSpPr>
        <xdr:cNvPr id="392" name="テキスト ボックス 391"/>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3" name="フローチャート: 判断 392"/>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94" name="テキスト ボックス 393"/>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400" name="楕円 399"/>
        <xdr:cNvSpPr/>
      </xdr:nvSpPr>
      <xdr:spPr>
        <a:xfrm>
          <a:off x="169672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150300</xdr:rowOff>
    </xdr:from>
    <xdr:ext cx="762000" cy="259045"/>
    <xdr:sp macro="" textlink="">
      <xdr:nvSpPr>
        <xdr:cNvPr id="401" name="公債費負担の状況該当値テキスト"/>
        <xdr:cNvSpPr txBox="1"/>
      </xdr:nvSpPr>
      <xdr:spPr>
        <a:xfrm>
          <a:off x="17106900" y="717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63077</xdr:rowOff>
    </xdr:from>
    <xdr:to>
      <xdr:col>77</xdr:col>
      <xdr:colOff>95250</xdr:colOff>
      <xdr:row>42</xdr:row>
      <xdr:rowOff>164677</xdr:rowOff>
    </xdr:to>
    <xdr:sp macro="" textlink="">
      <xdr:nvSpPr>
        <xdr:cNvPr id="402" name="楕円 401"/>
        <xdr:cNvSpPr/>
      </xdr:nvSpPr>
      <xdr:spPr>
        <a:xfrm>
          <a:off x="16129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149454</xdr:rowOff>
    </xdr:from>
    <xdr:ext cx="736600" cy="259045"/>
    <xdr:sp macro="" textlink="">
      <xdr:nvSpPr>
        <xdr:cNvPr id="403" name="テキスト ボックス 402"/>
        <xdr:cNvSpPr txBox="1"/>
      </xdr:nvSpPr>
      <xdr:spPr>
        <a:xfrm>
          <a:off x="15798800" y="735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12277</xdr:rowOff>
    </xdr:from>
    <xdr:to>
      <xdr:col>73</xdr:col>
      <xdr:colOff>44450</xdr:colOff>
      <xdr:row>43</xdr:row>
      <xdr:rowOff>113877</xdr:rowOff>
    </xdr:to>
    <xdr:sp macro="" textlink="">
      <xdr:nvSpPr>
        <xdr:cNvPr id="404" name="楕円 403"/>
        <xdr:cNvSpPr/>
      </xdr:nvSpPr>
      <xdr:spPr>
        <a:xfrm>
          <a:off x="15240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98654</xdr:rowOff>
    </xdr:from>
    <xdr:ext cx="762000" cy="259045"/>
    <xdr:sp macro="" textlink="">
      <xdr:nvSpPr>
        <xdr:cNvPr id="405" name="テキスト ボックス 404"/>
        <xdr:cNvSpPr txBox="1"/>
      </xdr:nvSpPr>
      <xdr:spPr>
        <a:xfrm>
          <a:off x="14909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116840</xdr:rowOff>
    </xdr:from>
    <xdr:to>
      <xdr:col>68</xdr:col>
      <xdr:colOff>203200</xdr:colOff>
      <xdr:row>44</xdr:row>
      <xdr:rowOff>46990</xdr:rowOff>
    </xdr:to>
    <xdr:sp macro="" textlink="">
      <xdr:nvSpPr>
        <xdr:cNvPr id="406" name="楕円 405"/>
        <xdr:cNvSpPr/>
      </xdr:nvSpPr>
      <xdr:spPr>
        <a:xfrm>
          <a:off x="14351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31767</xdr:rowOff>
    </xdr:from>
    <xdr:ext cx="762000" cy="259045"/>
    <xdr:sp macro="" textlink="">
      <xdr:nvSpPr>
        <xdr:cNvPr id="407" name="テキスト ボックス 406"/>
        <xdr:cNvSpPr txBox="1"/>
      </xdr:nvSpPr>
      <xdr:spPr>
        <a:xfrm>
          <a:off x="14020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82127</xdr:rowOff>
    </xdr:from>
    <xdr:to>
      <xdr:col>64</xdr:col>
      <xdr:colOff>152400</xdr:colOff>
      <xdr:row>45</xdr:row>
      <xdr:rowOff>12277</xdr:rowOff>
    </xdr:to>
    <xdr:sp macro="" textlink="">
      <xdr:nvSpPr>
        <xdr:cNvPr id="408" name="楕円 407"/>
        <xdr:cNvSpPr/>
      </xdr:nvSpPr>
      <xdr:spPr>
        <a:xfrm>
          <a:off x="13462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168504</xdr:rowOff>
    </xdr:from>
    <xdr:ext cx="762000" cy="259045"/>
    <xdr:sp macro="" textlink="">
      <xdr:nvSpPr>
        <xdr:cNvPr id="409" name="テキスト ボックス 408"/>
        <xdr:cNvSpPr txBox="1"/>
      </xdr:nvSpPr>
      <xdr:spPr>
        <a:xfrm>
          <a:off x="13131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将来負担比率については、起債発行額の減少や償還終了による地方債残高の減少や、公営企業債の償還に対する繰入見込額の減少等により、前年度比</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ポイント良化した。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今後も引き続き、市債発行額の適正化等に努め、将来負担比率の低減を図っていく。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20</xdr:row>
      <xdr:rowOff>54328</xdr:rowOff>
    </xdr:to>
    <xdr:cxnSp macro="">
      <xdr:nvCxnSpPr>
        <xdr:cNvPr id="438" name="直線コネクタ 437"/>
        <xdr:cNvCxnSpPr/>
      </xdr:nvCxnSpPr>
      <xdr:spPr>
        <a:xfrm flipV="1">
          <a:off x="17018000" y="2370667"/>
          <a:ext cx="0" cy="1112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26405</xdr:rowOff>
    </xdr:from>
    <xdr:ext cx="762000" cy="259045"/>
    <xdr:sp macro="" textlink="">
      <xdr:nvSpPr>
        <xdr:cNvPr id="439" name="将来負担の状況最小値テキスト"/>
        <xdr:cNvSpPr txBox="1"/>
      </xdr:nvSpPr>
      <xdr:spPr>
        <a:xfrm>
          <a:off x="17106900" y="345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54328</xdr:rowOff>
    </xdr:from>
    <xdr:to>
      <xdr:col>81</xdr:col>
      <xdr:colOff>133350</xdr:colOff>
      <xdr:row>20</xdr:row>
      <xdr:rowOff>54328</xdr:rowOff>
    </xdr:to>
    <xdr:cxnSp macro="">
      <xdr:nvCxnSpPr>
        <xdr:cNvPr id="440" name="直線コネクタ 439"/>
        <xdr:cNvCxnSpPr/>
      </xdr:nvCxnSpPr>
      <xdr:spPr>
        <a:xfrm>
          <a:off x="16929100" y="348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6068</xdr:rowOff>
    </xdr:from>
    <xdr:to>
      <xdr:col>81</xdr:col>
      <xdr:colOff>44450</xdr:colOff>
      <xdr:row>21</xdr:row>
      <xdr:rowOff>30339</xdr:rowOff>
    </xdr:to>
    <xdr:cxnSp macro="">
      <xdr:nvCxnSpPr>
        <xdr:cNvPr id="443" name="直線コネクタ 442"/>
        <xdr:cNvCxnSpPr/>
      </xdr:nvCxnSpPr>
      <xdr:spPr>
        <a:xfrm flipV="1">
          <a:off x="16179800" y="3435068"/>
          <a:ext cx="838200" cy="19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4"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143298</xdr:rowOff>
    </xdr:from>
    <xdr:to>
      <xdr:col>81</xdr:col>
      <xdr:colOff>95250</xdr:colOff>
      <xdr:row>14</xdr:row>
      <xdr:rowOff>73448</xdr:rowOff>
    </xdr:to>
    <xdr:sp macro="" textlink="">
      <xdr:nvSpPr>
        <xdr:cNvPr id="445" name="フローチャート: 判断 444"/>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30339</xdr:rowOff>
    </xdr:from>
    <xdr:to>
      <xdr:col>77</xdr:col>
      <xdr:colOff>44450</xdr:colOff>
      <xdr:row>21</xdr:row>
      <xdr:rowOff>128200</xdr:rowOff>
    </xdr:to>
    <xdr:cxnSp macro="">
      <xdr:nvCxnSpPr>
        <xdr:cNvPr id="446" name="直線コネクタ 445"/>
        <xdr:cNvCxnSpPr/>
      </xdr:nvCxnSpPr>
      <xdr:spPr>
        <a:xfrm flipV="1">
          <a:off x="15290800" y="3630789"/>
          <a:ext cx="889000" cy="9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163407</xdr:rowOff>
    </xdr:from>
    <xdr:to>
      <xdr:col>77</xdr:col>
      <xdr:colOff>95250</xdr:colOff>
      <xdr:row>14</xdr:row>
      <xdr:rowOff>93557</xdr:rowOff>
    </xdr:to>
    <xdr:sp macro="" textlink="">
      <xdr:nvSpPr>
        <xdr:cNvPr id="447" name="フローチャート: 判断 446"/>
        <xdr:cNvSpPr/>
      </xdr:nvSpPr>
      <xdr:spPr>
        <a:xfrm>
          <a:off x="16129000" y="23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103734</xdr:rowOff>
    </xdr:from>
    <xdr:ext cx="736600" cy="259045"/>
    <xdr:sp macro="" textlink="">
      <xdr:nvSpPr>
        <xdr:cNvPr id="448" name="テキスト ボックス 447"/>
        <xdr:cNvSpPr txBox="1"/>
      </xdr:nvSpPr>
      <xdr:spPr>
        <a:xfrm>
          <a:off x="15798800" y="2161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128200</xdr:rowOff>
    </xdr:from>
    <xdr:to>
      <xdr:col>72</xdr:col>
      <xdr:colOff>203200</xdr:colOff>
      <xdr:row>22</xdr:row>
      <xdr:rowOff>169898</xdr:rowOff>
    </xdr:to>
    <xdr:cxnSp macro="">
      <xdr:nvCxnSpPr>
        <xdr:cNvPr id="449" name="直線コネクタ 448"/>
        <xdr:cNvCxnSpPr/>
      </xdr:nvCxnSpPr>
      <xdr:spPr>
        <a:xfrm flipV="1">
          <a:off x="14401800" y="3728650"/>
          <a:ext cx="8890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158044</xdr:rowOff>
    </xdr:from>
    <xdr:to>
      <xdr:col>73</xdr:col>
      <xdr:colOff>44450</xdr:colOff>
      <xdr:row>14</xdr:row>
      <xdr:rowOff>88194</xdr:rowOff>
    </xdr:to>
    <xdr:sp macro="" textlink="">
      <xdr:nvSpPr>
        <xdr:cNvPr id="450" name="フローチャート: 判断 449"/>
        <xdr:cNvSpPr/>
      </xdr:nvSpPr>
      <xdr:spPr>
        <a:xfrm>
          <a:off x="15240000" y="238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98371</xdr:rowOff>
    </xdr:from>
    <xdr:ext cx="762000" cy="259045"/>
    <xdr:sp macro="" textlink="">
      <xdr:nvSpPr>
        <xdr:cNvPr id="451" name="テキスト ボックス 450"/>
        <xdr:cNvSpPr txBox="1"/>
      </xdr:nvSpPr>
      <xdr:spPr>
        <a:xfrm>
          <a:off x="14909800" y="215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169898</xdr:rowOff>
    </xdr:from>
    <xdr:to>
      <xdr:col>68</xdr:col>
      <xdr:colOff>152400</xdr:colOff>
      <xdr:row>23</xdr:row>
      <xdr:rowOff>100330</xdr:rowOff>
    </xdr:to>
    <xdr:cxnSp macro="">
      <xdr:nvCxnSpPr>
        <xdr:cNvPr id="452" name="直線コネクタ 451"/>
        <xdr:cNvCxnSpPr/>
      </xdr:nvCxnSpPr>
      <xdr:spPr>
        <a:xfrm flipV="1">
          <a:off x="13512800" y="3941798"/>
          <a:ext cx="889000" cy="10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83115</xdr:rowOff>
    </xdr:from>
    <xdr:to>
      <xdr:col>68</xdr:col>
      <xdr:colOff>203200</xdr:colOff>
      <xdr:row>15</xdr:row>
      <xdr:rowOff>13265</xdr:rowOff>
    </xdr:to>
    <xdr:sp macro="" textlink="">
      <xdr:nvSpPr>
        <xdr:cNvPr id="453" name="フローチャート: 判断 452"/>
        <xdr:cNvSpPr/>
      </xdr:nvSpPr>
      <xdr:spPr>
        <a:xfrm>
          <a:off x="14351000" y="248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23442</xdr:rowOff>
    </xdr:from>
    <xdr:ext cx="762000" cy="259045"/>
    <xdr:sp macro="" textlink="">
      <xdr:nvSpPr>
        <xdr:cNvPr id="454" name="テキスト ボックス 453"/>
        <xdr:cNvSpPr txBox="1"/>
      </xdr:nvSpPr>
      <xdr:spPr>
        <a:xfrm>
          <a:off x="14020800" y="225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120650</xdr:rowOff>
    </xdr:from>
    <xdr:to>
      <xdr:col>64</xdr:col>
      <xdr:colOff>152400</xdr:colOff>
      <xdr:row>15</xdr:row>
      <xdr:rowOff>50800</xdr:rowOff>
    </xdr:to>
    <xdr:sp macro="" textlink="">
      <xdr:nvSpPr>
        <xdr:cNvPr id="455" name="フローチャート: 判断 454"/>
        <xdr:cNvSpPr/>
      </xdr:nvSpPr>
      <xdr:spPr>
        <a:xfrm>
          <a:off x="13462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60977</xdr:rowOff>
    </xdr:from>
    <xdr:ext cx="762000" cy="259045"/>
    <xdr:sp macro="" textlink="">
      <xdr:nvSpPr>
        <xdr:cNvPr id="456" name="テキスト ボックス 455"/>
        <xdr:cNvSpPr txBox="1"/>
      </xdr:nvSpPr>
      <xdr:spPr>
        <a:xfrm>
          <a:off x="13131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126718</xdr:rowOff>
    </xdr:from>
    <xdr:to>
      <xdr:col>81</xdr:col>
      <xdr:colOff>95250</xdr:colOff>
      <xdr:row>20</xdr:row>
      <xdr:rowOff>56868</xdr:rowOff>
    </xdr:to>
    <xdr:sp macro="" textlink="">
      <xdr:nvSpPr>
        <xdr:cNvPr id="462" name="楕円 461"/>
        <xdr:cNvSpPr/>
      </xdr:nvSpPr>
      <xdr:spPr>
        <a:xfrm>
          <a:off x="16967200" y="338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22595</xdr:rowOff>
    </xdr:from>
    <xdr:ext cx="762000" cy="259045"/>
    <xdr:sp macro="" textlink="">
      <xdr:nvSpPr>
        <xdr:cNvPr id="463" name="将来負担の状況該当値テキスト"/>
        <xdr:cNvSpPr txBox="1"/>
      </xdr:nvSpPr>
      <xdr:spPr>
        <a:xfrm>
          <a:off x="17106900" y="328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150989</xdr:rowOff>
    </xdr:from>
    <xdr:to>
      <xdr:col>77</xdr:col>
      <xdr:colOff>95250</xdr:colOff>
      <xdr:row>21</xdr:row>
      <xdr:rowOff>81139</xdr:rowOff>
    </xdr:to>
    <xdr:sp macro="" textlink="">
      <xdr:nvSpPr>
        <xdr:cNvPr id="464" name="楕円 463"/>
        <xdr:cNvSpPr/>
      </xdr:nvSpPr>
      <xdr:spPr>
        <a:xfrm>
          <a:off x="16129000" y="357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65916</xdr:rowOff>
    </xdr:from>
    <xdr:ext cx="736600" cy="259045"/>
    <xdr:sp macro="" textlink="">
      <xdr:nvSpPr>
        <xdr:cNvPr id="465" name="テキスト ボックス 464"/>
        <xdr:cNvSpPr txBox="1"/>
      </xdr:nvSpPr>
      <xdr:spPr>
        <a:xfrm>
          <a:off x="15798800" y="366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77400</xdr:rowOff>
    </xdr:from>
    <xdr:to>
      <xdr:col>73</xdr:col>
      <xdr:colOff>44450</xdr:colOff>
      <xdr:row>22</xdr:row>
      <xdr:rowOff>7550</xdr:rowOff>
    </xdr:to>
    <xdr:sp macro="" textlink="">
      <xdr:nvSpPr>
        <xdr:cNvPr id="466" name="楕円 465"/>
        <xdr:cNvSpPr/>
      </xdr:nvSpPr>
      <xdr:spPr>
        <a:xfrm>
          <a:off x="15240000" y="36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163777</xdr:rowOff>
    </xdr:from>
    <xdr:ext cx="762000" cy="259045"/>
    <xdr:sp macro="" textlink="">
      <xdr:nvSpPr>
        <xdr:cNvPr id="467" name="テキスト ボックス 466"/>
        <xdr:cNvSpPr txBox="1"/>
      </xdr:nvSpPr>
      <xdr:spPr>
        <a:xfrm>
          <a:off x="14909800" y="37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119098</xdr:rowOff>
    </xdr:from>
    <xdr:to>
      <xdr:col>68</xdr:col>
      <xdr:colOff>203200</xdr:colOff>
      <xdr:row>23</xdr:row>
      <xdr:rowOff>49248</xdr:rowOff>
    </xdr:to>
    <xdr:sp macro="" textlink="">
      <xdr:nvSpPr>
        <xdr:cNvPr id="468" name="楕円 467"/>
        <xdr:cNvSpPr/>
      </xdr:nvSpPr>
      <xdr:spPr>
        <a:xfrm>
          <a:off x="14351000" y="389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23</xdr:row>
      <xdr:rowOff>34025</xdr:rowOff>
    </xdr:from>
    <xdr:ext cx="762000" cy="259045"/>
    <xdr:sp macro="" textlink="">
      <xdr:nvSpPr>
        <xdr:cNvPr id="469" name="テキスト ボックス 468"/>
        <xdr:cNvSpPr txBox="1"/>
      </xdr:nvSpPr>
      <xdr:spPr>
        <a:xfrm>
          <a:off x="14020800" y="397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23</xdr:row>
      <xdr:rowOff>49530</xdr:rowOff>
    </xdr:from>
    <xdr:to>
      <xdr:col>64</xdr:col>
      <xdr:colOff>152400</xdr:colOff>
      <xdr:row>23</xdr:row>
      <xdr:rowOff>151130</xdr:rowOff>
    </xdr:to>
    <xdr:sp macro="" textlink="">
      <xdr:nvSpPr>
        <xdr:cNvPr id="470" name="楕円 469"/>
        <xdr:cNvSpPr/>
      </xdr:nvSpPr>
      <xdr:spPr>
        <a:xfrm>
          <a:off x="13462000" y="399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135907</xdr:rowOff>
    </xdr:from>
    <xdr:ext cx="762000" cy="259045"/>
    <xdr:sp macro="" textlink="">
      <xdr:nvSpPr>
        <xdr:cNvPr id="471" name="テキスト ボックス 470"/>
        <xdr:cNvSpPr txBox="1"/>
      </xdr:nvSpPr>
      <xdr:spPr>
        <a:xfrm>
          <a:off x="13131800" y="407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鳥取県米子市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147,536
146,136
132.42
88,346,721
86,970,779
1,116,013
32,134,130
62,720,606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ポイントの増となっている。これは、定年退職者や早期認定応募者・自己都合退職者の増があり、退職金全体で</a:t>
          </a:r>
          <a:r>
            <a:rPr kumimoji="1" lang="en-US" altLang="ja-JP" sz="1300">
              <a:latin typeface="ＭＳ Ｐゴシック" panose="020B0600070205080204" pitchFamily="50" charset="-128"/>
              <a:ea typeface="ＭＳ Ｐゴシック" panose="020B0600070205080204" pitchFamily="50" charset="-128"/>
            </a:rPr>
            <a:t>184</a:t>
          </a:r>
          <a:r>
            <a:rPr kumimoji="1" lang="ja-JP" altLang="en-US" sz="1300">
              <a:latin typeface="ＭＳ Ｐゴシック" panose="020B0600070205080204" pitchFamily="50" charset="-128"/>
              <a:ea typeface="ＭＳ Ｐゴシック" panose="020B0600070205080204" pitchFamily="50" charset="-128"/>
            </a:rPr>
            <a:t>百万円の増となったことのほか、会計年度任用職員制度への移行に伴う職員経費の増の影響が大きいためと考えられる。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73660</xdr:rowOff>
    </xdr:to>
    <xdr:cxnSp macro="">
      <xdr:nvCxnSpPr>
        <xdr:cNvPr id="61" name="直線コネクタ 60"/>
        <xdr:cNvCxnSpPr/>
      </xdr:nvCxnSpPr>
      <xdr:spPr>
        <a:xfrm flipV="1">
          <a:off x="4826000" y="57810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104140</xdr:rowOff>
    </xdr:from>
    <xdr:to>
      <xdr:col>24</xdr:col>
      <xdr:colOff>25400</xdr:colOff>
      <xdr:row>35</xdr:row>
      <xdr:rowOff>54610</xdr:rowOff>
    </xdr:to>
    <xdr:cxnSp macro="">
      <xdr:nvCxnSpPr>
        <xdr:cNvPr id="66" name="直線コネクタ 65"/>
        <xdr:cNvCxnSpPr/>
      </xdr:nvCxnSpPr>
      <xdr:spPr>
        <a:xfrm>
          <a:off x="3987800" y="59334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6367</xdr:rowOff>
    </xdr:from>
    <xdr:ext cx="762000" cy="259045"/>
    <xdr:sp macro="" textlink="">
      <xdr:nvSpPr>
        <xdr:cNvPr id="67" name="人件費平均値テキスト"/>
        <xdr:cNvSpPr txBox="1"/>
      </xdr:nvSpPr>
      <xdr:spPr>
        <a:xfrm>
          <a:off x="4914900" y="635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104140</xdr:rowOff>
    </xdr:from>
    <xdr:to>
      <xdr:col>19</xdr:col>
      <xdr:colOff>187325</xdr:colOff>
      <xdr:row>34</xdr:row>
      <xdr:rowOff>165100</xdr:rowOff>
    </xdr:to>
    <xdr:cxnSp macro="">
      <xdr:nvCxnSpPr>
        <xdr:cNvPr id="69" name="直線コネクタ 68"/>
        <xdr:cNvCxnSpPr/>
      </xdr:nvCxnSpPr>
      <xdr:spPr>
        <a:xfrm flipV="1">
          <a:off x="3098800" y="5933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106680</xdr:rowOff>
    </xdr:from>
    <xdr:to>
      <xdr:col>20</xdr:col>
      <xdr:colOff>38100</xdr:colOff>
      <xdr:row>37</xdr:row>
      <xdr:rowOff>36830</xdr:rowOff>
    </xdr:to>
    <xdr:sp macro="" textlink="">
      <xdr:nvSpPr>
        <xdr:cNvPr id="70" name="フローチャート: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71" name="テキスト ボックス 70"/>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119380</xdr:rowOff>
    </xdr:from>
    <xdr:to>
      <xdr:col>15</xdr:col>
      <xdr:colOff>98425</xdr:colOff>
      <xdr:row>34</xdr:row>
      <xdr:rowOff>165100</xdr:rowOff>
    </xdr:to>
    <xdr:cxnSp macro="">
      <xdr:nvCxnSpPr>
        <xdr:cNvPr id="72" name="直線コネクタ 71"/>
        <xdr:cNvCxnSpPr/>
      </xdr:nvCxnSpPr>
      <xdr:spPr>
        <a:xfrm>
          <a:off x="2209800" y="5948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111760</xdr:rowOff>
    </xdr:from>
    <xdr:to>
      <xdr:col>11</xdr:col>
      <xdr:colOff>9525</xdr:colOff>
      <xdr:row>34</xdr:row>
      <xdr:rowOff>119380</xdr:rowOff>
    </xdr:to>
    <xdr:cxnSp macro="">
      <xdr:nvCxnSpPr>
        <xdr:cNvPr id="75" name="直線コネクタ 74"/>
        <xdr:cNvCxnSpPr/>
      </xdr:nvCxnSpPr>
      <xdr:spPr>
        <a:xfrm>
          <a:off x="1320800" y="594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79" name="テキスト ボックス 78"/>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3810</xdr:rowOff>
    </xdr:from>
    <xdr:to>
      <xdr:col>24</xdr:col>
      <xdr:colOff>76200</xdr:colOff>
      <xdr:row>35</xdr:row>
      <xdr:rowOff>105410</xdr:rowOff>
    </xdr:to>
    <xdr:sp macro="" textlink="">
      <xdr:nvSpPr>
        <xdr:cNvPr id="85" name="楕円 84"/>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20337</xdr:rowOff>
    </xdr:from>
    <xdr:ext cx="762000" cy="259045"/>
    <xdr:sp macro="" textlink="">
      <xdr:nvSpPr>
        <xdr:cNvPr id="86" name="人件費該当値テキスト"/>
        <xdr:cNvSpPr txBox="1"/>
      </xdr:nvSpPr>
      <xdr:spPr>
        <a:xfrm>
          <a:off x="4914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53340</xdr:rowOff>
    </xdr:from>
    <xdr:to>
      <xdr:col>20</xdr:col>
      <xdr:colOff>38100</xdr:colOff>
      <xdr:row>34</xdr:row>
      <xdr:rowOff>154940</xdr:rowOff>
    </xdr:to>
    <xdr:sp macro="" textlink="">
      <xdr:nvSpPr>
        <xdr:cNvPr id="87" name="楕円 86"/>
        <xdr:cNvSpPr/>
      </xdr:nvSpPr>
      <xdr:spPr>
        <a:xfrm>
          <a:off x="3937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165117</xdr:rowOff>
    </xdr:from>
    <xdr:ext cx="736600" cy="259045"/>
    <xdr:sp macro="" textlink="">
      <xdr:nvSpPr>
        <xdr:cNvPr id="88" name="テキスト ボックス 87"/>
        <xdr:cNvSpPr txBox="1"/>
      </xdr:nvSpPr>
      <xdr:spPr>
        <a:xfrm>
          <a:off x="3606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114300</xdr:rowOff>
    </xdr:from>
    <xdr:to>
      <xdr:col>15</xdr:col>
      <xdr:colOff>149225</xdr:colOff>
      <xdr:row>35</xdr:row>
      <xdr:rowOff>44450</xdr:rowOff>
    </xdr:to>
    <xdr:sp macro="" textlink="">
      <xdr:nvSpPr>
        <xdr:cNvPr id="89" name="楕円 88"/>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54627</xdr:rowOff>
    </xdr:from>
    <xdr:ext cx="762000" cy="259045"/>
    <xdr:sp macro="" textlink="">
      <xdr:nvSpPr>
        <xdr:cNvPr id="90" name="テキスト ボックス 89"/>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68580</xdr:rowOff>
    </xdr:from>
    <xdr:to>
      <xdr:col>11</xdr:col>
      <xdr:colOff>60325</xdr:colOff>
      <xdr:row>34</xdr:row>
      <xdr:rowOff>170180</xdr:rowOff>
    </xdr:to>
    <xdr:sp macro="" textlink="">
      <xdr:nvSpPr>
        <xdr:cNvPr id="91" name="楕円 90"/>
        <xdr:cNvSpPr/>
      </xdr:nvSpPr>
      <xdr:spPr>
        <a:xfrm>
          <a:off x="2159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8907</xdr:rowOff>
    </xdr:from>
    <xdr:ext cx="762000" cy="259045"/>
    <xdr:sp macro="" textlink="">
      <xdr:nvSpPr>
        <xdr:cNvPr id="92" name="テキスト ボックス 91"/>
        <xdr:cNvSpPr txBox="1"/>
      </xdr:nvSpPr>
      <xdr:spPr>
        <a:xfrm>
          <a:off x="1828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60960</xdr:rowOff>
    </xdr:from>
    <xdr:to>
      <xdr:col>6</xdr:col>
      <xdr:colOff>171450</xdr:colOff>
      <xdr:row>34</xdr:row>
      <xdr:rowOff>162560</xdr:rowOff>
    </xdr:to>
    <xdr:sp macro="" textlink="">
      <xdr:nvSpPr>
        <xdr:cNvPr id="93" name="楕円 92"/>
        <xdr:cNvSpPr/>
      </xdr:nvSpPr>
      <xdr:spPr>
        <a:xfrm>
          <a:off x="1270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1287</xdr:rowOff>
    </xdr:from>
    <xdr:ext cx="762000" cy="259045"/>
    <xdr:sp macro="" textlink="">
      <xdr:nvSpPr>
        <xdr:cNvPr id="94" name="テキスト ボックス 93"/>
        <xdr:cNvSpPr txBox="1"/>
      </xdr:nvSpPr>
      <xdr:spPr>
        <a:xfrm>
          <a:off x="939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％で、前年度より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a:p>
          <a:r>
            <a:rPr kumimoji="1" lang="ja-JP" altLang="en-US" sz="1300">
              <a:latin typeface="ＭＳ Ｐゴシック" panose="020B0600070205080204" pitchFamily="50" charset="-128"/>
              <a:ea typeface="ＭＳ Ｐゴシック" panose="020B0600070205080204" pitchFamily="50" charset="-128"/>
            </a:rPr>
            <a:t>　今後も、米子市行財政改革大綱及び実施計画に基づく事務事業の見直しを図っていく。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21</xdr:row>
      <xdr:rowOff>58964</xdr:rowOff>
    </xdr:to>
    <xdr:cxnSp macro="">
      <xdr:nvCxnSpPr>
        <xdr:cNvPr id="124" name="直線コネクタ 123"/>
        <xdr:cNvCxnSpPr/>
      </xdr:nvCxnSpPr>
      <xdr:spPr>
        <a:xfrm flipV="1">
          <a:off x="16510000" y="2233386"/>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14</xdr:row>
      <xdr:rowOff>116114</xdr:rowOff>
    </xdr:to>
    <xdr:cxnSp macro="">
      <xdr:nvCxnSpPr>
        <xdr:cNvPr id="129" name="直線コネクタ 128"/>
        <xdr:cNvCxnSpPr/>
      </xdr:nvCxnSpPr>
      <xdr:spPr>
        <a:xfrm flipV="1">
          <a:off x="15671800" y="24511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30"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83457</xdr:rowOff>
    </xdr:from>
    <xdr:to>
      <xdr:col>78</xdr:col>
      <xdr:colOff>69850</xdr:colOff>
      <xdr:row>14</xdr:row>
      <xdr:rowOff>116114</xdr:rowOff>
    </xdr:to>
    <xdr:cxnSp macro="">
      <xdr:nvCxnSpPr>
        <xdr:cNvPr id="132" name="直線コネクタ 131"/>
        <xdr:cNvCxnSpPr/>
      </xdr:nvCxnSpPr>
      <xdr:spPr>
        <a:xfrm>
          <a:off x="14782800" y="2483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117021</xdr:rowOff>
    </xdr:from>
    <xdr:to>
      <xdr:col>78</xdr:col>
      <xdr:colOff>120650</xdr:colOff>
      <xdr:row>18</xdr:row>
      <xdr:rowOff>47171</xdr:rowOff>
    </xdr:to>
    <xdr:sp macro="" textlink="">
      <xdr:nvSpPr>
        <xdr:cNvPr id="133" name="フローチャート: 判断 132"/>
        <xdr:cNvSpPr/>
      </xdr:nvSpPr>
      <xdr:spPr>
        <a:xfrm>
          <a:off x="15621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34" name="テキスト ボックス 133"/>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83457</xdr:rowOff>
    </xdr:to>
    <xdr:cxnSp macro="">
      <xdr:nvCxnSpPr>
        <xdr:cNvPr id="135" name="直線コネクタ 134"/>
        <xdr:cNvCxnSpPr/>
      </xdr:nvCxnSpPr>
      <xdr:spPr>
        <a:xfrm>
          <a:off x="13893800" y="2451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6" name="フローチャート: 判断 135"/>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37" name="テキスト ボックス 136"/>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39914</xdr:rowOff>
    </xdr:from>
    <xdr:to>
      <xdr:col>69</xdr:col>
      <xdr:colOff>92075</xdr:colOff>
      <xdr:row>14</xdr:row>
      <xdr:rowOff>50800</xdr:rowOff>
    </xdr:to>
    <xdr:cxnSp macro="">
      <xdr:nvCxnSpPr>
        <xdr:cNvPr id="138" name="直線コネクタ 137"/>
        <xdr:cNvCxnSpPr/>
      </xdr:nvCxnSpPr>
      <xdr:spPr>
        <a:xfrm>
          <a:off x="13004800" y="24402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41" name="フローチャート: 判断 140"/>
        <xdr:cNvSpPr/>
      </xdr:nvSpPr>
      <xdr:spPr>
        <a:xfrm>
          <a:off x="12954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127198</xdr:rowOff>
    </xdr:from>
    <xdr:ext cx="762000" cy="259045"/>
    <xdr:sp macro="" textlink="">
      <xdr:nvSpPr>
        <xdr:cNvPr id="142" name="テキスト ボックス 141"/>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0</xdr:rowOff>
    </xdr:from>
    <xdr:to>
      <xdr:col>82</xdr:col>
      <xdr:colOff>158750</xdr:colOff>
      <xdr:row>14</xdr:row>
      <xdr:rowOff>101600</xdr:rowOff>
    </xdr:to>
    <xdr:sp macro="" textlink="">
      <xdr:nvSpPr>
        <xdr:cNvPr id="148" name="楕円 147"/>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16527</xdr:rowOff>
    </xdr:from>
    <xdr:ext cx="762000" cy="259045"/>
    <xdr:sp macro="" textlink="">
      <xdr:nvSpPr>
        <xdr:cNvPr id="149" name="物件費該当値テキスト"/>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65314</xdr:rowOff>
    </xdr:from>
    <xdr:to>
      <xdr:col>78</xdr:col>
      <xdr:colOff>120650</xdr:colOff>
      <xdr:row>14</xdr:row>
      <xdr:rowOff>166914</xdr:rowOff>
    </xdr:to>
    <xdr:sp macro="" textlink="">
      <xdr:nvSpPr>
        <xdr:cNvPr id="150" name="楕円 149"/>
        <xdr:cNvSpPr/>
      </xdr:nvSpPr>
      <xdr:spPr>
        <a:xfrm>
          <a:off x="15621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5641</xdr:rowOff>
    </xdr:from>
    <xdr:ext cx="736600" cy="259045"/>
    <xdr:sp macro="" textlink="">
      <xdr:nvSpPr>
        <xdr:cNvPr id="151" name="テキスト ボックス 150"/>
        <xdr:cNvSpPr txBox="1"/>
      </xdr:nvSpPr>
      <xdr:spPr>
        <a:xfrm>
          <a:off x="15290800" y="223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32657</xdr:rowOff>
    </xdr:from>
    <xdr:to>
      <xdr:col>74</xdr:col>
      <xdr:colOff>31750</xdr:colOff>
      <xdr:row>14</xdr:row>
      <xdr:rowOff>134257</xdr:rowOff>
    </xdr:to>
    <xdr:sp macro="" textlink="">
      <xdr:nvSpPr>
        <xdr:cNvPr id="152" name="楕円 151"/>
        <xdr:cNvSpPr/>
      </xdr:nvSpPr>
      <xdr:spPr>
        <a:xfrm>
          <a:off x="14732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144434</xdr:rowOff>
    </xdr:from>
    <xdr:ext cx="762000" cy="259045"/>
    <xdr:sp macro="" textlink="">
      <xdr:nvSpPr>
        <xdr:cNvPr id="153" name="テキスト ボックス 152"/>
        <xdr:cNvSpPr txBox="1"/>
      </xdr:nvSpPr>
      <xdr:spPr>
        <a:xfrm>
          <a:off x="14401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54" name="楕円 153"/>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111777</xdr:rowOff>
    </xdr:from>
    <xdr:ext cx="762000" cy="259045"/>
    <xdr:sp macro="" textlink="">
      <xdr:nvSpPr>
        <xdr:cNvPr id="155" name="テキスト ボックス 154"/>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160564</xdr:rowOff>
    </xdr:from>
    <xdr:to>
      <xdr:col>65</xdr:col>
      <xdr:colOff>53975</xdr:colOff>
      <xdr:row>14</xdr:row>
      <xdr:rowOff>90714</xdr:rowOff>
    </xdr:to>
    <xdr:sp macro="" textlink="">
      <xdr:nvSpPr>
        <xdr:cNvPr id="156" name="楕円 155"/>
        <xdr:cNvSpPr/>
      </xdr:nvSpPr>
      <xdr:spPr>
        <a:xfrm>
          <a:off x="12954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100891</xdr:rowOff>
    </xdr:from>
    <xdr:ext cx="762000" cy="259045"/>
    <xdr:sp macro="" textlink="">
      <xdr:nvSpPr>
        <xdr:cNvPr id="157" name="テキスト ボックス 156"/>
        <xdr:cNvSpPr txBox="1"/>
      </xdr:nvSpPr>
      <xdr:spPr>
        <a:xfrm>
          <a:off x="12623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扶助費に係る経常収支比率は、児童扶養手当事業や生活保護扶助費の減等により、前年度より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ポイントの減となり、類似団体平均値を上回る水準となった。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新型コロナウイルス感染症の影響による受診控え等も影響していることが予想されるが、扶助費については高齢化の進展等により今後も増加していくと考えられる。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154215</xdr:rowOff>
    </xdr:to>
    <xdr:cxnSp macro="">
      <xdr:nvCxnSpPr>
        <xdr:cNvPr id="187" name="直線コネクタ 186"/>
        <xdr:cNvCxnSpPr/>
      </xdr:nvCxnSpPr>
      <xdr:spPr>
        <a:xfrm flipV="1">
          <a:off x="4826000" y="90587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126292</xdr:rowOff>
    </xdr:from>
    <xdr:ext cx="762000" cy="259045"/>
    <xdr:sp macro="" textlink="">
      <xdr:nvSpPr>
        <xdr:cNvPr id="188"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154215</xdr:rowOff>
    </xdr:from>
    <xdr:to>
      <xdr:col>24</xdr:col>
      <xdr:colOff>114300</xdr:colOff>
      <xdr:row>60</xdr:row>
      <xdr:rowOff>154215</xdr:rowOff>
    </xdr:to>
    <xdr:cxnSp macro="">
      <xdr:nvCxnSpPr>
        <xdr:cNvPr id="189" name="直線コネクタ 188"/>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56</xdr:row>
      <xdr:rowOff>78015</xdr:rowOff>
    </xdr:to>
    <xdr:cxnSp macro="">
      <xdr:nvCxnSpPr>
        <xdr:cNvPr id="192" name="直線コネクタ 191"/>
        <xdr:cNvCxnSpPr/>
      </xdr:nvCxnSpPr>
      <xdr:spPr>
        <a:xfrm flipV="1">
          <a:off x="3987800" y="95812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93"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94" name="フローチャート: 判断 193"/>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129722</xdr:rowOff>
    </xdr:from>
    <xdr:to>
      <xdr:col>19</xdr:col>
      <xdr:colOff>187325</xdr:colOff>
      <xdr:row>56</xdr:row>
      <xdr:rowOff>78015</xdr:rowOff>
    </xdr:to>
    <xdr:cxnSp macro="">
      <xdr:nvCxnSpPr>
        <xdr:cNvPr id="195" name="直線コネクタ 194"/>
        <xdr:cNvCxnSpPr/>
      </xdr:nvCxnSpPr>
      <xdr:spPr>
        <a:xfrm>
          <a:off x="3098800" y="9559472"/>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144235</xdr:rowOff>
    </xdr:from>
    <xdr:to>
      <xdr:col>20</xdr:col>
      <xdr:colOff>38100</xdr:colOff>
      <xdr:row>56</xdr:row>
      <xdr:rowOff>74385</xdr:rowOff>
    </xdr:to>
    <xdr:sp macro="" textlink="">
      <xdr:nvSpPr>
        <xdr:cNvPr id="196" name="フローチャート: 判断 195"/>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84562</xdr:rowOff>
    </xdr:from>
    <xdr:ext cx="736600" cy="259045"/>
    <xdr:sp macro="" textlink="">
      <xdr:nvSpPr>
        <xdr:cNvPr id="197" name="テキスト ボックス 196"/>
        <xdr:cNvSpPr txBox="1"/>
      </xdr:nvSpPr>
      <xdr:spPr>
        <a:xfrm>
          <a:off x="3606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55</xdr:row>
      <xdr:rowOff>129722</xdr:rowOff>
    </xdr:to>
    <xdr:cxnSp macro="">
      <xdr:nvCxnSpPr>
        <xdr:cNvPr id="198" name="直線コネクタ 197"/>
        <xdr:cNvCxnSpPr/>
      </xdr:nvCxnSpPr>
      <xdr:spPr>
        <a:xfrm>
          <a:off x="2209800" y="94832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9" name="フローチャート: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53522</xdr:rowOff>
    </xdr:to>
    <xdr:cxnSp macro="">
      <xdr:nvCxnSpPr>
        <xdr:cNvPr id="201" name="直線コネクタ 200"/>
        <xdr:cNvCxnSpPr/>
      </xdr:nvCxnSpPr>
      <xdr:spPr>
        <a:xfrm>
          <a:off x="1320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04" name="フローチャート: 判断 203"/>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99984</xdr:rowOff>
    </xdr:from>
    <xdr:ext cx="762000" cy="259045"/>
    <xdr:sp macro="" textlink="">
      <xdr:nvSpPr>
        <xdr:cNvPr id="205" name="テキスト ボックス 204"/>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11" name="楕円 210"/>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72770</xdr:rowOff>
    </xdr:from>
    <xdr:ext cx="762000" cy="259045"/>
    <xdr:sp macro="" textlink="">
      <xdr:nvSpPr>
        <xdr:cNvPr id="212" name="扶助費該当値テキスト"/>
        <xdr:cNvSpPr txBox="1"/>
      </xdr:nvSpPr>
      <xdr:spPr>
        <a:xfrm>
          <a:off x="49149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13" name="楕円 212"/>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214" name="テキスト ボックス 213"/>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78922</xdr:rowOff>
    </xdr:from>
    <xdr:to>
      <xdr:col>15</xdr:col>
      <xdr:colOff>149225</xdr:colOff>
      <xdr:row>56</xdr:row>
      <xdr:rowOff>9072</xdr:rowOff>
    </xdr:to>
    <xdr:sp macro="" textlink="">
      <xdr:nvSpPr>
        <xdr:cNvPr id="215" name="楕円 214"/>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19249</xdr:rowOff>
    </xdr:from>
    <xdr:ext cx="762000" cy="259045"/>
    <xdr:sp macro="" textlink="">
      <xdr:nvSpPr>
        <xdr:cNvPr id="216" name="テキスト ボックス 215"/>
        <xdr:cNvSpPr txBox="1"/>
      </xdr:nvSpPr>
      <xdr:spPr>
        <a:xfrm>
          <a:off x="2717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17" name="楕円 216"/>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18" name="テキスト ボックス 217"/>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9" name="楕円 218"/>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20" name="テキスト ボックス 219"/>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その他に係る経常収支比率は、前年度同様の</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％となった。内訳の大部分を占める繰出金については、介護保険事業特別会計繰出金が</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百万円の増、国民健康保険事業特別会計繰出金が</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百万円の増となっている。</a:t>
          </a:r>
        </a:p>
        <a:p>
          <a:r>
            <a:rPr kumimoji="1" lang="ja-JP" altLang="en-US" sz="1300">
              <a:latin typeface="ＭＳ Ｐゴシック" panose="020B0600070205080204" pitchFamily="50" charset="-128"/>
              <a:ea typeface="ＭＳ Ｐゴシック" panose="020B0600070205080204" pitchFamily="50" charset="-128"/>
            </a:rPr>
            <a:t>　今後も、高齢化の進展等により特別会計への繰出金の更なる増加が見込まれる。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61</xdr:row>
      <xdr:rowOff>80735</xdr:rowOff>
    </xdr:to>
    <xdr:cxnSp macro="">
      <xdr:nvCxnSpPr>
        <xdr:cNvPr id="250" name="直線コネクタ 249"/>
        <xdr:cNvCxnSpPr/>
      </xdr:nvCxnSpPr>
      <xdr:spPr>
        <a:xfrm flipV="1">
          <a:off x="16510000" y="916758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52812</xdr:rowOff>
    </xdr:from>
    <xdr:ext cx="762000" cy="259045"/>
    <xdr:sp macro="" textlink="">
      <xdr:nvSpPr>
        <xdr:cNvPr id="251"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80735</xdr:rowOff>
    </xdr:from>
    <xdr:to>
      <xdr:col>82</xdr:col>
      <xdr:colOff>196850</xdr:colOff>
      <xdr:row>61</xdr:row>
      <xdr:rowOff>80735</xdr:rowOff>
    </xdr:to>
    <xdr:cxnSp macro="">
      <xdr:nvCxnSpPr>
        <xdr:cNvPr id="252" name="直線コネクタ 251"/>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53"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4" name="直線コネクタ 253"/>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83457</xdr:rowOff>
    </xdr:from>
    <xdr:to>
      <xdr:col>82</xdr:col>
      <xdr:colOff>107950</xdr:colOff>
      <xdr:row>58</xdr:row>
      <xdr:rowOff>83457</xdr:rowOff>
    </xdr:to>
    <xdr:cxnSp macro="">
      <xdr:nvCxnSpPr>
        <xdr:cNvPr id="255" name="直線コネクタ 254"/>
        <xdr:cNvCxnSpPr/>
      </xdr:nvCxnSpPr>
      <xdr:spPr>
        <a:xfrm>
          <a:off x="15671800" y="100275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6"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61685</xdr:rowOff>
    </xdr:from>
    <xdr:to>
      <xdr:col>78</xdr:col>
      <xdr:colOff>69850</xdr:colOff>
      <xdr:row>58</xdr:row>
      <xdr:rowOff>83457</xdr:rowOff>
    </xdr:to>
    <xdr:cxnSp macro="">
      <xdr:nvCxnSpPr>
        <xdr:cNvPr id="258" name="直線コネクタ 257"/>
        <xdr:cNvCxnSpPr/>
      </xdr:nvCxnSpPr>
      <xdr:spPr>
        <a:xfrm>
          <a:off x="14782800" y="100057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9" name="フローチャート: 判断 258"/>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46462</xdr:rowOff>
    </xdr:from>
    <xdr:ext cx="736600" cy="259045"/>
    <xdr:sp macro="" textlink="">
      <xdr:nvSpPr>
        <xdr:cNvPr id="260" name="テキスト ボックス 259"/>
        <xdr:cNvSpPr txBox="1"/>
      </xdr:nvSpPr>
      <xdr:spPr>
        <a:xfrm>
          <a:off x="15290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61685</xdr:rowOff>
    </xdr:from>
    <xdr:to>
      <xdr:col>73</xdr:col>
      <xdr:colOff>180975</xdr:colOff>
      <xdr:row>61</xdr:row>
      <xdr:rowOff>124278</xdr:rowOff>
    </xdr:to>
    <xdr:cxnSp macro="">
      <xdr:nvCxnSpPr>
        <xdr:cNvPr id="261" name="直線コネクタ 260"/>
        <xdr:cNvCxnSpPr/>
      </xdr:nvCxnSpPr>
      <xdr:spPr>
        <a:xfrm flipV="1">
          <a:off x="13893800" y="10005785"/>
          <a:ext cx="889000" cy="57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2" name="フローチャート: 判断 261"/>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63" name="テキスト ボックス 262"/>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124278</xdr:rowOff>
    </xdr:from>
    <xdr:to>
      <xdr:col>69</xdr:col>
      <xdr:colOff>92075</xdr:colOff>
      <xdr:row>61</xdr:row>
      <xdr:rowOff>124278</xdr:rowOff>
    </xdr:to>
    <xdr:cxnSp macro="">
      <xdr:nvCxnSpPr>
        <xdr:cNvPr id="264" name="直線コネクタ 263"/>
        <xdr:cNvCxnSpPr/>
      </xdr:nvCxnSpPr>
      <xdr:spPr>
        <a:xfrm>
          <a:off x="13004800" y="1058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5" name="フローチャート: 判断 264"/>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6" name="テキスト ボックス 265"/>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7" name="フローチャート: 判断 266"/>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8" name="テキスト ボックス 267"/>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74" name="楕円 273"/>
        <xdr:cNvSpPr/>
      </xdr:nvSpPr>
      <xdr:spPr>
        <a:xfrm>
          <a:off x="164592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4734</xdr:rowOff>
    </xdr:from>
    <xdr:ext cx="762000" cy="259045"/>
    <xdr:sp macro="" textlink="">
      <xdr:nvSpPr>
        <xdr:cNvPr id="275" name="その他該当値テキスト"/>
        <xdr:cNvSpPr txBox="1"/>
      </xdr:nvSpPr>
      <xdr:spPr>
        <a:xfrm>
          <a:off x="16598900" y="994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32657</xdr:rowOff>
    </xdr:from>
    <xdr:to>
      <xdr:col>78</xdr:col>
      <xdr:colOff>120650</xdr:colOff>
      <xdr:row>58</xdr:row>
      <xdr:rowOff>134257</xdr:rowOff>
    </xdr:to>
    <xdr:sp macro="" textlink="">
      <xdr:nvSpPr>
        <xdr:cNvPr id="276" name="楕円 275"/>
        <xdr:cNvSpPr/>
      </xdr:nvSpPr>
      <xdr:spPr>
        <a:xfrm>
          <a:off x="15621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119034</xdr:rowOff>
    </xdr:from>
    <xdr:ext cx="736600" cy="259045"/>
    <xdr:sp macro="" textlink="">
      <xdr:nvSpPr>
        <xdr:cNvPr id="277" name="テキスト ボックス 276"/>
        <xdr:cNvSpPr txBox="1"/>
      </xdr:nvSpPr>
      <xdr:spPr>
        <a:xfrm>
          <a:off x="15290800" y="1006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10885</xdr:rowOff>
    </xdr:from>
    <xdr:to>
      <xdr:col>74</xdr:col>
      <xdr:colOff>31750</xdr:colOff>
      <xdr:row>58</xdr:row>
      <xdr:rowOff>112485</xdr:rowOff>
    </xdr:to>
    <xdr:sp macro="" textlink="">
      <xdr:nvSpPr>
        <xdr:cNvPr id="278" name="楕円 277"/>
        <xdr:cNvSpPr/>
      </xdr:nvSpPr>
      <xdr:spPr>
        <a:xfrm>
          <a:off x="14732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79" name="テキスト ボックス 278"/>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73478</xdr:rowOff>
    </xdr:from>
    <xdr:to>
      <xdr:col>69</xdr:col>
      <xdr:colOff>142875</xdr:colOff>
      <xdr:row>62</xdr:row>
      <xdr:rowOff>3628</xdr:rowOff>
    </xdr:to>
    <xdr:sp macro="" textlink="">
      <xdr:nvSpPr>
        <xdr:cNvPr id="280" name="楕円 279"/>
        <xdr:cNvSpPr/>
      </xdr:nvSpPr>
      <xdr:spPr>
        <a:xfrm>
          <a:off x="13843000" y="1053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159855</xdr:rowOff>
    </xdr:from>
    <xdr:ext cx="762000" cy="259045"/>
    <xdr:sp macro="" textlink="">
      <xdr:nvSpPr>
        <xdr:cNvPr id="281" name="テキスト ボックス 280"/>
        <xdr:cNvSpPr txBox="1"/>
      </xdr:nvSpPr>
      <xdr:spPr>
        <a:xfrm>
          <a:off x="13512800" y="1061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73478</xdr:rowOff>
    </xdr:from>
    <xdr:to>
      <xdr:col>65</xdr:col>
      <xdr:colOff>53975</xdr:colOff>
      <xdr:row>62</xdr:row>
      <xdr:rowOff>3628</xdr:rowOff>
    </xdr:to>
    <xdr:sp macro="" textlink="">
      <xdr:nvSpPr>
        <xdr:cNvPr id="282" name="楕円 281"/>
        <xdr:cNvSpPr/>
      </xdr:nvSpPr>
      <xdr:spPr>
        <a:xfrm>
          <a:off x="12954000" y="1053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159855</xdr:rowOff>
    </xdr:from>
    <xdr:ext cx="762000" cy="259045"/>
    <xdr:sp macro="" textlink="">
      <xdr:nvSpPr>
        <xdr:cNvPr id="283" name="テキスト ボックス 282"/>
        <xdr:cNvSpPr txBox="1"/>
      </xdr:nvSpPr>
      <xdr:spPr>
        <a:xfrm>
          <a:off x="12623800" y="1061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補助費等に係る経常収支比率は、一部事務組合負担金の</a:t>
          </a:r>
          <a:r>
            <a:rPr kumimoji="1" lang="en-US" altLang="ja-JP" sz="1300">
              <a:latin typeface="ＭＳ Ｐゴシック" panose="020B0600070205080204" pitchFamily="50" charset="-128"/>
              <a:ea typeface="ＭＳ Ｐゴシック" panose="020B0600070205080204" pitchFamily="50" charset="-128"/>
            </a:rPr>
            <a:t>262</a:t>
          </a:r>
          <a:r>
            <a:rPr kumimoji="1" lang="ja-JP" altLang="en-US" sz="1300">
              <a:latin typeface="ＭＳ Ｐゴシック" panose="020B0600070205080204" pitchFamily="50" charset="-128"/>
              <a:ea typeface="ＭＳ Ｐゴシック" panose="020B0600070205080204" pitchFamily="50" charset="-128"/>
            </a:rPr>
            <a:t>百万円の減等により、前年度より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ポイント下回っているであり、今後も米子市補助金交付基準等に基づき、補助金の適正化を図っていく。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133858</xdr:rowOff>
    </xdr:to>
    <xdr:cxnSp macro="">
      <xdr:nvCxnSpPr>
        <xdr:cNvPr id="309" name="直線コネクタ 308"/>
        <xdr:cNvCxnSpPr/>
      </xdr:nvCxnSpPr>
      <xdr:spPr>
        <a:xfrm flipV="1">
          <a:off x="16510000" y="5590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105935</xdr:rowOff>
    </xdr:from>
    <xdr:ext cx="762000" cy="259045"/>
    <xdr:sp macro="" textlink="">
      <xdr:nvSpPr>
        <xdr:cNvPr id="310" name="補助費等最小値テキスト"/>
        <xdr:cNvSpPr txBox="1"/>
      </xdr:nvSpPr>
      <xdr:spPr>
        <a:xfrm>
          <a:off x="16598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133858</xdr:rowOff>
    </xdr:from>
    <xdr:to>
      <xdr:col>82</xdr:col>
      <xdr:colOff>196850</xdr:colOff>
      <xdr:row>41</xdr:row>
      <xdr:rowOff>133858</xdr:rowOff>
    </xdr:to>
    <xdr:cxnSp macro="">
      <xdr:nvCxnSpPr>
        <xdr:cNvPr id="311" name="直線コネクタ 310"/>
        <xdr:cNvCxnSpPr/>
      </xdr:nvCxnSpPr>
      <xdr:spPr>
        <a:xfrm>
          <a:off x="16421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12"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13" name="直線コネクタ 312"/>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133858</xdr:rowOff>
    </xdr:from>
    <xdr:to>
      <xdr:col>82</xdr:col>
      <xdr:colOff>107950</xdr:colOff>
      <xdr:row>37</xdr:row>
      <xdr:rowOff>143002</xdr:rowOff>
    </xdr:to>
    <xdr:cxnSp macro="">
      <xdr:nvCxnSpPr>
        <xdr:cNvPr id="314" name="直線コネクタ 313"/>
        <xdr:cNvCxnSpPr/>
      </xdr:nvCxnSpPr>
      <xdr:spPr>
        <a:xfrm flipV="1">
          <a:off x="15671800" y="64775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42435</xdr:rowOff>
    </xdr:from>
    <xdr:ext cx="762000" cy="259045"/>
    <xdr:sp macro="" textlink="">
      <xdr:nvSpPr>
        <xdr:cNvPr id="315" name="補助費等平均値テキスト"/>
        <xdr:cNvSpPr txBox="1"/>
      </xdr:nvSpPr>
      <xdr:spPr>
        <a:xfrm>
          <a:off x="16598900" y="6043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6" name="フローチャート: 判断 315"/>
        <xdr:cNvSpPr/>
      </xdr:nvSpPr>
      <xdr:spPr>
        <a:xfrm>
          <a:off x="164592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143002</xdr:rowOff>
    </xdr:from>
    <xdr:to>
      <xdr:col>78</xdr:col>
      <xdr:colOff>69850</xdr:colOff>
      <xdr:row>38</xdr:row>
      <xdr:rowOff>17272</xdr:rowOff>
    </xdr:to>
    <xdr:cxnSp macro="">
      <xdr:nvCxnSpPr>
        <xdr:cNvPr id="317" name="直線コネクタ 316"/>
        <xdr:cNvCxnSpPr/>
      </xdr:nvCxnSpPr>
      <xdr:spPr>
        <a:xfrm flipV="1">
          <a:off x="14782800" y="64866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8" name="フローチャート: 判断 317"/>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19" name="テキスト ボックス 318"/>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147574</xdr:rowOff>
    </xdr:from>
    <xdr:to>
      <xdr:col>73</xdr:col>
      <xdr:colOff>180975</xdr:colOff>
      <xdr:row>38</xdr:row>
      <xdr:rowOff>17272</xdr:rowOff>
    </xdr:to>
    <xdr:cxnSp macro="">
      <xdr:nvCxnSpPr>
        <xdr:cNvPr id="320" name="直線コネクタ 319"/>
        <xdr:cNvCxnSpPr/>
      </xdr:nvCxnSpPr>
      <xdr:spPr>
        <a:xfrm>
          <a:off x="13893800" y="6148324"/>
          <a:ext cx="8890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1" name="フローチャート: 判断 320"/>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2" name="テキスト ボックス 321"/>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120142</xdr:rowOff>
    </xdr:from>
    <xdr:to>
      <xdr:col>69</xdr:col>
      <xdr:colOff>92075</xdr:colOff>
      <xdr:row>35</xdr:row>
      <xdr:rowOff>147574</xdr:rowOff>
    </xdr:to>
    <xdr:cxnSp macro="">
      <xdr:nvCxnSpPr>
        <xdr:cNvPr id="323" name="直線コネクタ 322"/>
        <xdr:cNvCxnSpPr/>
      </xdr:nvCxnSpPr>
      <xdr:spPr>
        <a:xfrm>
          <a:off x="13004800" y="61208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105918</xdr:rowOff>
    </xdr:from>
    <xdr:to>
      <xdr:col>69</xdr:col>
      <xdr:colOff>142875</xdr:colOff>
      <xdr:row>36</xdr:row>
      <xdr:rowOff>36068</xdr:rowOff>
    </xdr:to>
    <xdr:sp macro="" textlink="">
      <xdr:nvSpPr>
        <xdr:cNvPr id="324" name="フローチャート: 判断 323"/>
        <xdr:cNvSpPr/>
      </xdr:nvSpPr>
      <xdr:spPr>
        <a:xfrm>
          <a:off x="13843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20845</xdr:rowOff>
    </xdr:from>
    <xdr:ext cx="762000" cy="259045"/>
    <xdr:sp macro="" textlink="">
      <xdr:nvSpPr>
        <xdr:cNvPr id="325" name="テキスト ボックス 324"/>
        <xdr:cNvSpPr txBox="1"/>
      </xdr:nvSpPr>
      <xdr:spPr>
        <a:xfrm>
          <a:off x="13512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6" name="フローチャート: 判断 325"/>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20845</xdr:rowOff>
    </xdr:from>
    <xdr:ext cx="762000" cy="259045"/>
    <xdr:sp macro="" textlink="">
      <xdr:nvSpPr>
        <xdr:cNvPr id="327" name="テキスト ボックス 326"/>
        <xdr:cNvSpPr txBox="1"/>
      </xdr:nvSpPr>
      <xdr:spPr>
        <a:xfrm>
          <a:off x="12623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83058</xdr:rowOff>
    </xdr:from>
    <xdr:to>
      <xdr:col>82</xdr:col>
      <xdr:colOff>158750</xdr:colOff>
      <xdr:row>38</xdr:row>
      <xdr:rowOff>13208</xdr:rowOff>
    </xdr:to>
    <xdr:sp macro="" textlink="">
      <xdr:nvSpPr>
        <xdr:cNvPr id="333" name="楕円 332"/>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55135</xdr:rowOff>
    </xdr:from>
    <xdr:ext cx="762000" cy="259045"/>
    <xdr:sp macro="" textlink="">
      <xdr:nvSpPr>
        <xdr:cNvPr id="334" name="補助費等該当値テキスト"/>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92202</xdr:rowOff>
    </xdr:from>
    <xdr:to>
      <xdr:col>78</xdr:col>
      <xdr:colOff>120650</xdr:colOff>
      <xdr:row>38</xdr:row>
      <xdr:rowOff>22352</xdr:rowOff>
    </xdr:to>
    <xdr:sp macro="" textlink="">
      <xdr:nvSpPr>
        <xdr:cNvPr id="335" name="楕円 334"/>
        <xdr:cNvSpPr/>
      </xdr:nvSpPr>
      <xdr:spPr>
        <a:xfrm>
          <a:off x="15621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7129</xdr:rowOff>
    </xdr:from>
    <xdr:ext cx="736600" cy="259045"/>
    <xdr:sp macro="" textlink="">
      <xdr:nvSpPr>
        <xdr:cNvPr id="336" name="テキスト ボックス 335"/>
        <xdr:cNvSpPr txBox="1"/>
      </xdr:nvSpPr>
      <xdr:spPr>
        <a:xfrm>
          <a:off x="15290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137922</xdr:rowOff>
    </xdr:from>
    <xdr:to>
      <xdr:col>74</xdr:col>
      <xdr:colOff>31750</xdr:colOff>
      <xdr:row>38</xdr:row>
      <xdr:rowOff>68072</xdr:rowOff>
    </xdr:to>
    <xdr:sp macro="" textlink="">
      <xdr:nvSpPr>
        <xdr:cNvPr id="337" name="楕円 336"/>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52849</xdr:rowOff>
    </xdr:from>
    <xdr:ext cx="762000" cy="259045"/>
    <xdr:sp macro="" textlink="">
      <xdr:nvSpPr>
        <xdr:cNvPr id="338" name="テキスト ボックス 337"/>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96774</xdr:rowOff>
    </xdr:from>
    <xdr:to>
      <xdr:col>69</xdr:col>
      <xdr:colOff>142875</xdr:colOff>
      <xdr:row>36</xdr:row>
      <xdr:rowOff>26924</xdr:rowOff>
    </xdr:to>
    <xdr:sp macro="" textlink="">
      <xdr:nvSpPr>
        <xdr:cNvPr id="339" name="楕円 338"/>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37101</xdr:rowOff>
    </xdr:from>
    <xdr:ext cx="762000" cy="259045"/>
    <xdr:sp macro="" textlink="">
      <xdr:nvSpPr>
        <xdr:cNvPr id="340" name="テキスト ボックス 339"/>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69342</xdr:rowOff>
    </xdr:from>
    <xdr:to>
      <xdr:col>65</xdr:col>
      <xdr:colOff>53975</xdr:colOff>
      <xdr:row>35</xdr:row>
      <xdr:rowOff>170942</xdr:rowOff>
    </xdr:to>
    <xdr:sp macro="" textlink="">
      <xdr:nvSpPr>
        <xdr:cNvPr id="341" name="楕円 340"/>
        <xdr:cNvSpPr/>
      </xdr:nvSpPr>
      <xdr:spPr>
        <a:xfrm>
          <a:off x="12954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9669</xdr:rowOff>
    </xdr:from>
    <xdr:ext cx="762000" cy="259045"/>
    <xdr:sp macro="" textlink="">
      <xdr:nvSpPr>
        <xdr:cNvPr id="342" name="テキスト ボックス 341"/>
        <xdr:cNvSpPr txBox="1"/>
      </xdr:nvSpPr>
      <xdr:spPr>
        <a:xfrm>
          <a:off x="12623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公債費に係る経常収支比率は、近年実施した大型の投資的事業の起債償還元金据え置き期間が終了したことにより、前年度より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ポイント上回っている状況であり、今後も新発債の抑制等により、経常収支比率の低減に努めていく。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99785</xdr:rowOff>
    </xdr:from>
    <xdr:to>
      <xdr:col>24</xdr:col>
      <xdr:colOff>25400</xdr:colOff>
      <xdr:row>81</xdr:row>
      <xdr:rowOff>146050</xdr:rowOff>
    </xdr:to>
    <xdr:cxnSp macro="">
      <xdr:nvCxnSpPr>
        <xdr:cNvPr id="372" name="直線コネクタ 371"/>
        <xdr:cNvCxnSpPr/>
      </xdr:nvCxnSpPr>
      <xdr:spPr>
        <a:xfrm flipV="1">
          <a:off x="4826000" y="124441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3"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4" name="直線コネクタ 373"/>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14712</xdr:rowOff>
    </xdr:from>
    <xdr:ext cx="762000" cy="259045"/>
    <xdr:sp macro="" textlink="">
      <xdr:nvSpPr>
        <xdr:cNvPr id="375" name="公債費最大値テキスト"/>
        <xdr:cNvSpPr txBox="1"/>
      </xdr:nvSpPr>
      <xdr:spPr>
        <a:xfrm>
          <a:off x="4914900" y="1218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99785</xdr:rowOff>
    </xdr:from>
    <xdr:to>
      <xdr:col>24</xdr:col>
      <xdr:colOff>114300</xdr:colOff>
      <xdr:row>72</xdr:row>
      <xdr:rowOff>99785</xdr:rowOff>
    </xdr:to>
    <xdr:cxnSp macro="">
      <xdr:nvCxnSpPr>
        <xdr:cNvPr id="376" name="直線コネクタ 375"/>
        <xdr:cNvCxnSpPr/>
      </xdr:nvCxnSpPr>
      <xdr:spPr>
        <a:xfrm>
          <a:off x="4737100" y="1244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31750</xdr:rowOff>
    </xdr:from>
    <xdr:to>
      <xdr:col>24</xdr:col>
      <xdr:colOff>25400</xdr:colOff>
      <xdr:row>79</xdr:row>
      <xdr:rowOff>64407</xdr:rowOff>
    </xdr:to>
    <xdr:cxnSp macro="">
      <xdr:nvCxnSpPr>
        <xdr:cNvPr id="377" name="直線コネクタ 376"/>
        <xdr:cNvCxnSpPr/>
      </xdr:nvCxnSpPr>
      <xdr:spPr>
        <a:xfrm>
          <a:off x="3987800" y="135763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122663</xdr:rowOff>
    </xdr:from>
    <xdr:ext cx="762000" cy="259045"/>
    <xdr:sp macro="" textlink="">
      <xdr:nvSpPr>
        <xdr:cNvPr id="378" name="公債費平均値テキスト"/>
        <xdr:cNvSpPr txBox="1"/>
      </xdr:nvSpPr>
      <xdr:spPr>
        <a:xfrm>
          <a:off x="4914900" y="13152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9" name="フローチャート: 判断 378"/>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31750</xdr:rowOff>
    </xdr:from>
    <xdr:to>
      <xdr:col>19</xdr:col>
      <xdr:colOff>187325</xdr:colOff>
      <xdr:row>79</xdr:row>
      <xdr:rowOff>97064</xdr:rowOff>
    </xdr:to>
    <xdr:cxnSp macro="">
      <xdr:nvCxnSpPr>
        <xdr:cNvPr id="380" name="直線コネクタ 379"/>
        <xdr:cNvCxnSpPr/>
      </xdr:nvCxnSpPr>
      <xdr:spPr>
        <a:xfrm flipV="1">
          <a:off x="3098800" y="135763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1" name="フローチャート: 判断 380"/>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82" name="テキスト ボックス 381"/>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97064</xdr:rowOff>
    </xdr:from>
    <xdr:to>
      <xdr:col>15</xdr:col>
      <xdr:colOff>98425</xdr:colOff>
      <xdr:row>79</xdr:row>
      <xdr:rowOff>118836</xdr:rowOff>
    </xdr:to>
    <xdr:cxnSp macro="">
      <xdr:nvCxnSpPr>
        <xdr:cNvPr id="383" name="直線コネクタ 382"/>
        <xdr:cNvCxnSpPr/>
      </xdr:nvCxnSpPr>
      <xdr:spPr>
        <a:xfrm flipV="1">
          <a:off x="2209800" y="136416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127907</xdr:rowOff>
    </xdr:from>
    <xdr:to>
      <xdr:col>15</xdr:col>
      <xdr:colOff>149225</xdr:colOff>
      <xdr:row>78</xdr:row>
      <xdr:rowOff>58057</xdr:rowOff>
    </xdr:to>
    <xdr:sp macro="" textlink="">
      <xdr:nvSpPr>
        <xdr:cNvPr id="384" name="フローチャート: 判断 383"/>
        <xdr:cNvSpPr/>
      </xdr:nvSpPr>
      <xdr:spPr>
        <a:xfrm>
          <a:off x="3048000" y="1332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68234</xdr:rowOff>
    </xdr:from>
    <xdr:ext cx="762000" cy="259045"/>
    <xdr:sp macro="" textlink="">
      <xdr:nvSpPr>
        <xdr:cNvPr id="385" name="テキスト ボックス 384"/>
        <xdr:cNvSpPr txBox="1"/>
      </xdr:nvSpPr>
      <xdr:spPr>
        <a:xfrm>
          <a:off x="2717800" y="1309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118836</xdr:rowOff>
    </xdr:from>
    <xdr:to>
      <xdr:col>11</xdr:col>
      <xdr:colOff>9525</xdr:colOff>
      <xdr:row>80</xdr:row>
      <xdr:rowOff>78014</xdr:rowOff>
    </xdr:to>
    <xdr:cxnSp macro="">
      <xdr:nvCxnSpPr>
        <xdr:cNvPr id="386" name="直線コネクタ 385"/>
        <xdr:cNvCxnSpPr/>
      </xdr:nvCxnSpPr>
      <xdr:spPr>
        <a:xfrm flipV="1">
          <a:off x="1320800" y="136633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160564</xdr:rowOff>
    </xdr:from>
    <xdr:to>
      <xdr:col>11</xdr:col>
      <xdr:colOff>60325</xdr:colOff>
      <xdr:row>78</xdr:row>
      <xdr:rowOff>90714</xdr:rowOff>
    </xdr:to>
    <xdr:sp macro="" textlink="">
      <xdr:nvSpPr>
        <xdr:cNvPr id="387" name="フローチャート: 判断 386"/>
        <xdr:cNvSpPr/>
      </xdr:nvSpPr>
      <xdr:spPr>
        <a:xfrm>
          <a:off x="2159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100891</xdr:rowOff>
    </xdr:from>
    <xdr:ext cx="762000" cy="259045"/>
    <xdr:sp macro="" textlink="">
      <xdr:nvSpPr>
        <xdr:cNvPr id="388" name="テキスト ボックス 387"/>
        <xdr:cNvSpPr txBox="1"/>
      </xdr:nvSpPr>
      <xdr:spPr>
        <a:xfrm>
          <a:off x="1828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21771</xdr:rowOff>
    </xdr:from>
    <xdr:to>
      <xdr:col>6</xdr:col>
      <xdr:colOff>171450</xdr:colOff>
      <xdr:row>78</xdr:row>
      <xdr:rowOff>123371</xdr:rowOff>
    </xdr:to>
    <xdr:sp macro="" textlink="">
      <xdr:nvSpPr>
        <xdr:cNvPr id="389" name="フローチャート: 判断 388"/>
        <xdr:cNvSpPr/>
      </xdr:nvSpPr>
      <xdr:spPr>
        <a:xfrm>
          <a:off x="1270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133548</xdr:rowOff>
    </xdr:from>
    <xdr:ext cx="762000" cy="259045"/>
    <xdr:sp macro="" textlink="">
      <xdr:nvSpPr>
        <xdr:cNvPr id="390" name="テキスト ボックス 389"/>
        <xdr:cNvSpPr txBox="1"/>
      </xdr:nvSpPr>
      <xdr:spPr>
        <a:xfrm>
          <a:off x="939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13607</xdr:rowOff>
    </xdr:from>
    <xdr:to>
      <xdr:col>24</xdr:col>
      <xdr:colOff>76200</xdr:colOff>
      <xdr:row>79</xdr:row>
      <xdr:rowOff>115207</xdr:rowOff>
    </xdr:to>
    <xdr:sp macro="" textlink="">
      <xdr:nvSpPr>
        <xdr:cNvPr id="396" name="楕円 395"/>
        <xdr:cNvSpPr/>
      </xdr:nvSpPr>
      <xdr:spPr>
        <a:xfrm>
          <a:off x="4775200" y="135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157134</xdr:rowOff>
    </xdr:from>
    <xdr:ext cx="762000" cy="259045"/>
    <xdr:sp macro="" textlink="">
      <xdr:nvSpPr>
        <xdr:cNvPr id="397" name="公債費該当値テキスト"/>
        <xdr:cNvSpPr txBox="1"/>
      </xdr:nvSpPr>
      <xdr:spPr>
        <a:xfrm>
          <a:off x="4914900" y="1353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152400</xdr:rowOff>
    </xdr:from>
    <xdr:to>
      <xdr:col>20</xdr:col>
      <xdr:colOff>38100</xdr:colOff>
      <xdr:row>79</xdr:row>
      <xdr:rowOff>82550</xdr:rowOff>
    </xdr:to>
    <xdr:sp macro="" textlink="">
      <xdr:nvSpPr>
        <xdr:cNvPr id="398" name="楕円 397"/>
        <xdr:cNvSpPr/>
      </xdr:nvSpPr>
      <xdr:spPr>
        <a:xfrm>
          <a:off x="3937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67327</xdr:rowOff>
    </xdr:from>
    <xdr:ext cx="736600" cy="259045"/>
    <xdr:sp macro="" textlink="">
      <xdr:nvSpPr>
        <xdr:cNvPr id="399" name="テキスト ボックス 398"/>
        <xdr:cNvSpPr txBox="1"/>
      </xdr:nvSpPr>
      <xdr:spPr>
        <a:xfrm>
          <a:off x="3606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46264</xdr:rowOff>
    </xdr:from>
    <xdr:to>
      <xdr:col>15</xdr:col>
      <xdr:colOff>149225</xdr:colOff>
      <xdr:row>79</xdr:row>
      <xdr:rowOff>147864</xdr:rowOff>
    </xdr:to>
    <xdr:sp macro="" textlink="">
      <xdr:nvSpPr>
        <xdr:cNvPr id="400" name="楕円 399"/>
        <xdr:cNvSpPr/>
      </xdr:nvSpPr>
      <xdr:spPr>
        <a:xfrm>
          <a:off x="30480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132641</xdr:rowOff>
    </xdr:from>
    <xdr:ext cx="762000" cy="259045"/>
    <xdr:sp macro="" textlink="">
      <xdr:nvSpPr>
        <xdr:cNvPr id="401" name="テキスト ボックス 400"/>
        <xdr:cNvSpPr txBox="1"/>
      </xdr:nvSpPr>
      <xdr:spPr>
        <a:xfrm>
          <a:off x="2717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68036</xdr:rowOff>
    </xdr:from>
    <xdr:to>
      <xdr:col>11</xdr:col>
      <xdr:colOff>60325</xdr:colOff>
      <xdr:row>79</xdr:row>
      <xdr:rowOff>169636</xdr:rowOff>
    </xdr:to>
    <xdr:sp macro="" textlink="">
      <xdr:nvSpPr>
        <xdr:cNvPr id="402" name="楕円 401"/>
        <xdr:cNvSpPr/>
      </xdr:nvSpPr>
      <xdr:spPr>
        <a:xfrm>
          <a:off x="2159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154413</xdr:rowOff>
    </xdr:from>
    <xdr:ext cx="762000" cy="259045"/>
    <xdr:sp macro="" textlink="">
      <xdr:nvSpPr>
        <xdr:cNvPr id="403" name="テキスト ボックス 402"/>
        <xdr:cNvSpPr txBox="1"/>
      </xdr:nvSpPr>
      <xdr:spPr>
        <a:xfrm>
          <a:off x="1828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27214</xdr:rowOff>
    </xdr:from>
    <xdr:to>
      <xdr:col>6</xdr:col>
      <xdr:colOff>171450</xdr:colOff>
      <xdr:row>80</xdr:row>
      <xdr:rowOff>128814</xdr:rowOff>
    </xdr:to>
    <xdr:sp macro="" textlink="">
      <xdr:nvSpPr>
        <xdr:cNvPr id="404" name="楕円 403"/>
        <xdr:cNvSpPr/>
      </xdr:nvSpPr>
      <xdr:spPr>
        <a:xfrm>
          <a:off x="1270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113591</xdr:rowOff>
    </xdr:from>
    <xdr:ext cx="762000" cy="259045"/>
    <xdr:sp macro="" textlink="">
      <xdr:nvSpPr>
        <xdr:cNvPr id="405" name="テキスト ボックス 404"/>
        <xdr:cNvSpPr txBox="1"/>
      </xdr:nvSpPr>
      <xdr:spPr>
        <a:xfrm>
          <a:off x="939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公債費以外の経常収支比率は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ポイント下回っており、特徴としては、補助費等の割合が高く、人件費・物件費の割合が低いことが挙げられる。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69850</xdr:rowOff>
    </xdr:to>
    <xdr:cxnSp macro="">
      <xdr:nvCxnSpPr>
        <xdr:cNvPr id="433" name="直線コネクタ 432"/>
        <xdr:cNvCxnSpPr/>
      </xdr:nvCxnSpPr>
      <xdr:spPr>
        <a:xfrm flipV="1">
          <a:off x="16510000" y="12585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4"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5" name="直線コネクタ 434"/>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6"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7" name="直線コネクタ 436"/>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157480</xdr:rowOff>
    </xdr:from>
    <xdr:to>
      <xdr:col>82</xdr:col>
      <xdr:colOff>107950</xdr:colOff>
      <xdr:row>74</xdr:row>
      <xdr:rowOff>157480</xdr:rowOff>
    </xdr:to>
    <xdr:cxnSp macro="">
      <xdr:nvCxnSpPr>
        <xdr:cNvPr id="438" name="直線コネクタ 437"/>
        <xdr:cNvCxnSpPr/>
      </xdr:nvCxnSpPr>
      <xdr:spPr>
        <a:xfrm>
          <a:off x="15671800" y="12844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132097</xdr:rowOff>
    </xdr:from>
    <xdr:ext cx="762000" cy="259045"/>
    <xdr:sp macro="" textlink="">
      <xdr:nvSpPr>
        <xdr:cNvPr id="439" name="公債費以外平均値テキスト"/>
        <xdr:cNvSpPr txBox="1"/>
      </xdr:nvSpPr>
      <xdr:spPr>
        <a:xfrm>
          <a:off x="16598900" y="1316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40" name="フローチャート: 判断 439"/>
        <xdr:cNvSpPr/>
      </xdr:nvSpPr>
      <xdr:spPr>
        <a:xfrm>
          <a:off x="16459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134620</xdr:rowOff>
    </xdr:from>
    <xdr:to>
      <xdr:col>78</xdr:col>
      <xdr:colOff>69850</xdr:colOff>
      <xdr:row>74</xdr:row>
      <xdr:rowOff>157480</xdr:rowOff>
    </xdr:to>
    <xdr:cxnSp macro="">
      <xdr:nvCxnSpPr>
        <xdr:cNvPr id="441" name="直線コネクタ 440"/>
        <xdr:cNvCxnSpPr/>
      </xdr:nvCxnSpPr>
      <xdr:spPr>
        <a:xfrm>
          <a:off x="14782800" y="12821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26670</xdr:rowOff>
    </xdr:from>
    <xdr:to>
      <xdr:col>78</xdr:col>
      <xdr:colOff>120650</xdr:colOff>
      <xdr:row>77</xdr:row>
      <xdr:rowOff>128270</xdr:rowOff>
    </xdr:to>
    <xdr:sp macro="" textlink="">
      <xdr:nvSpPr>
        <xdr:cNvPr id="442" name="フローチャート: 判断 441"/>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113047</xdr:rowOff>
    </xdr:from>
    <xdr:ext cx="736600" cy="259045"/>
    <xdr:sp macro="" textlink="">
      <xdr:nvSpPr>
        <xdr:cNvPr id="443" name="テキスト ボックス 442"/>
        <xdr:cNvSpPr txBox="1"/>
      </xdr:nvSpPr>
      <xdr:spPr>
        <a:xfrm>
          <a:off x="15290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96520</xdr:rowOff>
    </xdr:from>
    <xdr:to>
      <xdr:col>73</xdr:col>
      <xdr:colOff>180975</xdr:colOff>
      <xdr:row>74</xdr:row>
      <xdr:rowOff>134620</xdr:rowOff>
    </xdr:to>
    <xdr:cxnSp macro="">
      <xdr:nvCxnSpPr>
        <xdr:cNvPr id="444" name="直線コネクタ 443"/>
        <xdr:cNvCxnSpPr/>
      </xdr:nvCxnSpPr>
      <xdr:spPr>
        <a:xfrm>
          <a:off x="13893800" y="12783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5" name="フローチャート: 判断 444"/>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46" name="テキスト ボックス 445"/>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35560</xdr:rowOff>
    </xdr:from>
    <xdr:to>
      <xdr:col>69</xdr:col>
      <xdr:colOff>92075</xdr:colOff>
      <xdr:row>74</xdr:row>
      <xdr:rowOff>96520</xdr:rowOff>
    </xdr:to>
    <xdr:cxnSp macro="">
      <xdr:nvCxnSpPr>
        <xdr:cNvPr id="447" name="直線コネクタ 446"/>
        <xdr:cNvCxnSpPr/>
      </xdr:nvCxnSpPr>
      <xdr:spPr>
        <a:xfrm>
          <a:off x="13004800" y="12722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48" name="フローチャート: 判断 447"/>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6366</xdr:rowOff>
    </xdr:from>
    <xdr:ext cx="762000" cy="259045"/>
    <xdr:sp macro="" textlink="">
      <xdr:nvSpPr>
        <xdr:cNvPr id="449" name="テキスト ボックス 448"/>
        <xdr:cNvSpPr txBox="1"/>
      </xdr:nvSpPr>
      <xdr:spPr>
        <a:xfrm>
          <a:off x="13512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0" name="フローチャート: 判断 449"/>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51" name="テキスト ボックス 450"/>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106680</xdr:rowOff>
    </xdr:from>
    <xdr:to>
      <xdr:col>82</xdr:col>
      <xdr:colOff>158750</xdr:colOff>
      <xdr:row>75</xdr:row>
      <xdr:rowOff>36830</xdr:rowOff>
    </xdr:to>
    <xdr:sp macro="" textlink="">
      <xdr:nvSpPr>
        <xdr:cNvPr id="457" name="楕円 456"/>
        <xdr:cNvSpPr/>
      </xdr:nvSpPr>
      <xdr:spPr>
        <a:xfrm>
          <a:off x="16459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123207</xdr:rowOff>
    </xdr:from>
    <xdr:ext cx="762000" cy="259045"/>
    <xdr:sp macro="" textlink="">
      <xdr:nvSpPr>
        <xdr:cNvPr id="458" name="公債費以外該当値テキスト"/>
        <xdr:cNvSpPr txBox="1"/>
      </xdr:nvSpPr>
      <xdr:spPr>
        <a:xfrm>
          <a:off x="165989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106680</xdr:rowOff>
    </xdr:from>
    <xdr:to>
      <xdr:col>78</xdr:col>
      <xdr:colOff>120650</xdr:colOff>
      <xdr:row>75</xdr:row>
      <xdr:rowOff>36830</xdr:rowOff>
    </xdr:to>
    <xdr:sp macro="" textlink="">
      <xdr:nvSpPr>
        <xdr:cNvPr id="459" name="楕円 458"/>
        <xdr:cNvSpPr/>
      </xdr:nvSpPr>
      <xdr:spPr>
        <a:xfrm>
          <a:off x="15621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47007</xdr:rowOff>
    </xdr:from>
    <xdr:ext cx="736600" cy="259045"/>
    <xdr:sp macro="" textlink="">
      <xdr:nvSpPr>
        <xdr:cNvPr id="460" name="テキスト ボックス 459"/>
        <xdr:cNvSpPr txBox="1"/>
      </xdr:nvSpPr>
      <xdr:spPr>
        <a:xfrm>
          <a:off x="15290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83820</xdr:rowOff>
    </xdr:from>
    <xdr:to>
      <xdr:col>74</xdr:col>
      <xdr:colOff>31750</xdr:colOff>
      <xdr:row>75</xdr:row>
      <xdr:rowOff>13970</xdr:rowOff>
    </xdr:to>
    <xdr:sp macro="" textlink="">
      <xdr:nvSpPr>
        <xdr:cNvPr id="461" name="楕円 460"/>
        <xdr:cNvSpPr/>
      </xdr:nvSpPr>
      <xdr:spPr>
        <a:xfrm>
          <a:off x="14732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24147</xdr:rowOff>
    </xdr:from>
    <xdr:ext cx="762000" cy="259045"/>
    <xdr:sp macro="" textlink="">
      <xdr:nvSpPr>
        <xdr:cNvPr id="462" name="テキスト ボックス 461"/>
        <xdr:cNvSpPr txBox="1"/>
      </xdr:nvSpPr>
      <xdr:spPr>
        <a:xfrm>
          <a:off x="14401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45720</xdr:rowOff>
    </xdr:from>
    <xdr:to>
      <xdr:col>69</xdr:col>
      <xdr:colOff>142875</xdr:colOff>
      <xdr:row>74</xdr:row>
      <xdr:rowOff>147320</xdr:rowOff>
    </xdr:to>
    <xdr:sp macro="" textlink="">
      <xdr:nvSpPr>
        <xdr:cNvPr id="463" name="楕円 462"/>
        <xdr:cNvSpPr/>
      </xdr:nvSpPr>
      <xdr:spPr>
        <a:xfrm>
          <a:off x="13843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157497</xdr:rowOff>
    </xdr:from>
    <xdr:ext cx="762000" cy="259045"/>
    <xdr:sp macro="" textlink="">
      <xdr:nvSpPr>
        <xdr:cNvPr id="464" name="テキスト ボックス 463"/>
        <xdr:cNvSpPr txBox="1"/>
      </xdr:nvSpPr>
      <xdr:spPr>
        <a:xfrm>
          <a:off x="13512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156210</xdr:rowOff>
    </xdr:from>
    <xdr:to>
      <xdr:col>65</xdr:col>
      <xdr:colOff>53975</xdr:colOff>
      <xdr:row>74</xdr:row>
      <xdr:rowOff>86360</xdr:rowOff>
    </xdr:to>
    <xdr:sp macro="" textlink="">
      <xdr:nvSpPr>
        <xdr:cNvPr id="465" name="楕円 464"/>
        <xdr:cNvSpPr/>
      </xdr:nvSpPr>
      <xdr:spPr>
        <a:xfrm>
          <a:off x="12954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96537</xdr:rowOff>
    </xdr:from>
    <xdr:ext cx="762000" cy="259045"/>
    <xdr:sp macro="" textlink="">
      <xdr:nvSpPr>
        <xdr:cNvPr id="466" name="テキスト ボックス 465"/>
        <xdr:cNvSpPr txBox="1"/>
      </xdr:nvSpPr>
      <xdr:spPr>
        <a:xfrm>
          <a:off x="12623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鳥取県米子市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159472</xdr:rowOff>
    </xdr:from>
    <xdr:to>
      <xdr:col>29</xdr:col>
      <xdr:colOff>127000</xdr:colOff>
      <xdr:row>19</xdr:row>
      <xdr:rowOff>103236</xdr:rowOff>
    </xdr:to>
    <xdr:cxnSp macro="">
      <xdr:nvCxnSpPr>
        <xdr:cNvPr id="47" name="直線コネクタ 46"/>
        <xdr:cNvCxnSpPr/>
      </xdr:nvCxnSpPr>
      <xdr:spPr bwMode="auto">
        <a:xfrm flipV="1">
          <a:off x="5651500" y="1921597"/>
          <a:ext cx="0" cy="14868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75313</xdr:rowOff>
    </xdr:from>
    <xdr:ext cx="762000" cy="259045"/>
    <xdr:sp macro="" textlink="">
      <xdr:nvSpPr>
        <xdr:cNvPr id="48" name="人口1人当たり決算額の推移最小値テキスト130"/>
        <xdr:cNvSpPr txBox="1"/>
      </xdr:nvSpPr>
      <xdr:spPr>
        <a:xfrm>
          <a:off x="5740400" y="338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103236</xdr:rowOff>
    </xdr:from>
    <xdr:to>
      <xdr:col>30</xdr:col>
      <xdr:colOff>25400</xdr:colOff>
      <xdr:row>19</xdr:row>
      <xdr:rowOff>103236</xdr:rowOff>
    </xdr:to>
    <xdr:cxnSp macro="">
      <xdr:nvCxnSpPr>
        <xdr:cNvPr id="49" name="直線コネクタ 48"/>
        <xdr:cNvCxnSpPr/>
      </xdr:nvCxnSpPr>
      <xdr:spPr bwMode="auto">
        <a:xfrm>
          <a:off x="5562600" y="3408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74399</xdr:rowOff>
    </xdr:from>
    <xdr:ext cx="762000" cy="259045"/>
    <xdr:sp macro="" textlink="">
      <xdr:nvSpPr>
        <xdr:cNvPr id="50" name="人口1人当たり決算額の推移最大値テキスト130"/>
        <xdr:cNvSpPr txBox="1"/>
      </xdr:nvSpPr>
      <xdr:spPr>
        <a:xfrm>
          <a:off x="5740400" y="166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159472</xdr:rowOff>
    </xdr:from>
    <xdr:to>
      <xdr:col>30</xdr:col>
      <xdr:colOff>25400</xdr:colOff>
      <xdr:row>10</xdr:row>
      <xdr:rowOff>159472</xdr:rowOff>
    </xdr:to>
    <xdr:cxnSp macro="">
      <xdr:nvCxnSpPr>
        <xdr:cNvPr id="51" name="直線コネクタ 50"/>
        <xdr:cNvCxnSpPr/>
      </xdr:nvCxnSpPr>
      <xdr:spPr bwMode="auto">
        <a:xfrm>
          <a:off x="5562600" y="1921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90141</xdr:rowOff>
    </xdr:from>
    <xdr:to>
      <xdr:col>29</xdr:col>
      <xdr:colOff>127000</xdr:colOff>
      <xdr:row>16</xdr:row>
      <xdr:rowOff>141053</xdr:rowOff>
    </xdr:to>
    <xdr:cxnSp macro="">
      <xdr:nvCxnSpPr>
        <xdr:cNvPr id="52" name="直線コネクタ 51"/>
        <xdr:cNvCxnSpPr/>
      </xdr:nvCxnSpPr>
      <xdr:spPr bwMode="auto">
        <a:xfrm flipV="1">
          <a:off x="5003800" y="2880966"/>
          <a:ext cx="647700" cy="50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127224</xdr:rowOff>
    </xdr:from>
    <xdr:ext cx="762000" cy="259045"/>
    <xdr:sp macro="" textlink="">
      <xdr:nvSpPr>
        <xdr:cNvPr id="53" name="人口1人当たり決算額の推移平均値テキスト130"/>
        <xdr:cNvSpPr txBox="1"/>
      </xdr:nvSpPr>
      <xdr:spPr>
        <a:xfrm>
          <a:off x="5740400" y="257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110697</xdr:rowOff>
    </xdr:from>
    <xdr:to>
      <xdr:col>29</xdr:col>
      <xdr:colOff>177800</xdr:colOff>
      <xdr:row>16</xdr:row>
      <xdr:rowOff>40847</xdr:rowOff>
    </xdr:to>
    <xdr:sp macro="" textlink="">
      <xdr:nvSpPr>
        <xdr:cNvPr id="54" name="フローチャート: 判断 53"/>
        <xdr:cNvSpPr/>
      </xdr:nvSpPr>
      <xdr:spPr bwMode="auto">
        <a:xfrm>
          <a:off x="5600700" y="2730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113752</xdr:rowOff>
    </xdr:from>
    <xdr:to>
      <xdr:col>26</xdr:col>
      <xdr:colOff>50800</xdr:colOff>
      <xdr:row>16</xdr:row>
      <xdr:rowOff>141053</xdr:rowOff>
    </xdr:to>
    <xdr:cxnSp macro="">
      <xdr:nvCxnSpPr>
        <xdr:cNvPr id="55" name="直線コネクタ 54"/>
        <xdr:cNvCxnSpPr/>
      </xdr:nvCxnSpPr>
      <xdr:spPr bwMode="auto">
        <a:xfrm>
          <a:off x="4305300" y="2904577"/>
          <a:ext cx="698500" cy="27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166149</xdr:rowOff>
    </xdr:from>
    <xdr:to>
      <xdr:col>26</xdr:col>
      <xdr:colOff>101600</xdr:colOff>
      <xdr:row>16</xdr:row>
      <xdr:rowOff>96299</xdr:rowOff>
    </xdr:to>
    <xdr:sp macro="" textlink="">
      <xdr:nvSpPr>
        <xdr:cNvPr id="56" name="フローチャート: 判断 55"/>
        <xdr:cNvSpPr/>
      </xdr:nvSpPr>
      <xdr:spPr bwMode="auto">
        <a:xfrm>
          <a:off x="49530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106476</xdr:rowOff>
    </xdr:from>
    <xdr:ext cx="736600" cy="259045"/>
    <xdr:sp macro="" textlink="">
      <xdr:nvSpPr>
        <xdr:cNvPr id="57" name="テキスト ボックス 56"/>
        <xdr:cNvSpPr txBox="1"/>
      </xdr:nvSpPr>
      <xdr:spPr>
        <a:xfrm>
          <a:off x="4622800" y="255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113752</xdr:rowOff>
    </xdr:from>
    <xdr:to>
      <xdr:col>22</xdr:col>
      <xdr:colOff>114300</xdr:colOff>
      <xdr:row>17</xdr:row>
      <xdr:rowOff>19438</xdr:rowOff>
    </xdr:to>
    <xdr:cxnSp macro="">
      <xdr:nvCxnSpPr>
        <xdr:cNvPr id="58" name="直線コネクタ 57"/>
        <xdr:cNvCxnSpPr/>
      </xdr:nvCxnSpPr>
      <xdr:spPr bwMode="auto">
        <a:xfrm flipV="1">
          <a:off x="3606800" y="2904577"/>
          <a:ext cx="698500" cy="77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13085</xdr:rowOff>
    </xdr:from>
    <xdr:to>
      <xdr:col>22</xdr:col>
      <xdr:colOff>165100</xdr:colOff>
      <xdr:row>16</xdr:row>
      <xdr:rowOff>114685</xdr:rowOff>
    </xdr:to>
    <xdr:sp macro="" textlink="">
      <xdr:nvSpPr>
        <xdr:cNvPr id="59" name="フローチャート: 判断 58"/>
        <xdr:cNvSpPr/>
      </xdr:nvSpPr>
      <xdr:spPr bwMode="auto">
        <a:xfrm>
          <a:off x="42545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124862</xdr:rowOff>
    </xdr:from>
    <xdr:ext cx="762000" cy="259045"/>
    <xdr:sp macro="" textlink="">
      <xdr:nvSpPr>
        <xdr:cNvPr id="60" name="テキスト ボックス 59"/>
        <xdr:cNvSpPr txBox="1"/>
      </xdr:nvSpPr>
      <xdr:spPr>
        <a:xfrm>
          <a:off x="3924300" y="257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19438</xdr:rowOff>
    </xdr:from>
    <xdr:to>
      <xdr:col>18</xdr:col>
      <xdr:colOff>177800</xdr:colOff>
      <xdr:row>17</xdr:row>
      <xdr:rowOff>29562</xdr:rowOff>
    </xdr:to>
    <xdr:cxnSp macro="">
      <xdr:nvCxnSpPr>
        <xdr:cNvPr id="61" name="直線コネクタ 60"/>
        <xdr:cNvCxnSpPr/>
      </xdr:nvCxnSpPr>
      <xdr:spPr bwMode="auto">
        <a:xfrm flipV="1">
          <a:off x="2908300" y="2981713"/>
          <a:ext cx="698500" cy="10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18865</xdr:rowOff>
    </xdr:from>
    <xdr:to>
      <xdr:col>19</xdr:col>
      <xdr:colOff>38100</xdr:colOff>
      <xdr:row>16</xdr:row>
      <xdr:rowOff>120465</xdr:rowOff>
    </xdr:to>
    <xdr:sp macro="" textlink="">
      <xdr:nvSpPr>
        <xdr:cNvPr id="62" name="フローチャート: 判断 61"/>
        <xdr:cNvSpPr/>
      </xdr:nvSpPr>
      <xdr:spPr bwMode="auto">
        <a:xfrm>
          <a:off x="3556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130642</xdr:rowOff>
    </xdr:from>
    <xdr:ext cx="762000" cy="259045"/>
    <xdr:sp macro="" textlink="">
      <xdr:nvSpPr>
        <xdr:cNvPr id="63" name="テキスト ボックス 62"/>
        <xdr:cNvSpPr txBox="1"/>
      </xdr:nvSpPr>
      <xdr:spPr>
        <a:xfrm>
          <a:off x="3225800" y="25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24678</xdr:rowOff>
    </xdr:from>
    <xdr:to>
      <xdr:col>15</xdr:col>
      <xdr:colOff>101600</xdr:colOff>
      <xdr:row>16</xdr:row>
      <xdr:rowOff>126278</xdr:rowOff>
    </xdr:to>
    <xdr:sp macro="" textlink="">
      <xdr:nvSpPr>
        <xdr:cNvPr id="64" name="フローチャート: 判断 63"/>
        <xdr:cNvSpPr/>
      </xdr:nvSpPr>
      <xdr:spPr bwMode="auto">
        <a:xfrm>
          <a:off x="2857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136455</xdr:rowOff>
    </xdr:from>
    <xdr:ext cx="762000" cy="259045"/>
    <xdr:sp macro="" textlink="">
      <xdr:nvSpPr>
        <xdr:cNvPr id="65" name="テキスト ボックス 64"/>
        <xdr:cNvSpPr txBox="1"/>
      </xdr:nvSpPr>
      <xdr:spPr>
        <a:xfrm>
          <a:off x="25273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39341</xdr:rowOff>
    </xdr:from>
    <xdr:to>
      <xdr:col>29</xdr:col>
      <xdr:colOff>177800</xdr:colOff>
      <xdr:row>16</xdr:row>
      <xdr:rowOff>140941</xdr:rowOff>
    </xdr:to>
    <xdr:sp macro="" textlink="">
      <xdr:nvSpPr>
        <xdr:cNvPr id="71" name="楕円 70"/>
        <xdr:cNvSpPr/>
      </xdr:nvSpPr>
      <xdr:spPr bwMode="auto">
        <a:xfrm>
          <a:off x="5600700" y="2830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11418</xdr:rowOff>
    </xdr:from>
    <xdr:ext cx="762000" cy="259045"/>
    <xdr:sp macro="" textlink="">
      <xdr:nvSpPr>
        <xdr:cNvPr id="72" name="人口1人当たり決算額の推移該当値テキスト130"/>
        <xdr:cNvSpPr txBox="1"/>
      </xdr:nvSpPr>
      <xdr:spPr>
        <a:xfrm>
          <a:off x="5740400" y="280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90253</xdr:rowOff>
    </xdr:from>
    <xdr:to>
      <xdr:col>26</xdr:col>
      <xdr:colOff>101600</xdr:colOff>
      <xdr:row>17</xdr:row>
      <xdr:rowOff>20403</xdr:rowOff>
    </xdr:to>
    <xdr:sp macro="" textlink="">
      <xdr:nvSpPr>
        <xdr:cNvPr id="73" name="楕円 72"/>
        <xdr:cNvSpPr/>
      </xdr:nvSpPr>
      <xdr:spPr bwMode="auto">
        <a:xfrm>
          <a:off x="4953000" y="2881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5180</xdr:rowOff>
    </xdr:from>
    <xdr:ext cx="736600" cy="259045"/>
    <xdr:sp macro="" textlink="">
      <xdr:nvSpPr>
        <xdr:cNvPr id="74" name="テキスト ボックス 73"/>
        <xdr:cNvSpPr txBox="1"/>
      </xdr:nvSpPr>
      <xdr:spPr>
        <a:xfrm>
          <a:off x="4622800" y="2967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62952</xdr:rowOff>
    </xdr:from>
    <xdr:to>
      <xdr:col>22</xdr:col>
      <xdr:colOff>165100</xdr:colOff>
      <xdr:row>16</xdr:row>
      <xdr:rowOff>164552</xdr:rowOff>
    </xdr:to>
    <xdr:sp macro="" textlink="">
      <xdr:nvSpPr>
        <xdr:cNvPr id="75" name="楕円 74"/>
        <xdr:cNvSpPr/>
      </xdr:nvSpPr>
      <xdr:spPr bwMode="auto">
        <a:xfrm>
          <a:off x="4254500" y="2853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149329</xdr:rowOff>
    </xdr:from>
    <xdr:ext cx="762000" cy="259045"/>
    <xdr:sp macro="" textlink="">
      <xdr:nvSpPr>
        <xdr:cNvPr id="76" name="テキスト ボックス 75"/>
        <xdr:cNvSpPr txBox="1"/>
      </xdr:nvSpPr>
      <xdr:spPr>
        <a:xfrm>
          <a:off x="3924300" y="294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140088</xdr:rowOff>
    </xdr:from>
    <xdr:to>
      <xdr:col>19</xdr:col>
      <xdr:colOff>38100</xdr:colOff>
      <xdr:row>17</xdr:row>
      <xdr:rowOff>70238</xdr:rowOff>
    </xdr:to>
    <xdr:sp macro="" textlink="">
      <xdr:nvSpPr>
        <xdr:cNvPr id="77" name="楕円 76"/>
        <xdr:cNvSpPr/>
      </xdr:nvSpPr>
      <xdr:spPr bwMode="auto">
        <a:xfrm>
          <a:off x="3556000" y="2930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55015</xdr:rowOff>
    </xdr:from>
    <xdr:ext cx="762000" cy="259045"/>
    <xdr:sp macro="" textlink="">
      <xdr:nvSpPr>
        <xdr:cNvPr id="78" name="テキスト ボックス 77"/>
        <xdr:cNvSpPr txBox="1"/>
      </xdr:nvSpPr>
      <xdr:spPr>
        <a:xfrm>
          <a:off x="3225800" y="301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150212</xdr:rowOff>
    </xdr:from>
    <xdr:to>
      <xdr:col>15</xdr:col>
      <xdr:colOff>101600</xdr:colOff>
      <xdr:row>17</xdr:row>
      <xdr:rowOff>80362</xdr:rowOff>
    </xdr:to>
    <xdr:sp macro="" textlink="">
      <xdr:nvSpPr>
        <xdr:cNvPr id="79" name="楕円 78"/>
        <xdr:cNvSpPr/>
      </xdr:nvSpPr>
      <xdr:spPr bwMode="auto">
        <a:xfrm>
          <a:off x="2857500" y="2941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65139</xdr:rowOff>
    </xdr:from>
    <xdr:ext cx="762000" cy="259045"/>
    <xdr:sp macro="" textlink="">
      <xdr:nvSpPr>
        <xdr:cNvPr id="80" name="テキスト ボックス 79"/>
        <xdr:cNvSpPr txBox="1"/>
      </xdr:nvSpPr>
      <xdr:spPr>
        <a:xfrm>
          <a:off x="2527300" y="302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155301</xdr:rowOff>
    </xdr:from>
    <xdr:to>
      <xdr:col>29</xdr:col>
      <xdr:colOff>127000</xdr:colOff>
      <xdr:row>37</xdr:row>
      <xdr:rowOff>289534</xdr:rowOff>
    </xdr:to>
    <xdr:cxnSp macro="">
      <xdr:nvCxnSpPr>
        <xdr:cNvPr id="106" name="直線コネクタ 105"/>
        <xdr:cNvCxnSpPr/>
      </xdr:nvCxnSpPr>
      <xdr:spPr bwMode="auto">
        <a:xfrm flipV="1">
          <a:off x="5651500" y="6079851"/>
          <a:ext cx="0" cy="13343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261611</xdr:rowOff>
    </xdr:from>
    <xdr:ext cx="762000" cy="259045"/>
    <xdr:sp macro="" textlink="">
      <xdr:nvSpPr>
        <xdr:cNvPr id="107" name="人口1人当たり決算額の推移最小値テキスト445"/>
        <xdr:cNvSpPr txBox="1"/>
      </xdr:nvSpPr>
      <xdr:spPr>
        <a:xfrm>
          <a:off x="5740400" y="73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289534</xdr:rowOff>
    </xdr:from>
    <xdr:to>
      <xdr:col>30</xdr:col>
      <xdr:colOff>25400</xdr:colOff>
      <xdr:row>37</xdr:row>
      <xdr:rowOff>289534</xdr:rowOff>
    </xdr:to>
    <xdr:cxnSp macro="">
      <xdr:nvCxnSpPr>
        <xdr:cNvPr id="108" name="直線コネクタ 107"/>
        <xdr:cNvCxnSpPr/>
      </xdr:nvCxnSpPr>
      <xdr:spPr bwMode="auto">
        <a:xfrm>
          <a:off x="5562600" y="7414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70228</xdr:rowOff>
    </xdr:from>
    <xdr:ext cx="762000" cy="259045"/>
    <xdr:sp macro="" textlink="">
      <xdr:nvSpPr>
        <xdr:cNvPr id="109" name="人口1人当たり決算額の推移最大値テキスト445"/>
        <xdr:cNvSpPr txBox="1"/>
      </xdr:nvSpPr>
      <xdr:spPr>
        <a:xfrm>
          <a:off x="5740400" y="582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155301</xdr:rowOff>
    </xdr:from>
    <xdr:to>
      <xdr:col>30</xdr:col>
      <xdr:colOff>25400</xdr:colOff>
      <xdr:row>33</xdr:row>
      <xdr:rowOff>155301</xdr:rowOff>
    </xdr:to>
    <xdr:cxnSp macro="">
      <xdr:nvCxnSpPr>
        <xdr:cNvPr id="110" name="直線コネクタ 109"/>
        <xdr:cNvCxnSpPr/>
      </xdr:nvCxnSpPr>
      <xdr:spPr bwMode="auto">
        <a:xfrm>
          <a:off x="5562600" y="6079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31902</xdr:rowOff>
    </xdr:from>
    <xdr:to>
      <xdr:col>29</xdr:col>
      <xdr:colOff>127000</xdr:colOff>
      <xdr:row>34</xdr:row>
      <xdr:rowOff>116530</xdr:rowOff>
    </xdr:to>
    <xdr:cxnSp macro="">
      <xdr:nvCxnSpPr>
        <xdr:cNvPr id="111" name="直線コネクタ 110"/>
        <xdr:cNvCxnSpPr/>
      </xdr:nvCxnSpPr>
      <xdr:spPr bwMode="auto">
        <a:xfrm flipV="1">
          <a:off x="5003800" y="6299352"/>
          <a:ext cx="647700" cy="84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325523</xdr:rowOff>
    </xdr:from>
    <xdr:ext cx="762000" cy="259045"/>
    <xdr:sp macro="" textlink="">
      <xdr:nvSpPr>
        <xdr:cNvPr id="112" name="人口1人当たり決算額の推移平均値テキスト445"/>
        <xdr:cNvSpPr txBox="1"/>
      </xdr:nvSpPr>
      <xdr:spPr>
        <a:xfrm>
          <a:off x="5740400" y="65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10546</xdr:rowOff>
    </xdr:from>
    <xdr:to>
      <xdr:col>29</xdr:col>
      <xdr:colOff>177800</xdr:colOff>
      <xdr:row>35</xdr:row>
      <xdr:rowOff>112146</xdr:rowOff>
    </xdr:to>
    <xdr:sp macro="" textlink="">
      <xdr:nvSpPr>
        <xdr:cNvPr id="113" name="フローチャート: 判断 112"/>
        <xdr:cNvSpPr/>
      </xdr:nvSpPr>
      <xdr:spPr bwMode="auto">
        <a:xfrm>
          <a:off x="5600700" y="6620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339278</xdr:rowOff>
    </xdr:from>
    <xdr:to>
      <xdr:col>26</xdr:col>
      <xdr:colOff>50800</xdr:colOff>
      <xdr:row>34</xdr:row>
      <xdr:rowOff>116530</xdr:rowOff>
    </xdr:to>
    <xdr:cxnSp macro="">
      <xdr:nvCxnSpPr>
        <xdr:cNvPr id="114" name="直線コネクタ 113"/>
        <xdr:cNvCxnSpPr/>
      </xdr:nvCxnSpPr>
      <xdr:spPr bwMode="auto">
        <a:xfrm>
          <a:off x="4305300" y="6263828"/>
          <a:ext cx="698500" cy="120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20010</xdr:rowOff>
    </xdr:from>
    <xdr:to>
      <xdr:col>26</xdr:col>
      <xdr:colOff>101600</xdr:colOff>
      <xdr:row>35</xdr:row>
      <xdr:rowOff>121610</xdr:rowOff>
    </xdr:to>
    <xdr:sp macro="" textlink="">
      <xdr:nvSpPr>
        <xdr:cNvPr id="115" name="フローチャート: 判断 114"/>
        <xdr:cNvSpPr/>
      </xdr:nvSpPr>
      <xdr:spPr bwMode="auto">
        <a:xfrm>
          <a:off x="49530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106387</xdr:rowOff>
    </xdr:from>
    <xdr:ext cx="736600" cy="259045"/>
    <xdr:sp macro="" textlink="">
      <xdr:nvSpPr>
        <xdr:cNvPr id="116" name="テキスト ボックス 115"/>
        <xdr:cNvSpPr txBox="1"/>
      </xdr:nvSpPr>
      <xdr:spPr>
        <a:xfrm>
          <a:off x="4622800" y="67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240523</xdr:rowOff>
    </xdr:from>
    <xdr:to>
      <xdr:col>22</xdr:col>
      <xdr:colOff>114300</xdr:colOff>
      <xdr:row>33</xdr:row>
      <xdr:rowOff>339278</xdr:rowOff>
    </xdr:to>
    <xdr:cxnSp macro="">
      <xdr:nvCxnSpPr>
        <xdr:cNvPr id="117" name="直線コネクタ 116"/>
        <xdr:cNvCxnSpPr/>
      </xdr:nvCxnSpPr>
      <xdr:spPr bwMode="auto">
        <a:xfrm>
          <a:off x="3606800" y="6165073"/>
          <a:ext cx="698500" cy="98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342245</xdr:rowOff>
    </xdr:from>
    <xdr:to>
      <xdr:col>22</xdr:col>
      <xdr:colOff>165100</xdr:colOff>
      <xdr:row>35</xdr:row>
      <xdr:rowOff>100945</xdr:rowOff>
    </xdr:to>
    <xdr:sp macro="" textlink="">
      <xdr:nvSpPr>
        <xdr:cNvPr id="118" name="フローチャート: 判断 117"/>
        <xdr:cNvSpPr/>
      </xdr:nvSpPr>
      <xdr:spPr bwMode="auto">
        <a:xfrm>
          <a:off x="42545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85722</xdr:rowOff>
    </xdr:from>
    <xdr:ext cx="762000" cy="259045"/>
    <xdr:sp macro="" textlink="">
      <xdr:nvSpPr>
        <xdr:cNvPr id="119" name="テキスト ボックス 118"/>
        <xdr:cNvSpPr txBox="1"/>
      </xdr:nvSpPr>
      <xdr:spPr>
        <a:xfrm>
          <a:off x="3924300" y="669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102677</xdr:rowOff>
    </xdr:from>
    <xdr:to>
      <xdr:col>18</xdr:col>
      <xdr:colOff>177800</xdr:colOff>
      <xdr:row>33</xdr:row>
      <xdr:rowOff>240523</xdr:rowOff>
    </xdr:to>
    <xdr:cxnSp macro="">
      <xdr:nvCxnSpPr>
        <xdr:cNvPr id="120" name="直線コネクタ 119"/>
        <xdr:cNvCxnSpPr/>
      </xdr:nvCxnSpPr>
      <xdr:spPr bwMode="auto">
        <a:xfrm>
          <a:off x="2908300" y="6027227"/>
          <a:ext cx="698500" cy="137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324917</xdr:rowOff>
    </xdr:from>
    <xdr:to>
      <xdr:col>19</xdr:col>
      <xdr:colOff>38100</xdr:colOff>
      <xdr:row>35</xdr:row>
      <xdr:rowOff>83617</xdr:rowOff>
    </xdr:to>
    <xdr:sp macro="" textlink="">
      <xdr:nvSpPr>
        <xdr:cNvPr id="121" name="フローチャート: 判断 120"/>
        <xdr:cNvSpPr/>
      </xdr:nvSpPr>
      <xdr:spPr bwMode="auto">
        <a:xfrm>
          <a:off x="35560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68394</xdr:rowOff>
    </xdr:from>
    <xdr:ext cx="762000" cy="259045"/>
    <xdr:sp macro="" textlink="">
      <xdr:nvSpPr>
        <xdr:cNvPr id="122" name="テキスト ボックス 121"/>
        <xdr:cNvSpPr txBox="1"/>
      </xdr:nvSpPr>
      <xdr:spPr>
        <a:xfrm>
          <a:off x="3225800" y="667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304526</xdr:rowOff>
    </xdr:from>
    <xdr:to>
      <xdr:col>15</xdr:col>
      <xdr:colOff>101600</xdr:colOff>
      <xdr:row>35</xdr:row>
      <xdr:rowOff>63226</xdr:rowOff>
    </xdr:to>
    <xdr:sp macro="" textlink="">
      <xdr:nvSpPr>
        <xdr:cNvPr id="123" name="フローチャート: 判断 122"/>
        <xdr:cNvSpPr/>
      </xdr:nvSpPr>
      <xdr:spPr bwMode="auto">
        <a:xfrm>
          <a:off x="28575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48003</xdr:rowOff>
    </xdr:from>
    <xdr:ext cx="762000" cy="259045"/>
    <xdr:sp macro="" textlink="">
      <xdr:nvSpPr>
        <xdr:cNvPr id="124" name="テキスト ボックス 123"/>
        <xdr:cNvSpPr txBox="1"/>
      </xdr:nvSpPr>
      <xdr:spPr>
        <a:xfrm>
          <a:off x="2527300" y="665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324002</xdr:rowOff>
    </xdr:from>
    <xdr:to>
      <xdr:col>29</xdr:col>
      <xdr:colOff>177800</xdr:colOff>
      <xdr:row>34</xdr:row>
      <xdr:rowOff>82702</xdr:rowOff>
    </xdr:to>
    <xdr:sp macro="" textlink="">
      <xdr:nvSpPr>
        <xdr:cNvPr id="130" name="楕円 129"/>
        <xdr:cNvSpPr/>
      </xdr:nvSpPr>
      <xdr:spPr bwMode="auto">
        <a:xfrm>
          <a:off x="5600700" y="6248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169079</xdr:rowOff>
    </xdr:from>
    <xdr:ext cx="762000" cy="259045"/>
    <xdr:sp macro="" textlink="">
      <xdr:nvSpPr>
        <xdr:cNvPr id="131" name="人口1人当たり決算額の推移該当値テキスト445"/>
        <xdr:cNvSpPr txBox="1"/>
      </xdr:nvSpPr>
      <xdr:spPr>
        <a:xfrm>
          <a:off x="5740400" y="60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65730</xdr:rowOff>
    </xdr:from>
    <xdr:to>
      <xdr:col>26</xdr:col>
      <xdr:colOff>101600</xdr:colOff>
      <xdr:row>34</xdr:row>
      <xdr:rowOff>167330</xdr:rowOff>
    </xdr:to>
    <xdr:sp macro="" textlink="">
      <xdr:nvSpPr>
        <xdr:cNvPr id="132" name="楕円 131"/>
        <xdr:cNvSpPr/>
      </xdr:nvSpPr>
      <xdr:spPr bwMode="auto">
        <a:xfrm>
          <a:off x="4953000" y="6333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177507</xdr:rowOff>
    </xdr:from>
    <xdr:ext cx="736600" cy="259045"/>
    <xdr:sp macro="" textlink="">
      <xdr:nvSpPr>
        <xdr:cNvPr id="133" name="テキスト ボックス 132"/>
        <xdr:cNvSpPr txBox="1"/>
      </xdr:nvSpPr>
      <xdr:spPr>
        <a:xfrm>
          <a:off x="4622800" y="610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288478</xdr:rowOff>
    </xdr:from>
    <xdr:to>
      <xdr:col>22</xdr:col>
      <xdr:colOff>165100</xdr:colOff>
      <xdr:row>34</xdr:row>
      <xdr:rowOff>47178</xdr:rowOff>
    </xdr:to>
    <xdr:sp macro="" textlink="">
      <xdr:nvSpPr>
        <xdr:cNvPr id="134" name="楕円 133"/>
        <xdr:cNvSpPr/>
      </xdr:nvSpPr>
      <xdr:spPr bwMode="auto">
        <a:xfrm>
          <a:off x="4254500" y="6213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57355</xdr:rowOff>
    </xdr:from>
    <xdr:ext cx="762000" cy="259045"/>
    <xdr:sp macro="" textlink="">
      <xdr:nvSpPr>
        <xdr:cNvPr id="135" name="テキスト ボックス 134"/>
        <xdr:cNvSpPr txBox="1"/>
      </xdr:nvSpPr>
      <xdr:spPr>
        <a:xfrm>
          <a:off x="3924300" y="598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189723</xdr:rowOff>
    </xdr:from>
    <xdr:to>
      <xdr:col>19</xdr:col>
      <xdr:colOff>38100</xdr:colOff>
      <xdr:row>33</xdr:row>
      <xdr:rowOff>291323</xdr:rowOff>
    </xdr:to>
    <xdr:sp macro="" textlink="">
      <xdr:nvSpPr>
        <xdr:cNvPr id="136" name="楕円 135"/>
        <xdr:cNvSpPr/>
      </xdr:nvSpPr>
      <xdr:spPr bwMode="auto">
        <a:xfrm>
          <a:off x="3556000" y="6114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130050</xdr:rowOff>
    </xdr:from>
    <xdr:ext cx="762000" cy="259045"/>
    <xdr:sp macro="" textlink="">
      <xdr:nvSpPr>
        <xdr:cNvPr id="137" name="テキスト ボックス 136"/>
        <xdr:cNvSpPr txBox="1"/>
      </xdr:nvSpPr>
      <xdr:spPr>
        <a:xfrm>
          <a:off x="3225800" y="588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51877</xdr:rowOff>
    </xdr:from>
    <xdr:to>
      <xdr:col>15</xdr:col>
      <xdr:colOff>101600</xdr:colOff>
      <xdr:row>33</xdr:row>
      <xdr:rowOff>153477</xdr:rowOff>
    </xdr:to>
    <xdr:sp macro="" textlink="">
      <xdr:nvSpPr>
        <xdr:cNvPr id="138" name="楕円 137"/>
        <xdr:cNvSpPr/>
      </xdr:nvSpPr>
      <xdr:spPr bwMode="auto">
        <a:xfrm>
          <a:off x="2857500" y="5976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31</xdr:row>
      <xdr:rowOff>335104</xdr:rowOff>
    </xdr:from>
    <xdr:ext cx="762000" cy="259045"/>
    <xdr:sp macro="" textlink="">
      <xdr:nvSpPr>
        <xdr:cNvPr id="139" name="テキスト ボックス 138"/>
        <xdr:cNvSpPr txBox="1"/>
      </xdr:nvSpPr>
      <xdr:spPr>
        <a:xfrm>
          <a:off x="2527300" y="5745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鳥取県米子市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147,536
146,136
132.42
88,346,721
86,970,779
1,116,013
32,134,130
62,720,606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106781</xdr:rowOff>
    </xdr:from>
    <xdr:to>
      <xdr:col>24</xdr:col>
      <xdr:colOff>62865</xdr:colOff>
      <xdr:row>38</xdr:row>
      <xdr:rowOff>109010</xdr:rowOff>
    </xdr:to>
    <xdr:cxnSp macro="">
      <xdr:nvCxnSpPr>
        <xdr:cNvPr id="60" name="直線コネクタ 59"/>
        <xdr:cNvCxnSpPr/>
      </xdr:nvCxnSpPr>
      <xdr:spPr>
        <a:xfrm flipV="1">
          <a:off x="4633595" y="5250281"/>
          <a:ext cx="1270" cy="137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112837</xdr:rowOff>
    </xdr:from>
    <xdr:ext cx="534377" cy="259045"/>
    <xdr:sp macro="" textlink="">
      <xdr:nvSpPr>
        <xdr:cNvPr id="61" name="人件費最小値テキスト"/>
        <xdr:cNvSpPr txBox="1"/>
      </xdr:nvSpPr>
      <xdr:spPr>
        <a:xfrm>
          <a:off x="4686300" y="66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109010</xdr:rowOff>
    </xdr:from>
    <xdr:to>
      <xdr:col>24</xdr:col>
      <xdr:colOff>152400</xdr:colOff>
      <xdr:row>38</xdr:row>
      <xdr:rowOff>109010</xdr:rowOff>
    </xdr:to>
    <xdr:cxnSp macro="">
      <xdr:nvCxnSpPr>
        <xdr:cNvPr id="62" name="直線コネクタ 61"/>
        <xdr:cNvCxnSpPr/>
      </xdr:nvCxnSpPr>
      <xdr:spPr>
        <a:xfrm>
          <a:off x="4546600" y="662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53458</xdr:rowOff>
    </xdr:from>
    <xdr:ext cx="534377" cy="259045"/>
    <xdr:sp macro="" textlink="">
      <xdr:nvSpPr>
        <xdr:cNvPr id="63" name="人件費最大値テキスト"/>
        <xdr:cNvSpPr txBox="1"/>
      </xdr:nvSpPr>
      <xdr:spPr>
        <a:xfrm>
          <a:off x="4686300" y="502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106781</xdr:rowOff>
    </xdr:from>
    <xdr:to>
      <xdr:col>24</xdr:col>
      <xdr:colOff>152400</xdr:colOff>
      <xdr:row>30</xdr:row>
      <xdr:rowOff>106781</xdr:rowOff>
    </xdr:to>
    <xdr:cxnSp macro="">
      <xdr:nvCxnSpPr>
        <xdr:cNvPr id="64" name="直線コネクタ 63"/>
        <xdr:cNvCxnSpPr/>
      </xdr:nvCxnSpPr>
      <xdr:spPr>
        <a:xfrm>
          <a:off x="4546600" y="525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169647</xdr:rowOff>
    </xdr:from>
    <xdr:to>
      <xdr:col>24</xdr:col>
      <xdr:colOff>63500</xdr:colOff>
      <xdr:row>36</xdr:row>
      <xdr:rowOff>149015</xdr:rowOff>
    </xdr:to>
    <xdr:cxnSp macro="">
      <xdr:nvCxnSpPr>
        <xdr:cNvPr id="65" name="直線コネクタ 64"/>
        <xdr:cNvCxnSpPr/>
      </xdr:nvCxnSpPr>
      <xdr:spPr>
        <a:xfrm flipV="1">
          <a:off x="3797300" y="6170397"/>
          <a:ext cx="838200" cy="15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75087</xdr:rowOff>
    </xdr:from>
    <xdr:ext cx="534377" cy="259045"/>
    <xdr:sp macro="" textlink="">
      <xdr:nvSpPr>
        <xdr:cNvPr id="66" name="人件費平均値テキスト"/>
        <xdr:cNvSpPr txBox="1"/>
      </xdr:nvSpPr>
      <xdr:spPr>
        <a:xfrm>
          <a:off x="4686300" y="573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52210</xdr:rowOff>
    </xdr:from>
    <xdr:to>
      <xdr:col>24</xdr:col>
      <xdr:colOff>114300</xdr:colOff>
      <xdr:row>34</xdr:row>
      <xdr:rowOff>153810</xdr:rowOff>
    </xdr:to>
    <xdr:sp macro="" textlink="">
      <xdr:nvSpPr>
        <xdr:cNvPr id="67" name="フローチャート: 判断 66"/>
        <xdr:cNvSpPr/>
      </xdr:nvSpPr>
      <xdr:spPr>
        <a:xfrm>
          <a:off x="4584700" y="588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65034</xdr:rowOff>
    </xdr:from>
    <xdr:to>
      <xdr:col>19</xdr:col>
      <xdr:colOff>177800</xdr:colOff>
      <xdr:row>36</xdr:row>
      <xdr:rowOff>149015</xdr:rowOff>
    </xdr:to>
    <xdr:cxnSp macro="">
      <xdr:nvCxnSpPr>
        <xdr:cNvPr id="68" name="直線コネクタ 67"/>
        <xdr:cNvCxnSpPr/>
      </xdr:nvCxnSpPr>
      <xdr:spPr>
        <a:xfrm>
          <a:off x="2908300" y="6237234"/>
          <a:ext cx="889000" cy="8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6947</xdr:rowOff>
    </xdr:from>
    <xdr:to>
      <xdr:col>20</xdr:col>
      <xdr:colOff>38100</xdr:colOff>
      <xdr:row>35</xdr:row>
      <xdr:rowOff>108547</xdr:rowOff>
    </xdr:to>
    <xdr:sp macro="" textlink="">
      <xdr:nvSpPr>
        <xdr:cNvPr id="69" name="フローチャート: 判断 68"/>
        <xdr:cNvSpPr/>
      </xdr:nvSpPr>
      <xdr:spPr>
        <a:xfrm>
          <a:off x="3746500" y="600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125074</xdr:rowOff>
    </xdr:from>
    <xdr:ext cx="534377" cy="259045"/>
    <xdr:sp macro="" textlink="">
      <xdr:nvSpPr>
        <xdr:cNvPr id="70" name="テキスト ボックス 69"/>
        <xdr:cNvSpPr txBox="1"/>
      </xdr:nvSpPr>
      <xdr:spPr>
        <a:xfrm>
          <a:off x="3530111" y="578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65034</xdr:rowOff>
    </xdr:from>
    <xdr:to>
      <xdr:col>15</xdr:col>
      <xdr:colOff>50800</xdr:colOff>
      <xdr:row>36</xdr:row>
      <xdr:rowOff>112039</xdr:rowOff>
    </xdr:to>
    <xdr:cxnSp macro="">
      <xdr:nvCxnSpPr>
        <xdr:cNvPr id="71" name="直線コネクタ 70"/>
        <xdr:cNvCxnSpPr/>
      </xdr:nvCxnSpPr>
      <xdr:spPr>
        <a:xfrm flipV="1">
          <a:off x="2019300" y="6237234"/>
          <a:ext cx="889000" cy="4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10633</xdr:rowOff>
    </xdr:from>
    <xdr:to>
      <xdr:col>15</xdr:col>
      <xdr:colOff>101600</xdr:colOff>
      <xdr:row>35</xdr:row>
      <xdr:rowOff>112233</xdr:rowOff>
    </xdr:to>
    <xdr:sp macro="" textlink="">
      <xdr:nvSpPr>
        <xdr:cNvPr id="72" name="フローチャート: 判断 71"/>
        <xdr:cNvSpPr/>
      </xdr:nvSpPr>
      <xdr:spPr>
        <a:xfrm>
          <a:off x="2857500" y="601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128760</xdr:rowOff>
    </xdr:from>
    <xdr:ext cx="534377" cy="259045"/>
    <xdr:sp macro="" textlink="">
      <xdr:nvSpPr>
        <xdr:cNvPr id="73" name="テキスト ボックス 72"/>
        <xdr:cNvSpPr txBox="1"/>
      </xdr:nvSpPr>
      <xdr:spPr>
        <a:xfrm>
          <a:off x="2641111" y="578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112039</xdr:rowOff>
    </xdr:from>
    <xdr:to>
      <xdr:col>10</xdr:col>
      <xdr:colOff>114300</xdr:colOff>
      <xdr:row>36</xdr:row>
      <xdr:rowOff>121412</xdr:rowOff>
    </xdr:to>
    <xdr:cxnSp macro="">
      <xdr:nvCxnSpPr>
        <xdr:cNvPr id="74" name="直線コネクタ 73"/>
        <xdr:cNvCxnSpPr/>
      </xdr:nvCxnSpPr>
      <xdr:spPr>
        <a:xfrm flipV="1">
          <a:off x="1130300" y="6284239"/>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21806</xdr:rowOff>
    </xdr:from>
    <xdr:to>
      <xdr:col>10</xdr:col>
      <xdr:colOff>165100</xdr:colOff>
      <xdr:row>35</xdr:row>
      <xdr:rowOff>123406</xdr:rowOff>
    </xdr:to>
    <xdr:sp macro="" textlink="">
      <xdr:nvSpPr>
        <xdr:cNvPr id="75" name="フローチャート: 判断 74"/>
        <xdr:cNvSpPr/>
      </xdr:nvSpPr>
      <xdr:spPr>
        <a:xfrm>
          <a:off x="1968500" y="602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139933</xdr:rowOff>
    </xdr:from>
    <xdr:ext cx="534377" cy="259045"/>
    <xdr:sp macro="" textlink="">
      <xdr:nvSpPr>
        <xdr:cNvPr id="76" name="テキスト ボックス 75"/>
        <xdr:cNvSpPr txBox="1"/>
      </xdr:nvSpPr>
      <xdr:spPr>
        <a:xfrm>
          <a:off x="1752111" y="579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17148</xdr:rowOff>
    </xdr:from>
    <xdr:to>
      <xdr:col>6</xdr:col>
      <xdr:colOff>38100</xdr:colOff>
      <xdr:row>35</xdr:row>
      <xdr:rowOff>118748</xdr:rowOff>
    </xdr:to>
    <xdr:sp macro="" textlink="">
      <xdr:nvSpPr>
        <xdr:cNvPr id="77" name="フローチャート: 判断 76"/>
        <xdr:cNvSpPr/>
      </xdr:nvSpPr>
      <xdr:spPr>
        <a:xfrm>
          <a:off x="1079500" y="601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135275</xdr:rowOff>
    </xdr:from>
    <xdr:ext cx="534377" cy="259045"/>
    <xdr:sp macro="" textlink="">
      <xdr:nvSpPr>
        <xdr:cNvPr id="78" name="テキスト ボックス 77"/>
        <xdr:cNvSpPr txBox="1"/>
      </xdr:nvSpPr>
      <xdr:spPr>
        <a:xfrm>
          <a:off x="863111" y="579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118847</xdr:rowOff>
    </xdr:from>
    <xdr:to>
      <xdr:col>24</xdr:col>
      <xdr:colOff>114300</xdr:colOff>
      <xdr:row>36</xdr:row>
      <xdr:rowOff>48997</xdr:rowOff>
    </xdr:to>
    <xdr:sp macro="" textlink="">
      <xdr:nvSpPr>
        <xdr:cNvPr id="84" name="楕円 83"/>
        <xdr:cNvSpPr/>
      </xdr:nvSpPr>
      <xdr:spPr>
        <a:xfrm>
          <a:off x="4584700" y="611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97274</xdr:rowOff>
    </xdr:from>
    <xdr:ext cx="534377" cy="259045"/>
    <xdr:sp macro="" textlink="">
      <xdr:nvSpPr>
        <xdr:cNvPr id="85" name="人件費該当値テキスト"/>
        <xdr:cNvSpPr txBox="1"/>
      </xdr:nvSpPr>
      <xdr:spPr>
        <a:xfrm>
          <a:off x="4686300" y="609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98215</xdr:rowOff>
    </xdr:from>
    <xdr:to>
      <xdr:col>20</xdr:col>
      <xdr:colOff>38100</xdr:colOff>
      <xdr:row>37</xdr:row>
      <xdr:rowOff>28365</xdr:rowOff>
    </xdr:to>
    <xdr:sp macro="" textlink="">
      <xdr:nvSpPr>
        <xdr:cNvPr id="86" name="楕円 85"/>
        <xdr:cNvSpPr/>
      </xdr:nvSpPr>
      <xdr:spPr>
        <a:xfrm>
          <a:off x="3746500" y="62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19492</xdr:rowOff>
    </xdr:from>
    <xdr:ext cx="534377" cy="259045"/>
    <xdr:sp macro="" textlink="">
      <xdr:nvSpPr>
        <xdr:cNvPr id="87" name="テキスト ボックス 86"/>
        <xdr:cNvSpPr txBox="1"/>
      </xdr:nvSpPr>
      <xdr:spPr>
        <a:xfrm>
          <a:off x="3530111" y="636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14234</xdr:rowOff>
    </xdr:from>
    <xdr:to>
      <xdr:col>15</xdr:col>
      <xdr:colOff>101600</xdr:colOff>
      <xdr:row>36</xdr:row>
      <xdr:rowOff>115834</xdr:rowOff>
    </xdr:to>
    <xdr:sp macro="" textlink="">
      <xdr:nvSpPr>
        <xdr:cNvPr id="88" name="楕円 87"/>
        <xdr:cNvSpPr/>
      </xdr:nvSpPr>
      <xdr:spPr>
        <a:xfrm>
          <a:off x="2857500" y="618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106961</xdr:rowOff>
    </xdr:from>
    <xdr:ext cx="534377" cy="259045"/>
    <xdr:sp macro="" textlink="">
      <xdr:nvSpPr>
        <xdr:cNvPr id="89" name="テキスト ボックス 88"/>
        <xdr:cNvSpPr txBox="1"/>
      </xdr:nvSpPr>
      <xdr:spPr>
        <a:xfrm>
          <a:off x="2641111" y="627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61239</xdr:rowOff>
    </xdr:from>
    <xdr:to>
      <xdr:col>10</xdr:col>
      <xdr:colOff>165100</xdr:colOff>
      <xdr:row>36</xdr:row>
      <xdr:rowOff>162839</xdr:rowOff>
    </xdr:to>
    <xdr:sp macro="" textlink="">
      <xdr:nvSpPr>
        <xdr:cNvPr id="90" name="楕円 89"/>
        <xdr:cNvSpPr/>
      </xdr:nvSpPr>
      <xdr:spPr>
        <a:xfrm>
          <a:off x="1968500" y="62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153966</xdr:rowOff>
    </xdr:from>
    <xdr:ext cx="534377" cy="259045"/>
    <xdr:sp macro="" textlink="">
      <xdr:nvSpPr>
        <xdr:cNvPr id="91" name="テキスト ボックス 90"/>
        <xdr:cNvSpPr txBox="1"/>
      </xdr:nvSpPr>
      <xdr:spPr>
        <a:xfrm>
          <a:off x="1752111" y="632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70612</xdr:rowOff>
    </xdr:from>
    <xdr:to>
      <xdr:col>6</xdr:col>
      <xdr:colOff>38100</xdr:colOff>
      <xdr:row>37</xdr:row>
      <xdr:rowOff>762</xdr:rowOff>
    </xdr:to>
    <xdr:sp macro="" textlink="">
      <xdr:nvSpPr>
        <xdr:cNvPr id="92" name="楕円 91"/>
        <xdr:cNvSpPr/>
      </xdr:nvSpPr>
      <xdr:spPr>
        <a:xfrm>
          <a:off x="10795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163339</xdr:rowOff>
    </xdr:from>
    <xdr:ext cx="534377" cy="259045"/>
    <xdr:sp macro="" textlink="">
      <xdr:nvSpPr>
        <xdr:cNvPr id="93" name="テキスト ボックス 92"/>
        <xdr:cNvSpPr txBox="1"/>
      </xdr:nvSpPr>
      <xdr:spPr>
        <a:xfrm>
          <a:off x="863111" y="633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2" name="テキスト ボックス 111"/>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4" name="テキスト ボックス 113"/>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114326</xdr:rowOff>
    </xdr:from>
    <xdr:to>
      <xdr:col>24</xdr:col>
      <xdr:colOff>62865</xdr:colOff>
      <xdr:row>59</xdr:row>
      <xdr:rowOff>66701</xdr:rowOff>
    </xdr:to>
    <xdr:cxnSp macro="">
      <xdr:nvCxnSpPr>
        <xdr:cNvPr id="118" name="直線コネクタ 117"/>
        <xdr:cNvCxnSpPr/>
      </xdr:nvCxnSpPr>
      <xdr:spPr>
        <a:xfrm flipV="1">
          <a:off x="4633595" y="8686826"/>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70528</xdr:rowOff>
    </xdr:from>
    <xdr:ext cx="534377" cy="259045"/>
    <xdr:sp macro="" textlink="">
      <xdr:nvSpPr>
        <xdr:cNvPr id="119" name="物件費最小値テキスト"/>
        <xdr:cNvSpPr txBox="1"/>
      </xdr:nvSpPr>
      <xdr:spPr>
        <a:xfrm>
          <a:off x="4686300" y="101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66701</xdr:rowOff>
    </xdr:from>
    <xdr:to>
      <xdr:col>24</xdr:col>
      <xdr:colOff>152400</xdr:colOff>
      <xdr:row>59</xdr:row>
      <xdr:rowOff>66701</xdr:rowOff>
    </xdr:to>
    <xdr:cxnSp macro="">
      <xdr:nvCxnSpPr>
        <xdr:cNvPr id="120" name="直線コネクタ 119"/>
        <xdr:cNvCxnSpPr/>
      </xdr:nvCxnSpPr>
      <xdr:spPr>
        <a:xfrm>
          <a:off x="4546600" y="1018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61003</xdr:rowOff>
    </xdr:from>
    <xdr:ext cx="534377" cy="259045"/>
    <xdr:sp macro="" textlink="">
      <xdr:nvSpPr>
        <xdr:cNvPr id="121" name="物件費最大値テキスト"/>
        <xdr:cNvSpPr txBox="1"/>
      </xdr:nvSpPr>
      <xdr:spPr>
        <a:xfrm>
          <a:off x="4686300" y="8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114326</xdr:rowOff>
    </xdr:from>
    <xdr:to>
      <xdr:col>24</xdr:col>
      <xdr:colOff>152400</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63995</xdr:rowOff>
    </xdr:from>
    <xdr:to>
      <xdr:col>24</xdr:col>
      <xdr:colOff>63500</xdr:colOff>
      <xdr:row>57</xdr:row>
      <xdr:rowOff>45707</xdr:rowOff>
    </xdr:to>
    <xdr:cxnSp macro="">
      <xdr:nvCxnSpPr>
        <xdr:cNvPr id="123" name="直線コネクタ 122"/>
        <xdr:cNvCxnSpPr/>
      </xdr:nvCxnSpPr>
      <xdr:spPr>
        <a:xfrm flipV="1">
          <a:off x="3797300" y="9665195"/>
          <a:ext cx="8382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17594</xdr:rowOff>
    </xdr:from>
    <xdr:ext cx="534377" cy="259045"/>
    <xdr:sp macro="" textlink="">
      <xdr:nvSpPr>
        <xdr:cNvPr id="124" name="物件費平均値テキスト"/>
        <xdr:cNvSpPr txBox="1"/>
      </xdr:nvSpPr>
      <xdr:spPr>
        <a:xfrm>
          <a:off x="4686300" y="9275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166167</xdr:rowOff>
    </xdr:from>
    <xdr:to>
      <xdr:col>24</xdr:col>
      <xdr:colOff>114300</xdr:colOff>
      <xdr:row>55</xdr:row>
      <xdr:rowOff>96317</xdr:rowOff>
    </xdr:to>
    <xdr:sp macro="" textlink="">
      <xdr:nvSpPr>
        <xdr:cNvPr id="125" name="フローチャート: 判断 124"/>
        <xdr:cNvSpPr/>
      </xdr:nvSpPr>
      <xdr:spPr>
        <a:xfrm>
          <a:off x="4584700" y="942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45707</xdr:rowOff>
    </xdr:from>
    <xdr:to>
      <xdr:col>19</xdr:col>
      <xdr:colOff>177800</xdr:colOff>
      <xdr:row>57</xdr:row>
      <xdr:rowOff>160121</xdr:rowOff>
    </xdr:to>
    <xdr:cxnSp macro="">
      <xdr:nvCxnSpPr>
        <xdr:cNvPr id="126" name="直線コネクタ 125"/>
        <xdr:cNvCxnSpPr/>
      </xdr:nvCxnSpPr>
      <xdr:spPr>
        <a:xfrm flipV="1">
          <a:off x="2908300" y="9818357"/>
          <a:ext cx="889000" cy="11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54153</xdr:rowOff>
    </xdr:from>
    <xdr:to>
      <xdr:col>20</xdr:col>
      <xdr:colOff>38100</xdr:colOff>
      <xdr:row>55</xdr:row>
      <xdr:rowOff>155753</xdr:rowOff>
    </xdr:to>
    <xdr:sp macro="" textlink="">
      <xdr:nvSpPr>
        <xdr:cNvPr id="127" name="フローチャート: 判断 126"/>
        <xdr:cNvSpPr/>
      </xdr:nvSpPr>
      <xdr:spPr>
        <a:xfrm>
          <a:off x="3746500" y="948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830</xdr:rowOff>
    </xdr:from>
    <xdr:ext cx="534377" cy="259045"/>
    <xdr:sp macro="" textlink="">
      <xdr:nvSpPr>
        <xdr:cNvPr id="128" name="テキスト ボックス 127"/>
        <xdr:cNvSpPr txBox="1"/>
      </xdr:nvSpPr>
      <xdr:spPr>
        <a:xfrm>
          <a:off x="3530111" y="925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160121</xdr:rowOff>
    </xdr:from>
    <xdr:to>
      <xdr:col>15</xdr:col>
      <xdr:colOff>50800</xdr:colOff>
      <xdr:row>58</xdr:row>
      <xdr:rowOff>88303</xdr:rowOff>
    </xdr:to>
    <xdr:cxnSp macro="">
      <xdr:nvCxnSpPr>
        <xdr:cNvPr id="129" name="直線コネクタ 128"/>
        <xdr:cNvCxnSpPr/>
      </xdr:nvCxnSpPr>
      <xdr:spPr>
        <a:xfrm flipV="1">
          <a:off x="2019300" y="9932771"/>
          <a:ext cx="889000" cy="9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151688</xdr:rowOff>
    </xdr:from>
    <xdr:to>
      <xdr:col>15</xdr:col>
      <xdr:colOff>101600</xdr:colOff>
      <xdr:row>56</xdr:row>
      <xdr:rowOff>81838</xdr:rowOff>
    </xdr:to>
    <xdr:sp macro="" textlink="">
      <xdr:nvSpPr>
        <xdr:cNvPr id="130" name="フローチャート: 判断 129"/>
        <xdr:cNvSpPr/>
      </xdr:nvSpPr>
      <xdr:spPr>
        <a:xfrm>
          <a:off x="2857500" y="958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98365</xdr:rowOff>
    </xdr:from>
    <xdr:ext cx="534377" cy="259045"/>
    <xdr:sp macro="" textlink="">
      <xdr:nvSpPr>
        <xdr:cNvPr id="131" name="テキスト ボックス 130"/>
        <xdr:cNvSpPr txBox="1"/>
      </xdr:nvSpPr>
      <xdr:spPr>
        <a:xfrm>
          <a:off x="2641111" y="935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88303</xdr:rowOff>
    </xdr:from>
    <xdr:to>
      <xdr:col>10</xdr:col>
      <xdr:colOff>114300</xdr:colOff>
      <xdr:row>58</xdr:row>
      <xdr:rowOff>95466</xdr:rowOff>
    </xdr:to>
    <xdr:cxnSp macro="">
      <xdr:nvCxnSpPr>
        <xdr:cNvPr id="132" name="直線コネクタ 131"/>
        <xdr:cNvCxnSpPr/>
      </xdr:nvCxnSpPr>
      <xdr:spPr>
        <a:xfrm flipV="1">
          <a:off x="1130300" y="10032403"/>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48323</xdr:rowOff>
    </xdr:from>
    <xdr:to>
      <xdr:col>10</xdr:col>
      <xdr:colOff>165100</xdr:colOff>
      <xdr:row>56</xdr:row>
      <xdr:rowOff>149923</xdr:rowOff>
    </xdr:to>
    <xdr:sp macro="" textlink="">
      <xdr:nvSpPr>
        <xdr:cNvPr id="133" name="フローチャート: 判断 132"/>
        <xdr:cNvSpPr/>
      </xdr:nvSpPr>
      <xdr:spPr>
        <a:xfrm>
          <a:off x="1968500" y="96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166450</xdr:rowOff>
    </xdr:from>
    <xdr:ext cx="534377" cy="259045"/>
    <xdr:sp macro="" textlink="">
      <xdr:nvSpPr>
        <xdr:cNvPr id="134" name="テキスト ボックス 133"/>
        <xdr:cNvSpPr txBox="1"/>
      </xdr:nvSpPr>
      <xdr:spPr>
        <a:xfrm>
          <a:off x="1752111" y="942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78880</xdr:rowOff>
    </xdr:from>
    <xdr:to>
      <xdr:col>6</xdr:col>
      <xdr:colOff>38100</xdr:colOff>
      <xdr:row>57</xdr:row>
      <xdr:rowOff>9030</xdr:rowOff>
    </xdr:to>
    <xdr:sp macro="" textlink="">
      <xdr:nvSpPr>
        <xdr:cNvPr id="135" name="フローチャート: 判断 134"/>
        <xdr:cNvSpPr/>
      </xdr:nvSpPr>
      <xdr:spPr>
        <a:xfrm>
          <a:off x="1079500" y="968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25557</xdr:rowOff>
    </xdr:from>
    <xdr:ext cx="534377" cy="259045"/>
    <xdr:sp macro="" textlink="">
      <xdr:nvSpPr>
        <xdr:cNvPr id="136" name="テキスト ボックス 135"/>
        <xdr:cNvSpPr txBox="1"/>
      </xdr:nvSpPr>
      <xdr:spPr>
        <a:xfrm>
          <a:off x="863111" y="9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13195</xdr:rowOff>
    </xdr:from>
    <xdr:to>
      <xdr:col>24</xdr:col>
      <xdr:colOff>114300</xdr:colOff>
      <xdr:row>56</xdr:row>
      <xdr:rowOff>114795</xdr:rowOff>
    </xdr:to>
    <xdr:sp macro="" textlink="">
      <xdr:nvSpPr>
        <xdr:cNvPr id="142" name="楕円 141"/>
        <xdr:cNvSpPr/>
      </xdr:nvSpPr>
      <xdr:spPr>
        <a:xfrm>
          <a:off x="4584700" y="961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163072</xdr:rowOff>
    </xdr:from>
    <xdr:ext cx="534377" cy="259045"/>
    <xdr:sp macro="" textlink="">
      <xdr:nvSpPr>
        <xdr:cNvPr id="143" name="物件費該当値テキスト"/>
        <xdr:cNvSpPr txBox="1"/>
      </xdr:nvSpPr>
      <xdr:spPr>
        <a:xfrm>
          <a:off x="4686300" y="959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166357</xdr:rowOff>
    </xdr:from>
    <xdr:to>
      <xdr:col>20</xdr:col>
      <xdr:colOff>38100</xdr:colOff>
      <xdr:row>57</xdr:row>
      <xdr:rowOff>96507</xdr:rowOff>
    </xdr:to>
    <xdr:sp macro="" textlink="">
      <xdr:nvSpPr>
        <xdr:cNvPr id="144" name="楕円 143"/>
        <xdr:cNvSpPr/>
      </xdr:nvSpPr>
      <xdr:spPr>
        <a:xfrm>
          <a:off x="3746500" y="97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87634</xdr:rowOff>
    </xdr:from>
    <xdr:ext cx="534377" cy="259045"/>
    <xdr:sp macro="" textlink="">
      <xdr:nvSpPr>
        <xdr:cNvPr id="145" name="テキスト ボックス 144"/>
        <xdr:cNvSpPr txBox="1"/>
      </xdr:nvSpPr>
      <xdr:spPr>
        <a:xfrm>
          <a:off x="3530111" y="986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109321</xdr:rowOff>
    </xdr:from>
    <xdr:to>
      <xdr:col>15</xdr:col>
      <xdr:colOff>101600</xdr:colOff>
      <xdr:row>58</xdr:row>
      <xdr:rowOff>39471</xdr:rowOff>
    </xdr:to>
    <xdr:sp macro="" textlink="">
      <xdr:nvSpPr>
        <xdr:cNvPr id="146" name="楕円 145"/>
        <xdr:cNvSpPr/>
      </xdr:nvSpPr>
      <xdr:spPr>
        <a:xfrm>
          <a:off x="2857500" y="988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30598</xdr:rowOff>
    </xdr:from>
    <xdr:ext cx="534377" cy="259045"/>
    <xdr:sp macro="" textlink="">
      <xdr:nvSpPr>
        <xdr:cNvPr id="147" name="テキスト ボックス 146"/>
        <xdr:cNvSpPr txBox="1"/>
      </xdr:nvSpPr>
      <xdr:spPr>
        <a:xfrm>
          <a:off x="2641111" y="997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37503</xdr:rowOff>
    </xdr:from>
    <xdr:to>
      <xdr:col>10</xdr:col>
      <xdr:colOff>165100</xdr:colOff>
      <xdr:row>58</xdr:row>
      <xdr:rowOff>139103</xdr:rowOff>
    </xdr:to>
    <xdr:sp macro="" textlink="">
      <xdr:nvSpPr>
        <xdr:cNvPr id="148" name="楕円 147"/>
        <xdr:cNvSpPr/>
      </xdr:nvSpPr>
      <xdr:spPr>
        <a:xfrm>
          <a:off x="1968500" y="998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130230</xdr:rowOff>
    </xdr:from>
    <xdr:ext cx="534377" cy="259045"/>
    <xdr:sp macro="" textlink="">
      <xdr:nvSpPr>
        <xdr:cNvPr id="149" name="テキスト ボックス 148"/>
        <xdr:cNvSpPr txBox="1"/>
      </xdr:nvSpPr>
      <xdr:spPr>
        <a:xfrm>
          <a:off x="1752111" y="1007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44666</xdr:rowOff>
    </xdr:from>
    <xdr:to>
      <xdr:col>6</xdr:col>
      <xdr:colOff>38100</xdr:colOff>
      <xdr:row>58</xdr:row>
      <xdr:rowOff>146266</xdr:rowOff>
    </xdr:to>
    <xdr:sp macro="" textlink="">
      <xdr:nvSpPr>
        <xdr:cNvPr id="150" name="楕円 149"/>
        <xdr:cNvSpPr/>
      </xdr:nvSpPr>
      <xdr:spPr>
        <a:xfrm>
          <a:off x="1079500" y="998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137393</xdr:rowOff>
    </xdr:from>
    <xdr:ext cx="534377" cy="259045"/>
    <xdr:sp macro="" textlink="">
      <xdr:nvSpPr>
        <xdr:cNvPr id="151" name="テキスト ボックス 150"/>
        <xdr:cNvSpPr txBox="1"/>
      </xdr:nvSpPr>
      <xdr:spPr>
        <a:xfrm>
          <a:off x="863111" y="1008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110516</xdr:rowOff>
    </xdr:from>
    <xdr:to>
      <xdr:col>24</xdr:col>
      <xdr:colOff>62865</xdr:colOff>
      <xdr:row>79</xdr:row>
      <xdr:rowOff>330</xdr:rowOff>
    </xdr:to>
    <xdr:cxnSp macro="">
      <xdr:nvCxnSpPr>
        <xdr:cNvPr id="175" name="直線コネクタ 174"/>
        <xdr:cNvCxnSpPr/>
      </xdr:nvCxnSpPr>
      <xdr:spPr>
        <a:xfrm flipV="1">
          <a:off x="4633595" y="12283466"/>
          <a:ext cx="1270" cy="126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xdr:rowOff>
    </xdr:from>
    <xdr:ext cx="378565" cy="259045"/>
    <xdr:sp macro="" textlink="">
      <xdr:nvSpPr>
        <xdr:cNvPr id="176" name="維持補修費最小値テキスト"/>
        <xdr:cNvSpPr txBox="1"/>
      </xdr:nvSpPr>
      <xdr:spPr>
        <a:xfrm>
          <a:off x="4686300" y="1354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330</xdr:rowOff>
    </xdr:from>
    <xdr:to>
      <xdr:col>24</xdr:col>
      <xdr:colOff>152400</xdr:colOff>
      <xdr:row>79</xdr:row>
      <xdr:rowOff>330</xdr:rowOff>
    </xdr:to>
    <xdr:cxnSp macro="">
      <xdr:nvCxnSpPr>
        <xdr:cNvPr id="177" name="直線コネクタ 176"/>
        <xdr:cNvCxnSpPr/>
      </xdr:nvCxnSpPr>
      <xdr:spPr>
        <a:xfrm>
          <a:off x="4546600" y="135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57193</xdr:rowOff>
    </xdr:from>
    <xdr:ext cx="534377" cy="259045"/>
    <xdr:sp macro="" textlink="">
      <xdr:nvSpPr>
        <xdr:cNvPr id="178" name="維持補修費最大値テキスト"/>
        <xdr:cNvSpPr txBox="1"/>
      </xdr:nvSpPr>
      <xdr:spPr>
        <a:xfrm>
          <a:off x="4686300" y="120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110516</xdr:rowOff>
    </xdr:from>
    <xdr:to>
      <xdr:col>24</xdr:col>
      <xdr:colOff>152400</xdr:colOff>
      <xdr:row>71</xdr:row>
      <xdr:rowOff>110516</xdr:rowOff>
    </xdr:to>
    <xdr:cxnSp macro="">
      <xdr:nvCxnSpPr>
        <xdr:cNvPr id="179" name="直線コネクタ 178"/>
        <xdr:cNvCxnSpPr/>
      </xdr:nvCxnSpPr>
      <xdr:spPr>
        <a:xfrm>
          <a:off x="4546600" y="1228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69825</xdr:rowOff>
    </xdr:from>
    <xdr:to>
      <xdr:col>24</xdr:col>
      <xdr:colOff>63500</xdr:colOff>
      <xdr:row>77</xdr:row>
      <xdr:rowOff>121259</xdr:rowOff>
    </xdr:to>
    <xdr:cxnSp macro="">
      <xdr:nvCxnSpPr>
        <xdr:cNvPr id="180" name="直線コネクタ 179"/>
        <xdr:cNvCxnSpPr/>
      </xdr:nvCxnSpPr>
      <xdr:spPr>
        <a:xfrm flipV="1">
          <a:off x="3797300" y="13271475"/>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42181</xdr:rowOff>
    </xdr:from>
    <xdr:ext cx="469744" cy="259045"/>
    <xdr:sp macro="" textlink="">
      <xdr:nvSpPr>
        <xdr:cNvPr id="181" name="維持補修費平均値テキスト"/>
        <xdr:cNvSpPr txBox="1"/>
      </xdr:nvSpPr>
      <xdr:spPr>
        <a:xfrm>
          <a:off x="4686300" y="13243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63754</xdr:rowOff>
    </xdr:from>
    <xdr:to>
      <xdr:col>24</xdr:col>
      <xdr:colOff>114300</xdr:colOff>
      <xdr:row>77</xdr:row>
      <xdr:rowOff>165354</xdr:rowOff>
    </xdr:to>
    <xdr:sp macro="" textlink="">
      <xdr:nvSpPr>
        <xdr:cNvPr id="182" name="フローチャート: 判断 181"/>
        <xdr:cNvSpPr/>
      </xdr:nvSpPr>
      <xdr:spPr>
        <a:xfrm>
          <a:off x="4584700" y="1326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121259</xdr:rowOff>
    </xdr:from>
    <xdr:to>
      <xdr:col>19</xdr:col>
      <xdr:colOff>177800</xdr:colOff>
      <xdr:row>77</xdr:row>
      <xdr:rowOff>123089</xdr:rowOff>
    </xdr:to>
    <xdr:cxnSp macro="">
      <xdr:nvCxnSpPr>
        <xdr:cNvPr id="183" name="直線コネクタ 182"/>
        <xdr:cNvCxnSpPr/>
      </xdr:nvCxnSpPr>
      <xdr:spPr>
        <a:xfrm flipV="1">
          <a:off x="2908300" y="13322909"/>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79223</xdr:rowOff>
    </xdr:from>
    <xdr:to>
      <xdr:col>20</xdr:col>
      <xdr:colOff>38100</xdr:colOff>
      <xdr:row>78</xdr:row>
      <xdr:rowOff>9373</xdr:rowOff>
    </xdr:to>
    <xdr:sp macro="" textlink="">
      <xdr:nvSpPr>
        <xdr:cNvPr id="184" name="フローチャート: 判断 183"/>
        <xdr:cNvSpPr/>
      </xdr:nvSpPr>
      <xdr:spPr>
        <a:xfrm>
          <a:off x="3746500" y="1328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500</xdr:rowOff>
    </xdr:from>
    <xdr:ext cx="469744" cy="259045"/>
    <xdr:sp macro="" textlink="">
      <xdr:nvSpPr>
        <xdr:cNvPr id="185" name="テキスト ボックス 184"/>
        <xdr:cNvSpPr txBox="1"/>
      </xdr:nvSpPr>
      <xdr:spPr>
        <a:xfrm>
          <a:off x="3562428" y="1337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118135</xdr:rowOff>
    </xdr:from>
    <xdr:to>
      <xdr:col>15</xdr:col>
      <xdr:colOff>50800</xdr:colOff>
      <xdr:row>77</xdr:row>
      <xdr:rowOff>123089</xdr:rowOff>
    </xdr:to>
    <xdr:cxnSp macro="">
      <xdr:nvCxnSpPr>
        <xdr:cNvPr id="186" name="直線コネクタ 185"/>
        <xdr:cNvCxnSpPr/>
      </xdr:nvCxnSpPr>
      <xdr:spPr>
        <a:xfrm>
          <a:off x="2019300" y="13319785"/>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73279</xdr:rowOff>
    </xdr:from>
    <xdr:to>
      <xdr:col>15</xdr:col>
      <xdr:colOff>101600</xdr:colOff>
      <xdr:row>78</xdr:row>
      <xdr:rowOff>3429</xdr:rowOff>
    </xdr:to>
    <xdr:sp macro="" textlink="">
      <xdr:nvSpPr>
        <xdr:cNvPr id="187" name="フローチャート: 判断 186"/>
        <xdr:cNvSpPr/>
      </xdr:nvSpPr>
      <xdr:spPr>
        <a:xfrm>
          <a:off x="2857500" y="1327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166006</xdr:rowOff>
    </xdr:from>
    <xdr:ext cx="469744" cy="259045"/>
    <xdr:sp macro="" textlink="">
      <xdr:nvSpPr>
        <xdr:cNvPr id="188" name="テキスト ボックス 187"/>
        <xdr:cNvSpPr txBox="1"/>
      </xdr:nvSpPr>
      <xdr:spPr>
        <a:xfrm>
          <a:off x="2673428" y="1336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104953</xdr:rowOff>
    </xdr:from>
    <xdr:to>
      <xdr:col>10</xdr:col>
      <xdr:colOff>114300</xdr:colOff>
      <xdr:row>77</xdr:row>
      <xdr:rowOff>118135</xdr:rowOff>
    </xdr:to>
    <xdr:cxnSp macro="">
      <xdr:nvCxnSpPr>
        <xdr:cNvPr id="189" name="直線コネクタ 188"/>
        <xdr:cNvCxnSpPr/>
      </xdr:nvCxnSpPr>
      <xdr:spPr>
        <a:xfrm>
          <a:off x="1130300" y="13306603"/>
          <a:ext cx="889000" cy="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76555</xdr:rowOff>
    </xdr:from>
    <xdr:to>
      <xdr:col>10</xdr:col>
      <xdr:colOff>165100</xdr:colOff>
      <xdr:row>78</xdr:row>
      <xdr:rowOff>6705</xdr:rowOff>
    </xdr:to>
    <xdr:sp macro="" textlink="">
      <xdr:nvSpPr>
        <xdr:cNvPr id="190" name="フローチャート: 判断 189"/>
        <xdr:cNvSpPr/>
      </xdr:nvSpPr>
      <xdr:spPr>
        <a:xfrm>
          <a:off x="1968500" y="132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169282</xdr:rowOff>
    </xdr:from>
    <xdr:ext cx="469744" cy="259045"/>
    <xdr:sp macro="" textlink="">
      <xdr:nvSpPr>
        <xdr:cNvPr id="191" name="テキスト ボックス 190"/>
        <xdr:cNvSpPr txBox="1"/>
      </xdr:nvSpPr>
      <xdr:spPr>
        <a:xfrm>
          <a:off x="1784428" y="1337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85852</xdr:rowOff>
    </xdr:from>
    <xdr:to>
      <xdr:col>6</xdr:col>
      <xdr:colOff>38100</xdr:colOff>
      <xdr:row>78</xdr:row>
      <xdr:rowOff>16002</xdr:rowOff>
    </xdr:to>
    <xdr:sp macro="" textlink="">
      <xdr:nvSpPr>
        <xdr:cNvPr id="192" name="フローチャート: 判断 191"/>
        <xdr:cNvSpPr/>
      </xdr:nvSpPr>
      <xdr:spPr>
        <a:xfrm>
          <a:off x="1079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7129</xdr:rowOff>
    </xdr:from>
    <xdr:ext cx="469744" cy="259045"/>
    <xdr:sp macro="" textlink="">
      <xdr:nvSpPr>
        <xdr:cNvPr id="193" name="テキスト ボックス 192"/>
        <xdr:cNvSpPr txBox="1"/>
      </xdr:nvSpPr>
      <xdr:spPr>
        <a:xfrm>
          <a:off x="895428" y="1338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19025</xdr:rowOff>
    </xdr:from>
    <xdr:to>
      <xdr:col>24</xdr:col>
      <xdr:colOff>114300</xdr:colOff>
      <xdr:row>77</xdr:row>
      <xdr:rowOff>120625</xdr:rowOff>
    </xdr:to>
    <xdr:sp macro="" textlink="">
      <xdr:nvSpPr>
        <xdr:cNvPr id="199" name="楕円 198"/>
        <xdr:cNvSpPr/>
      </xdr:nvSpPr>
      <xdr:spPr>
        <a:xfrm>
          <a:off x="4584700" y="132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41902</xdr:rowOff>
    </xdr:from>
    <xdr:ext cx="469744" cy="259045"/>
    <xdr:sp macro="" textlink="">
      <xdr:nvSpPr>
        <xdr:cNvPr id="200" name="維持補修費該当値テキスト"/>
        <xdr:cNvSpPr txBox="1"/>
      </xdr:nvSpPr>
      <xdr:spPr>
        <a:xfrm>
          <a:off x="4686300" y="1307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70459</xdr:rowOff>
    </xdr:from>
    <xdr:to>
      <xdr:col>20</xdr:col>
      <xdr:colOff>38100</xdr:colOff>
      <xdr:row>78</xdr:row>
      <xdr:rowOff>609</xdr:rowOff>
    </xdr:to>
    <xdr:sp macro="" textlink="">
      <xdr:nvSpPr>
        <xdr:cNvPr id="201" name="楕円 200"/>
        <xdr:cNvSpPr/>
      </xdr:nvSpPr>
      <xdr:spPr>
        <a:xfrm>
          <a:off x="3746500" y="1327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17136</xdr:rowOff>
    </xdr:from>
    <xdr:ext cx="469744" cy="259045"/>
    <xdr:sp macro="" textlink="">
      <xdr:nvSpPr>
        <xdr:cNvPr id="202" name="テキスト ボックス 201"/>
        <xdr:cNvSpPr txBox="1"/>
      </xdr:nvSpPr>
      <xdr:spPr>
        <a:xfrm>
          <a:off x="3562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72289</xdr:rowOff>
    </xdr:from>
    <xdr:to>
      <xdr:col>15</xdr:col>
      <xdr:colOff>101600</xdr:colOff>
      <xdr:row>78</xdr:row>
      <xdr:rowOff>2439</xdr:rowOff>
    </xdr:to>
    <xdr:sp macro="" textlink="">
      <xdr:nvSpPr>
        <xdr:cNvPr id="203" name="楕円 202"/>
        <xdr:cNvSpPr/>
      </xdr:nvSpPr>
      <xdr:spPr>
        <a:xfrm>
          <a:off x="2857500" y="1327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18966</xdr:rowOff>
    </xdr:from>
    <xdr:ext cx="469744" cy="259045"/>
    <xdr:sp macro="" textlink="">
      <xdr:nvSpPr>
        <xdr:cNvPr id="204" name="テキスト ボックス 203"/>
        <xdr:cNvSpPr txBox="1"/>
      </xdr:nvSpPr>
      <xdr:spPr>
        <a:xfrm>
          <a:off x="2673428" y="1304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67335</xdr:rowOff>
    </xdr:from>
    <xdr:to>
      <xdr:col>10</xdr:col>
      <xdr:colOff>165100</xdr:colOff>
      <xdr:row>77</xdr:row>
      <xdr:rowOff>168935</xdr:rowOff>
    </xdr:to>
    <xdr:sp macro="" textlink="">
      <xdr:nvSpPr>
        <xdr:cNvPr id="205" name="楕円 204"/>
        <xdr:cNvSpPr/>
      </xdr:nvSpPr>
      <xdr:spPr>
        <a:xfrm>
          <a:off x="1968500" y="1326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14012</xdr:rowOff>
    </xdr:from>
    <xdr:ext cx="469744" cy="259045"/>
    <xdr:sp macro="" textlink="">
      <xdr:nvSpPr>
        <xdr:cNvPr id="206" name="テキスト ボックス 205"/>
        <xdr:cNvSpPr txBox="1"/>
      </xdr:nvSpPr>
      <xdr:spPr>
        <a:xfrm>
          <a:off x="1784428" y="1304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54153</xdr:rowOff>
    </xdr:from>
    <xdr:to>
      <xdr:col>6</xdr:col>
      <xdr:colOff>38100</xdr:colOff>
      <xdr:row>77</xdr:row>
      <xdr:rowOff>155753</xdr:rowOff>
    </xdr:to>
    <xdr:sp macro="" textlink="">
      <xdr:nvSpPr>
        <xdr:cNvPr id="207" name="楕円 206"/>
        <xdr:cNvSpPr/>
      </xdr:nvSpPr>
      <xdr:spPr>
        <a:xfrm>
          <a:off x="1079500" y="1325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830</xdr:rowOff>
    </xdr:from>
    <xdr:ext cx="469744" cy="259045"/>
    <xdr:sp macro="" textlink="">
      <xdr:nvSpPr>
        <xdr:cNvPr id="208" name="テキスト ボックス 207"/>
        <xdr:cNvSpPr txBox="1"/>
      </xdr:nvSpPr>
      <xdr:spPr>
        <a:xfrm>
          <a:off x="895428" y="1303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69647</xdr:rowOff>
    </xdr:from>
    <xdr:to>
      <xdr:col>24</xdr:col>
      <xdr:colOff>62865</xdr:colOff>
      <xdr:row>98</xdr:row>
      <xdr:rowOff>128778</xdr:rowOff>
    </xdr:to>
    <xdr:cxnSp macro="">
      <xdr:nvCxnSpPr>
        <xdr:cNvPr id="233" name="直線コネクタ 232"/>
        <xdr:cNvCxnSpPr/>
      </xdr:nvCxnSpPr>
      <xdr:spPr>
        <a:xfrm flipV="1">
          <a:off x="4633595" y="15500147"/>
          <a:ext cx="1270" cy="1430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132605</xdr:rowOff>
    </xdr:from>
    <xdr:ext cx="534377" cy="259045"/>
    <xdr:sp macro="" textlink="">
      <xdr:nvSpPr>
        <xdr:cNvPr id="234" name="扶助費最小値テキスト"/>
        <xdr:cNvSpPr txBox="1"/>
      </xdr:nvSpPr>
      <xdr:spPr>
        <a:xfrm>
          <a:off x="4686300" y="169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128778</xdr:rowOff>
    </xdr:from>
    <xdr:to>
      <xdr:col>24</xdr:col>
      <xdr:colOff>152400</xdr:colOff>
      <xdr:row>98</xdr:row>
      <xdr:rowOff>128778</xdr:rowOff>
    </xdr:to>
    <xdr:cxnSp macro="">
      <xdr:nvCxnSpPr>
        <xdr:cNvPr id="235" name="直線コネクタ 234"/>
        <xdr:cNvCxnSpPr/>
      </xdr:nvCxnSpPr>
      <xdr:spPr>
        <a:xfrm>
          <a:off x="4546600" y="1693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16324</xdr:rowOff>
    </xdr:from>
    <xdr:ext cx="599010" cy="259045"/>
    <xdr:sp macro="" textlink="">
      <xdr:nvSpPr>
        <xdr:cNvPr id="236" name="扶助費最大値テキスト"/>
        <xdr:cNvSpPr txBox="1"/>
      </xdr:nvSpPr>
      <xdr:spPr>
        <a:xfrm>
          <a:off x="4686300" y="152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69647</xdr:rowOff>
    </xdr:from>
    <xdr:to>
      <xdr:col>24</xdr:col>
      <xdr:colOff>152400</xdr:colOff>
      <xdr:row>90</xdr:row>
      <xdr:rowOff>69647</xdr:rowOff>
    </xdr:to>
    <xdr:cxnSp macro="">
      <xdr:nvCxnSpPr>
        <xdr:cNvPr id="237" name="直線コネクタ 236"/>
        <xdr:cNvCxnSpPr/>
      </xdr:nvCxnSpPr>
      <xdr:spPr>
        <a:xfrm>
          <a:off x="4546600" y="155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140588</xdr:rowOff>
    </xdr:from>
    <xdr:to>
      <xdr:col>24</xdr:col>
      <xdr:colOff>63500</xdr:colOff>
      <xdr:row>95</xdr:row>
      <xdr:rowOff>27063</xdr:rowOff>
    </xdr:to>
    <xdr:cxnSp macro="">
      <xdr:nvCxnSpPr>
        <xdr:cNvPr id="238" name="直線コネクタ 237"/>
        <xdr:cNvCxnSpPr/>
      </xdr:nvCxnSpPr>
      <xdr:spPr>
        <a:xfrm flipV="1">
          <a:off x="3797300" y="16256888"/>
          <a:ext cx="838200" cy="5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34078</xdr:rowOff>
    </xdr:from>
    <xdr:ext cx="599010" cy="259045"/>
    <xdr:sp macro="" textlink="">
      <xdr:nvSpPr>
        <xdr:cNvPr id="239" name="扶助費平均値テキスト"/>
        <xdr:cNvSpPr txBox="1"/>
      </xdr:nvSpPr>
      <xdr:spPr>
        <a:xfrm>
          <a:off x="4686300" y="163218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55651</xdr:rowOff>
    </xdr:from>
    <xdr:to>
      <xdr:col>24</xdr:col>
      <xdr:colOff>114300</xdr:colOff>
      <xdr:row>95</xdr:row>
      <xdr:rowOff>157251</xdr:rowOff>
    </xdr:to>
    <xdr:sp macro="" textlink="">
      <xdr:nvSpPr>
        <xdr:cNvPr id="240" name="フローチャート: 判断 239"/>
        <xdr:cNvSpPr/>
      </xdr:nvSpPr>
      <xdr:spPr>
        <a:xfrm>
          <a:off x="4584700" y="1634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27063</xdr:rowOff>
    </xdr:from>
    <xdr:to>
      <xdr:col>19</xdr:col>
      <xdr:colOff>177800</xdr:colOff>
      <xdr:row>95</xdr:row>
      <xdr:rowOff>112268</xdr:rowOff>
    </xdr:to>
    <xdr:cxnSp macro="">
      <xdr:nvCxnSpPr>
        <xdr:cNvPr id="241" name="直線コネクタ 240"/>
        <xdr:cNvCxnSpPr/>
      </xdr:nvCxnSpPr>
      <xdr:spPr>
        <a:xfrm flipV="1">
          <a:off x="2908300" y="16314813"/>
          <a:ext cx="889000" cy="8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82068</xdr:rowOff>
    </xdr:from>
    <xdr:to>
      <xdr:col>20</xdr:col>
      <xdr:colOff>38100</xdr:colOff>
      <xdr:row>96</xdr:row>
      <xdr:rowOff>12218</xdr:rowOff>
    </xdr:to>
    <xdr:sp macro="" textlink="">
      <xdr:nvSpPr>
        <xdr:cNvPr id="242" name="フローチャート: 判断 241"/>
        <xdr:cNvSpPr/>
      </xdr:nvSpPr>
      <xdr:spPr>
        <a:xfrm>
          <a:off x="37465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3345</xdr:rowOff>
    </xdr:from>
    <xdr:ext cx="599010" cy="259045"/>
    <xdr:sp macro="" textlink="">
      <xdr:nvSpPr>
        <xdr:cNvPr id="243" name="テキスト ボックス 242"/>
        <xdr:cNvSpPr txBox="1"/>
      </xdr:nvSpPr>
      <xdr:spPr>
        <a:xfrm>
          <a:off x="3497795" y="1646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112268</xdr:rowOff>
    </xdr:from>
    <xdr:to>
      <xdr:col>15</xdr:col>
      <xdr:colOff>50800</xdr:colOff>
      <xdr:row>95</xdr:row>
      <xdr:rowOff>147002</xdr:rowOff>
    </xdr:to>
    <xdr:cxnSp macro="">
      <xdr:nvCxnSpPr>
        <xdr:cNvPr id="244" name="直線コネクタ 243"/>
        <xdr:cNvCxnSpPr/>
      </xdr:nvCxnSpPr>
      <xdr:spPr>
        <a:xfrm flipV="1">
          <a:off x="2019300" y="16400018"/>
          <a:ext cx="889000" cy="3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149924</xdr:rowOff>
    </xdr:from>
    <xdr:to>
      <xdr:col>15</xdr:col>
      <xdr:colOff>101600</xdr:colOff>
      <xdr:row>96</xdr:row>
      <xdr:rowOff>80074</xdr:rowOff>
    </xdr:to>
    <xdr:sp macro="" textlink="">
      <xdr:nvSpPr>
        <xdr:cNvPr id="245" name="フローチャート: 判断 244"/>
        <xdr:cNvSpPr/>
      </xdr:nvSpPr>
      <xdr:spPr>
        <a:xfrm>
          <a:off x="2857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71201</xdr:rowOff>
    </xdr:from>
    <xdr:ext cx="599010" cy="259045"/>
    <xdr:sp macro="" textlink="">
      <xdr:nvSpPr>
        <xdr:cNvPr id="246" name="テキスト ボックス 245"/>
        <xdr:cNvSpPr txBox="1"/>
      </xdr:nvSpPr>
      <xdr:spPr>
        <a:xfrm>
          <a:off x="2608795" y="1653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134595</xdr:rowOff>
    </xdr:from>
    <xdr:to>
      <xdr:col>10</xdr:col>
      <xdr:colOff>114300</xdr:colOff>
      <xdr:row>95</xdr:row>
      <xdr:rowOff>147002</xdr:rowOff>
    </xdr:to>
    <xdr:cxnSp macro="">
      <xdr:nvCxnSpPr>
        <xdr:cNvPr id="247" name="直線コネクタ 246"/>
        <xdr:cNvCxnSpPr/>
      </xdr:nvCxnSpPr>
      <xdr:spPr>
        <a:xfrm>
          <a:off x="1130300" y="16422345"/>
          <a:ext cx="889000" cy="1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153467</xdr:rowOff>
    </xdr:from>
    <xdr:to>
      <xdr:col>10</xdr:col>
      <xdr:colOff>165100</xdr:colOff>
      <xdr:row>96</xdr:row>
      <xdr:rowOff>83617</xdr:rowOff>
    </xdr:to>
    <xdr:sp macro="" textlink="">
      <xdr:nvSpPr>
        <xdr:cNvPr id="248" name="フローチャート: 判断 247"/>
        <xdr:cNvSpPr/>
      </xdr:nvSpPr>
      <xdr:spPr>
        <a:xfrm>
          <a:off x="1968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74744</xdr:rowOff>
    </xdr:from>
    <xdr:ext cx="599010" cy="259045"/>
    <xdr:sp macro="" textlink="">
      <xdr:nvSpPr>
        <xdr:cNvPr id="249" name="テキスト ボックス 248"/>
        <xdr:cNvSpPr txBox="1"/>
      </xdr:nvSpPr>
      <xdr:spPr>
        <a:xfrm>
          <a:off x="1719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14466</xdr:rowOff>
    </xdr:from>
    <xdr:to>
      <xdr:col>6</xdr:col>
      <xdr:colOff>38100</xdr:colOff>
      <xdr:row>96</xdr:row>
      <xdr:rowOff>116066</xdr:rowOff>
    </xdr:to>
    <xdr:sp macro="" textlink="">
      <xdr:nvSpPr>
        <xdr:cNvPr id="250" name="フローチャート: 判断 249"/>
        <xdr:cNvSpPr/>
      </xdr:nvSpPr>
      <xdr:spPr>
        <a:xfrm>
          <a:off x="1079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107193</xdr:rowOff>
    </xdr:from>
    <xdr:ext cx="534377" cy="259045"/>
    <xdr:sp macro="" textlink="">
      <xdr:nvSpPr>
        <xdr:cNvPr id="251" name="テキスト ボックス 250"/>
        <xdr:cNvSpPr txBox="1"/>
      </xdr:nvSpPr>
      <xdr:spPr>
        <a:xfrm>
          <a:off x="863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89788</xdr:rowOff>
    </xdr:from>
    <xdr:to>
      <xdr:col>24</xdr:col>
      <xdr:colOff>114300</xdr:colOff>
      <xdr:row>95</xdr:row>
      <xdr:rowOff>19938</xdr:rowOff>
    </xdr:to>
    <xdr:sp macro="" textlink="">
      <xdr:nvSpPr>
        <xdr:cNvPr id="257" name="楕円 256"/>
        <xdr:cNvSpPr/>
      </xdr:nvSpPr>
      <xdr:spPr>
        <a:xfrm>
          <a:off x="4584700" y="1620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112665</xdr:rowOff>
    </xdr:from>
    <xdr:ext cx="599010" cy="259045"/>
    <xdr:sp macro="" textlink="">
      <xdr:nvSpPr>
        <xdr:cNvPr id="258" name="扶助費該当値テキスト"/>
        <xdr:cNvSpPr txBox="1"/>
      </xdr:nvSpPr>
      <xdr:spPr>
        <a:xfrm>
          <a:off x="4686300" y="16057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147713</xdr:rowOff>
    </xdr:from>
    <xdr:to>
      <xdr:col>20</xdr:col>
      <xdr:colOff>38100</xdr:colOff>
      <xdr:row>95</xdr:row>
      <xdr:rowOff>77863</xdr:rowOff>
    </xdr:to>
    <xdr:sp macro="" textlink="">
      <xdr:nvSpPr>
        <xdr:cNvPr id="259" name="楕円 258"/>
        <xdr:cNvSpPr/>
      </xdr:nvSpPr>
      <xdr:spPr>
        <a:xfrm>
          <a:off x="3746500" y="1626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94390</xdr:rowOff>
    </xdr:from>
    <xdr:ext cx="599010" cy="259045"/>
    <xdr:sp macro="" textlink="">
      <xdr:nvSpPr>
        <xdr:cNvPr id="260" name="テキスト ボックス 259"/>
        <xdr:cNvSpPr txBox="1"/>
      </xdr:nvSpPr>
      <xdr:spPr>
        <a:xfrm>
          <a:off x="3497795" y="16039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61468</xdr:rowOff>
    </xdr:from>
    <xdr:to>
      <xdr:col>15</xdr:col>
      <xdr:colOff>101600</xdr:colOff>
      <xdr:row>95</xdr:row>
      <xdr:rowOff>163068</xdr:rowOff>
    </xdr:to>
    <xdr:sp macro="" textlink="">
      <xdr:nvSpPr>
        <xdr:cNvPr id="261" name="楕円 260"/>
        <xdr:cNvSpPr/>
      </xdr:nvSpPr>
      <xdr:spPr>
        <a:xfrm>
          <a:off x="2857500" y="1634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8145</xdr:rowOff>
    </xdr:from>
    <xdr:ext cx="599010" cy="259045"/>
    <xdr:sp macro="" textlink="">
      <xdr:nvSpPr>
        <xdr:cNvPr id="262" name="テキスト ボックス 261"/>
        <xdr:cNvSpPr txBox="1"/>
      </xdr:nvSpPr>
      <xdr:spPr>
        <a:xfrm>
          <a:off x="2608795" y="1612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96202</xdr:rowOff>
    </xdr:from>
    <xdr:to>
      <xdr:col>10</xdr:col>
      <xdr:colOff>165100</xdr:colOff>
      <xdr:row>96</xdr:row>
      <xdr:rowOff>26352</xdr:rowOff>
    </xdr:to>
    <xdr:sp macro="" textlink="">
      <xdr:nvSpPr>
        <xdr:cNvPr id="263" name="楕円 262"/>
        <xdr:cNvSpPr/>
      </xdr:nvSpPr>
      <xdr:spPr>
        <a:xfrm>
          <a:off x="1968500" y="1638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42879</xdr:rowOff>
    </xdr:from>
    <xdr:ext cx="599010" cy="259045"/>
    <xdr:sp macro="" textlink="">
      <xdr:nvSpPr>
        <xdr:cNvPr id="264" name="テキスト ボックス 263"/>
        <xdr:cNvSpPr txBox="1"/>
      </xdr:nvSpPr>
      <xdr:spPr>
        <a:xfrm>
          <a:off x="1719795" y="1615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83795</xdr:rowOff>
    </xdr:from>
    <xdr:to>
      <xdr:col>6</xdr:col>
      <xdr:colOff>38100</xdr:colOff>
      <xdr:row>96</xdr:row>
      <xdr:rowOff>13945</xdr:rowOff>
    </xdr:to>
    <xdr:sp macro="" textlink="">
      <xdr:nvSpPr>
        <xdr:cNvPr id="265" name="楕円 264"/>
        <xdr:cNvSpPr/>
      </xdr:nvSpPr>
      <xdr:spPr>
        <a:xfrm>
          <a:off x="1079500" y="163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30472</xdr:rowOff>
    </xdr:from>
    <xdr:ext cx="599010" cy="259045"/>
    <xdr:sp macro="" textlink="">
      <xdr:nvSpPr>
        <xdr:cNvPr id="266" name="テキスト ボックス 265"/>
        <xdr:cNvSpPr txBox="1"/>
      </xdr:nvSpPr>
      <xdr:spPr>
        <a:xfrm>
          <a:off x="830795" y="1614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104816</xdr:rowOff>
    </xdr:from>
    <xdr:to>
      <xdr:col>54</xdr:col>
      <xdr:colOff>189865</xdr:colOff>
      <xdr:row>33</xdr:row>
      <xdr:rowOff>166743</xdr:rowOff>
    </xdr:to>
    <xdr:cxnSp macro="">
      <xdr:nvCxnSpPr>
        <xdr:cNvPr id="290" name="直線コネクタ 289"/>
        <xdr:cNvCxnSpPr/>
      </xdr:nvCxnSpPr>
      <xdr:spPr>
        <a:xfrm flipV="1">
          <a:off x="10475595" y="5248316"/>
          <a:ext cx="1270" cy="576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170570</xdr:rowOff>
    </xdr:from>
    <xdr:ext cx="599010" cy="259045"/>
    <xdr:sp macro="" textlink="">
      <xdr:nvSpPr>
        <xdr:cNvPr id="291" name="補助費等最小値テキスト"/>
        <xdr:cNvSpPr txBox="1"/>
      </xdr:nvSpPr>
      <xdr:spPr>
        <a:xfrm>
          <a:off x="10528300" y="582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166743</xdr:rowOff>
    </xdr:from>
    <xdr:to>
      <xdr:col>55</xdr:col>
      <xdr:colOff>88900</xdr:colOff>
      <xdr:row>33</xdr:row>
      <xdr:rowOff>166743</xdr:rowOff>
    </xdr:to>
    <xdr:cxnSp macro="">
      <xdr:nvCxnSpPr>
        <xdr:cNvPr id="292" name="直線コネクタ 291"/>
        <xdr:cNvCxnSpPr/>
      </xdr:nvCxnSpPr>
      <xdr:spPr>
        <a:xfrm>
          <a:off x="10388600" y="582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51493</xdr:rowOff>
    </xdr:from>
    <xdr:ext cx="599010" cy="259045"/>
    <xdr:sp macro="" textlink="">
      <xdr:nvSpPr>
        <xdr:cNvPr id="293" name="補助費等最大値テキスト"/>
        <xdr:cNvSpPr txBox="1"/>
      </xdr:nvSpPr>
      <xdr:spPr>
        <a:xfrm>
          <a:off x="10528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104816</xdr:rowOff>
    </xdr:from>
    <xdr:to>
      <xdr:col>55</xdr:col>
      <xdr:colOff>88900</xdr:colOff>
      <xdr:row>30</xdr:row>
      <xdr:rowOff>104816</xdr:rowOff>
    </xdr:to>
    <xdr:cxnSp macro="">
      <xdr:nvCxnSpPr>
        <xdr:cNvPr id="294" name="直線コネクタ 293"/>
        <xdr:cNvCxnSpPr/>
      </xdr:nvCxnSpPr>
      <xdr:spPr>
        <a:xfrm>
          <a:off x="10388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61778</xdr:rowOff>
    </xdr:from>
    <xdr:to>
      <xdr:col>55</xdr:col>
      <xdr:colOff>0</xdr:colOff>
      <xdr:row>37</xdr:row>
      <xdr:rowOff>13528</xdr:rowOff>
    </xdr:to>
    <xdr:cxnSp macro="">
      <xdr:nvCxnSpPr>
        <xdr:cNvPr id="295" name="直線コネクタ 294"/>
        <xdr:cNvCxnSpPr/>
      </xdr:nvCxnSpPr>
      <xdr:spPr>
        <a:xfrm flipV="1">
          <a:off x="9639300" y="5548178"/>
          <a:ext cx="838200" cy="80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67906</xdr:rowOff>
    </xdr:from>
    <xdr:ext cx="599010" cy="259045"/>
    <xdr:sp macro="" textlink="">
      <xdr:nvSpPr>
        <xdr:cNvPr id="296" name="補助費等平均値テキスト"/>
        <xdr:cNvSpPr txBox="1"/>
      </xdr:nvSpPr>
      <xdr:spPr>
        <a:xfrm>
          <a:off x="10528300" y="55543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89479</xdr:rowOff>
    </xdr:from>
    <xdr:to>
      <xdr:col>55</xdr:col>
      <xdr:colOff>50800</xdr:colOff>
      <xdr:row>33</xdr:row>
      <xdr:rowOff>19629</xdr:rowOff>
    </xdr:to>
    <xdr:sp macro="" textlink="">
      <xdr:nvSpPr>
        <xdr:cNvPr id="297" name="フローチャート: 判断 296"/>
        <xdr:cNvSpPr/>
      </xdr:nvSpPr>
      <xdr:spPr>
        <a:xfrm>
          <a:off x="10426700" y="557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154666</xdr:rowOff>
    </xdr:from>
    <xdr:to>
      <xdr:col>50</xdr:col>
      <xdr:colOff>114300</xdr:colOff>
      <xdr:row>37</xdr:row>
      <xdr:rowOff>13528</xdr:rowOff>
    </xdr:to>
    <xdr:cxnSp macro="">
      <xdr:nvCxnSpPr>
        <xdr:cNvPr id="298" name="直線コネクタ 297"/>
        <xdr:cNvCxnSpPr/>
      </xdr:nvCxnSpPr>
      <xdr:spPr>
        <a:xfrm>
          <a:off x="8750300" y="6326866"/>
          <a:ext cx="889000" cy="3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46152</xdr:rowOff>
    </xdr:from>
    <xdr:to>
      <xdr:col>50</xdr:col>
      <xdr:colOff>165100</xdr:colOff>
      <xdr:row>37</xdr:row>
      <xdr:rowOff>147752</xdr:rowOff>
    </xdr:to>
    <xdr:sp macro="" textlink="">
      <xdr:nvSpPr>
        <xdr:cNvPr id="299" name="フローチャート: 判断 298"/>
        <xdr:cNvSpPr/>
      </xdr:nvSpPr>
      <xdr:spPr>
        <a:xfrm>
          <a:off x="9588500" y="638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138878</xdr:rowOff>
    </xdr:from>
    <xdr:ext cx="534377" cy="259045"/>
    <xdr:sp macro="" textlink="">
      <xdr:nvSpPr>
        <xdr:cNvPr id="300" name="テキスト ボックス 299"/>
        <xdr:cNvSpPr txBox="1"/>
      </xdr:nvSpPr>
      <xdr:spPr>
        <a:xfrm>
          <a:off x="9372111" y="648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154666</xdr:rowOff>
    </xdr:from>
    <xdr:to>
      <xdr:col>45</xdr:col>
      <xdr:colOff>177800</xdr:colOff>
      <xdr:row>37</xdr:row>
      <xdr:rowOff>101219</xdr:rowOff>
    </xdr:to>
    <xdr:cxnSp macro="">
      <xdr:nvCxnSpPr>
        <xdr:cNvPr id="301" name="直線コネクタ 300"/>
        <xdr:cNvCxnSpPr/>
      </xdr:nvCxnSpPr>
      <xdr:spPr>
        <a:xfrm flipV="1">
          <a:off x="7861300" y="6326866"/>
          <a:ext cx="889000" cy="11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65164</xdr:rowOff>
    </xdr:from>
    <xdr:to>
      <xdr:col>46</xdr:col>
      <xdr:colOff>38100</xdr:colOff>
      <xdr:row>37</xdr:row>
      <xdr:rowOff>166763</xdr:rowOff>
    </xdr:to>
    <xdr:sp macro="" textlink="">
      <xdr:nvSpPr>
        <xdr:cNvPr id="302" name="フローチャート: 判断 301"/>
        <xdr:cNvSpPr/>
      </xdr:nvSpPr>
      <xdr:spPr>
        <a:xfrm>
          <a:off x="8699500" y="64088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157890</xdr:rowOff>
    </xdr:from>
    <xdr:ext cx="534377" cy="259045"/>
    <xdr:sp macro="" textlink="">
      <xdr:nvSpPr>
        <xdr:cNvPr id="303" name="テキスト ボックス 302"/>
        <xdr:cNvSpPr txBox="1"/>
      </xdr:nvSpPr>
      <xdr:spPr>
        <a:xfrm>
          <a:off x="8483111" y="650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101219</xdr:rowOff>
    </xdr:from>
    <xdr:to>
      <xdr:col>41</xdr:col>
      <xdr:colOff>50800</xdr:colOff>
      <xdr:row>37</xdr:row>
      <xdr:rowOff>103375</xdr:rowOff>
    </xdr:to>
    <xdr:cxnSp macro="">
      <xdr:nvCxnSpPr>
        <xdr:cNvPr id="304" name="直線コネクタ 303"/>
        <xdr:cNvCxnSpPr/>
      </xdr:nvCxnSpPr>
      <xdr:spPr>
        <a:xfrm flipV="1">
          <a:off x="6972300" y="6444869"/>
          <a:ext cx="8890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85738</xdr:rowOff>
    </xdr:from>
    <xdr:to>
      <xdr:col>41</xdr:col>
      <xdr:colOff>101600</xdr:colOff>
      <xdr:row>38</xdr:row>
      <xdr:rowOff>15887</xdr:rowOff>
    </xdr:to>
    <xdr:sp macro="" textlink="">
      <xdr:nvSpPr>
        <xdr:cNvPr id="305" name="フローチャート: 判断 304"/>
        <xdr:cNvSpPr/>
      </xdr:nvSpPr>
      <xdr:spPr>
        <a:xfrm>
          <a:off x="7810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7014</xdr:rowOff>
    </xdr:from>
    <xdr:ext cx="534377" cy="259045"/>
    <xdr:sp macro="" textlink="">
      <xdr:nvSpPr>
        <xdr:cNvPr id="306" name="テキスト ボックス 305"/>
        <xdr:cNvSpPr txBox="1"/>
      </xdr:nvSpPr>
      <xdr:spPr>
        <a:xfrm>
          <a:off x="7594111" y="65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307" name="フローチャート: 判断 306"/>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18407</xdr:rowOff>
    </xdr:from>
    <xdr:ext cx="534377" cy="259045"/>
    <xdr:sp macro="" textlink="">
      <xdr:nvSpPr>
        <xdr:cNvPr id="308" name="テキスト ボックス 307"/>
        <xdr:cNvSpPr txBox="1"/>
      </xdr:nvSpPr>
      <xdr:spPr>
        <a:xfrm>
          <a:off x="6705111" y="653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10978</xdr:rowOff>
    </xdr:from>
    <xdr:to>
      <xdr:col>55</xdr:col>
      <xdr:colOff>50800</xdr:colOff>
      <xdr:row>32</xdr:row>
      <xdr:rowOff>112578</xdr:rowOff>
    </xdr:to>
    <xdr:sp macro="" textlink="">
      <xdr:nvSpPr>
        <xdr:cNvPr id="314" name="楕円 313"/>
        <xdr:cNvSpPr/>
      </xdr:nvSpPr>
      <xdr:spPr>
        <a:xfrm>
          <a:off x="10426700" y="549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33855</xdr:rowOff>
    </xdr:from>
    <xdr:ext cx="599010" cy="259045"/>
    <xdr:sp macro="" textlink="">
      <xdr:nvSpPr>
        <xdr:cNvPr id="315" name="補助費等該当値テキスト"/>
        <xdr:cNvSpPr txBox="1"/>
      </xdr:nvSpPr>
      <xdr:spPr>
        <a:xfrm>
          <a:off x="10528300" y="53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134178</xdr:rowOff>
    </xdr:from>
    <xdr:to>
      <xdr:col>50</xdr:col>
      <xdr:colOff>165100</xdr:colOff>
      <xdr:row>37</xdr:row>
      <xdr:rowOff>64328</xdr:rowOff>
    </xdr:to>
    <xdr:sp macro="" textlink="">
      <xdr:nvSpPr>
        <xdr:cNvPr id="316" name="楕円 315"/>
        <xdr:cNvSpPr/>
      </xdr:nvSpPr>
      <xdr:spPr>
        <a:xfrm>
          <a:off x="9588500" y="630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80855</xdr:rowOff>
    </xdr:from>
    <xdr:ext cx="534377" cy="259045"/>
    <xdr:sp macro="" textlink="">
      <xdr:nvSpPr>
        <xdr:cNvPr id="317" name="テキスト ボックス 316"/>
        <xdr:cNvSpPr txBox="1"/>
      </xdr:nvSpPr>
      <xdr:spPr>
        <a:xfrm>
          <a:off x="9372111" y="608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103866</xdr:rowOff>
    </xdr:from>
    <xdr:to>
      <xdr:col>46</xdr:col>
      <xdr:colOff>38100</xdr:colOff>
      <xdr:row>37</xdr:row>
      <xdr:rowOff>34016</xdr:rowOff>
    </xdr:to>
    <xdr:sp macro="" textlink="">
      <xdr:nvSpPr>
        <xdr:cNvPr id="318" name="楕円 317"/>
        <xdr:cNvSpPr/>
      </xdr:nvSpPr>
      <xdr:spPr>
        <a:xfrm>
          <a:off x="8699500" y="627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50543</xdr:rowOff>
    </xdr:from>
    <xdr:ext cx="534377" cy="259045"/>
    <xdr:sp macro="" textlink="">
      <xdr:nvSpPr>
        <xdr:cNvPr id="319" name="テキスト ボックス 318"/>
        <xdr:cNvSpPr txBox="1"/>
      </xdr:nvSpPr>
      <xdr:spPr>
        <a:xfrm>
          <a:off x="8483111" y="60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50419</xdr:rowOff>
    </xdr:from>
    <xdr:to>
      <xdr:col>41</xdr:col>
      <xdr:colOff>101600</xdr:colOff>
      <xdr:row>37</xdr:row>
      <xdr:rowOff>152019</xdr:rowOff>
    </xdr:to>
    <xdr:sp macro="" textlink="">
      <xdr:nvSpPr>
        <xdr:cNvPr id="320" name="楕円 319"/>
        <xdr:cNvSpPr/>
      </xdr:nvSpPr>
      <xdr:spPr>
        <a:xfrm>
          <a:off x="7810500" y="63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168546</xdr:rowOff>
    </xdr:from>
    <xdr:ext cx="534377" cy="259045"/>
    <xdr:sp macro="" textlink="">
      <xdr:nvSpPr>
        <xdr:cNvPr id="321" name="テキスト ボックス 320"/>
        <xdr:cNvSpPr txBox="1"/>
      </xdr:nvSpPr>
      <xdr:spPr>
        <a:xfrm>
          <a:off x="7594111" y="616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52575</xdr:rowOff>
    </xdr:from>
    <xdr:to>
      <xdr:col>36</xdr:col>
      <xdr:colOff>165100</xdr:colOff>
      <xdr:row>37</xdr:row>
      <xdr:rowOff>154175</xdr:rowOff>
    </xdr:to>
    <xdr:sp macro="" textlink="">
      <xdr:nvSpPr>
        <xdr:cNvPr id="322" name="楕円 321"/>
        <xdr:cNvSpPr/>
      </xdr:nvSpPr>
      <xdr:spPr>
        <a:xfrm>
          <a:off x="6921500" y="639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170702</xdr:rowOff>
    </xdr:from>
    <xdr:ext cx="534377" cy="259045"/>
    <xdr:sp macro="" textlink="">
      <xdr:nvSpPr>
        <xdr:cNvPr id="323" name="テキスト ボックス 322"/>
        <xdr:cNvSpPr txBox="1"/>
      </xdr:nvSpPr>
      <xdr:spPr>
        <a:xfrm>
          <a:off x="6705111" y="617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103253</xdr:rowOff>
    </xdr:from>
    <xdr:to>
      <xdr:col>54</xdr:col>
      <xdr:colOff>189865</xdr:colOff>
      <xdr:row>58</xdr:row>
      <xdr:rowOff>106263</xdr:rowOff>
    </xdr:to>
    <xdr:cxnSp macro="">
      <xdr:nvCxnSpPr>
        <xdr:cNvPr id="347" name="直線コネクタ 346"/>
        <xdr:cNvCxnSpPr/>
      </xdr:nvCxnSpPr>
      <xdr:spPr>
        <a:xfrm flipV="1">
          <a:off x="10475595" y="8847203"/>
          <a:ext cx="1270" cy="120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110090</xdr:rowOff>
    </xdr:from>
    <xdr:ext cx="534377" cy="259045"/>
    <xdr:sp macro="" textlink="">
      <xdr:nvSpPr>
        <xdr:cNvPr id="348" name="普通建設事業費最小値テキスト"/>
        <xdr:cNvSpPr txBox="1"/>
      </xdr:nvSpPr>
      <xdr:spPr>
        <a:xfrm>
          <a:off x="10528300" y="1005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106263</xdr:rowOff>
    </xdr:from>
    <xdr:to>
      <xdr:col>55</xdr:col>
      <xdr:colOff>88900</xdr:colOff>
      <xdr:row>58</xdr:row>
      <xdr:rowOff>106263</xdr:rowOff>
    </xdr:to>
    <xdr:cxnSp macro="">
      <xdr:nvCxnSpPr>
        <xdr:cNvPr id="349" name="直線コネクタ 348"/>
        <xdr:cNvCxnSpPr/>
      </xdr:nvCxnSpPr>
      <xdr:spPr>
        <a:xfrm>
          <a:off x="10388600" y="1005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49930</xdr:rowOff>
    </xdr:from>
    <xdr:ext cx="599010" cy="259045"/>
    <xdr:sp macro="" textlink="">
      <xdr:nvSpPr>
        <xdr:cNvPr id="350" name="普通建設事業費最大値テキスト"/>
        <xdr:cNvSpPr txBox="1"/>
      </xdr:nvSpPr>
      <xdr:spPr>
        <a:xfrm>
          <a:off x="10528300" y="86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103253</xdr:rowOff>
    </xdr:from>
    <xdr:to>
      <xdr:col>55</xdr:col>
      <xdr:colOff>88900</xdr:colOff>
      <xdr:row>51</xdr:row>
      <xdr:rowOff>103253</xdr:rowOff>
    </xdr:to>
    <xdr:cxnSp macro="">
      <xdr:nvCxnSpPr>
        <xdr:cNvPr id="351" name="直線コネクタ 350"/>
        <xdr:cNvCxnSpPr/>
      </xdr:nvCxnSpPr>
      <xdr:spPr>
        <a:xfrm>
          <a:off x="10388600" y="884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150513</xdr:rowOff>
    </xdr:from>
    <xdr:to>
      <xdr:col>55</xdr:col>
      <xdr:colOff>0</xdr:colOff>
      <xdr:row>57</xdr:row>
      <xdr:rowOff>149591</xdr:rowOff>
    </xdr:to>
    <xdr:cxnSp macro="">
      <xdr:nvCxnSpPr>
        <xdr:cNvPr id="352" name="直線コネクタ 351"/>
        <xdr:cNvCxnSpPr/>
      </xdr:nvCxnSpPr>
      <xdr:spPr>
        <a:xfrm>
          <a:off x="9639300" y="9751713"/>
          <a:ext cx="838200" cy="17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22920</xdr:rowOff>
    </xdr:from>
    <xdr:ext cx="534377" cy="259045"/>
    <xdr:sp macro="" textlink="">
      <xdr:nvSpPr>
        <xdr:cNvPr id="353" name="普通建設事業費平均値テキスト"/>
        <xdr:cNvSpPr txBox="1"/>
      </xdr:nvSpPr>
      <xdr:spPr>
        <a:xfrm>
          <a:off x="10528300" y="9624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xdr:rowOff>
    </xdr:from>
    <xdr:to>
      <xdr:col>55</xdr:col>
      <xdr:colOff>50800</xdr:colOff>
      <xdr:row>57</xdr:row>
      <xdr:rowOff>101643</xdr:rowOff>
    </xdr:to>
    <xdr:sp macro="" textlink="">
      <xdr:nvSpPr>
        <xdr:cNvPr id="354" name="フローチャート: 判断 353"/>
        <xdr:cNvSpPr/>
      </xdr:nvSpPr>
      <xdr:spPr>
        <a:xfrm>
          <a:off x="104267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150513</xdr:rowOff>
    </xdr:from>
    <xdr:to>
      <xdr:col>50</xdr:col>
      <xdr:colOff>114300</xdr:colOff>
      <xdr:row>57</xdr:row>
      <xdr:rowOff>25819</xdr:rowOff>
    </xdr:to>
    <xdr:cxnSp macro="">
      <xdr:nvCxnSpPr>
        <xdr:cNvPr id="355" name="直線コネクタ 354"/>
        <xdr:cNvCxnSpPr/>
      </xdr:nvCxnSpPr>
      <xdr:spPr>
        <a:xfrm flipV="1">
          <a:off x="8750300" y="9751713"/>
          <a:ext cx="889000" cy="4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10140</xdr:rowOff>
    </xdr:from>
    <xdr:to>
      <xdr:col>50</xdr:col>
      <xdr:colOff>165100</xdr:colOff>
      <xdr:row>57</xdr:row>
      <xdr:rowOff>111740</xdr:rowOff>
    </xdr:to>
    <xdr:sp macro="" textlink="">
      <xdr:nvSpPr>
        <xdr:cNvPr id="356" name="フローチャート: 判断 355"/>
        <xdr:cNvSpPr/>
      </xdr:nvSpPr>
      <xdr:spPr>
        <a:xfrm>
          <a:off x="9588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102867</xdr:rowOff>
    </xdr:from>
    <xdr:ext cx="534377" cy="259045"/>
    <xdr:sp macro="" textlink="">
      <xdr:nvSpPr>
        <xdr:cNvPr id="357" name="テキスト ボックス 356"/>
        <xdr:cNvSpPr txBox="1"/>
      </xdr:nvSpPr>
      <xdr:spPr>
        <a:xfrm>
          <a:off x="9372111" y="987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25819</xdr:rowOff>
    </xdr:from>
    <xdr:to>
      <xdr:col>45</xdr:col>
      <xdr:colOff>177800</xdr:colOff>
      <xdr:row>57</xdr:row>
      <xdr:rowOff>80523</xdr:rowOff>
    </xdr:to>
    <xdr:cxnSp macro="">
      <xdr:nvCxnSpPr>
        <xdr:cNvPr id="358" name="直線コネクタ 357"/>
        <xdr:cNvCxnSpPr/>
      </xdr:nvCxnSpPr>
      <xdr:spPr>
        <a:xfrm flipV="1">
          <a:off x="7861300" y="9798469"/>
          <a:ext cx="889000" cy="5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7168</xdr:rowOff>
    </xdr:from>
    <xdr:to>
      <xdr:col>46</xdr:col>
      <xdr:colOff>38100</xdr:colOff>
      <xdr:row>57</xdr:row>
      <xdr:rowOff>108768</xdr:rowOff>
    </xdr:to>
    <xdr:sp macro="" textlink="">
      <xdr:nvSpPr>
        <xdr:cNvPr id="359" name="フローチャート: 判断 358"/>
        <xdr:cNvSpPr/>
      </xdr:nvSpPr>
      <xdr:spPr>
        <a:xfrm>
          <a:off x="8699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99895</xdr:rowOff>
    </xdr:from>
    <xdr:ext cx="534377" cy="259045"/>
    <xdr:sp macro="" textlink="">
      <xdr:nvSpPr>
        <xdr:cNvPr id="360" name="テキスト ボックス 359"/>
        <xdr:cNvSpPr txBox="1"/>
      </xdr:nvSpPr>
      <xdr:spPr>
        <a:xfrm>
          <a:off x="8483111" y="98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80523</xdr:rowOff>
    </xdr:from>
    <xdr:to>
      <xdr:col>41</xdr:col>
      <xdr:colOff>50800</xdr:colOff>
      <xdr:row>58</xdr:row>
      <xdr:rowOff>7211</xdr:rowOff>
    </xdr:to>
    <xdr:cxnSp macro="">
      <xdr:nvCxnSpPr>
        <xdr:cNvPr id="361" name="直線コネクタ 360"/>
        <xdr:cNvCxnSpPr/>
      </xdr:nvCxnSpPr>
      <xdr:spPr>
        <a:xfrm flipV="1">
          <a:off x="6972300" y="9853173"/>
          <a:ext cx="889000" cy="9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11550</xdr:rowOff>
    </xdr:from>
    <xdr:to>
      <xdr:col>41</xdr:col>
      <xdr:colOff>101600</xdr:colOff>
      <xdr:row>57</xdr:row>
      <xdr:rowOff>113150</xdr:rowOff>
    </xdr:to>
    <xdr:sp macro="" textlink="">
      <xdr:nvSpPr>
        <xdr:cNvPr id="362" name="フローチャート: 判断 361"/>
        <xdr:cNvSpPr/>
      </xdr:nvSpPr>
      <xdr:spPr>
        <a:xfrm>
          <a:off x="7810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129677</xdr:rowOff>
    </xdr:from>
    <xdr:ext cx="534377" cy="259045"/>
    <xdr:sp macro="" textlink="">
      <xdr:nvSpPr>
        <xdr:cNvPr id="363" name="テキスト ボックス 362"/>
        <xdr:cNvSpPr txBox="1"/>
      </xdr:nvSpPr>
      <xdr:spPr>
        <a:xfrm>
          <a:off x="7594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25052</xdr:rowOff>
    </xdr:from>
    <xdr:to>
      <xdr:col>36</xdr:col>
      <xdr:colOff>165100</xdr:colOff>
      <xdr:row>57</xdr:row>
      <xdr:rowOff>126652</xdr:rowOff>
    </xdr:to>
    <xdr:sp macro="" textlink="">
      <xdr:nvSpPr>
        <xdr:cNvPr id="364" name="フローチャート: 判断 363"/>
        <xdr:cNvSpPr/>
      </xdr:nvSpPr>
      <xdr:spPr>
        <a:xfrm>
          <a:off x="6921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143179</xdr:rowOff>
    </xdr:from>
    <xdr:ext cx="534377" cy="259045"/>
    <xdr:sp macro="" textlink="">
      <xdr:nvSpPr>
        <xdr:cNvPr id="365" name="テキスト ボックス 364"/>
        <xdr:cNvSpPr txBox="1"/>
      </xdr:nvSpPr>
      <xdr:spPr>
        <a:xfrm>
          <a:off x="6705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98791</xdr:rowOff>
    </xdr:from>
    <xdr:to>
      <xdr:col>55</xdr:col>
      <xdr:colOff>50800</xdr:colOff>
      <xdr:row>58</xdr:row>
      <xdr:rowOff>28941</xdr:rowOff>
    </xdr:to>
    <xdr:sp macro="" textlink="">
      <xdr:nvSpPr>
        <xdr:cNvPr id="371" name="楕円 370"/>
        <xdr:cNvSpPr/>
      </xdr:nvSpPr>
      <xdr:spPr>
        <a:xfrm>
          <a:off x="10426700" y="987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77218</xdr:rowOff>
    </xdr:from>
    <xdr:ext cx="534377" cy="259045"/>
    <xdr:sp macro="" textlink="">
      <xdr:nvSpPr>
        <xdr:cNvPr id="372" name="普通建設事業費該当値テキスト"/>
        <xdr:cNvSpPr txBox="1"/>
      </xdr:nvSpPr>
      <xdr:spPr>
        <a:xfrm>
          <a:off x="10528300" y="984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99713</xdr:rowOff>
    </xdr:from>
    <xdr:to>
      <xdr:col>50</xdr:col>
      <xdr:colOff>165100</xdr:colOff>
      <xdr:row>57</xdr:row>
      <xdr:rowOff>29863</xdr:rowOff>
    </xdr:to>
    <xdr:sp macro="" textlink="">
      <xdr:nvSpPr>
        <xdr:cNvPr id="373" name="楕円 372"/>
        <xdr:cNvSpPr/>
      </xdr:nvSpPr>
      <xdr:spPr>
        <a:xfrm>
          <a:off x="9588500" y="970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46390</xdr:rowOff>
    </xdr:from>
    <xdr:ext cx="534377" cy="259045"/>
    <xdr:sp macro="" textlink="">
      <xdr:nvSpPr>
        <xdr:cNvPr id="374" name="テキスト ボックス 373"/>
        <xdr:cNvSpPr txBox="1"/>
      </xdr:nvSpPr>
      <xdr:spPr>
        <a:xfrm>
          <a:off x="9372111" y="947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146469</xdr:rowOff>
    </xdr:from>
    <xdr:to>
      <xdr:col>46</xdr:col>
      <xdr:colOff>38100</xdr:colOff>
      <xdr:row>57</xdr:row>
      <xdr:rowOff>76619</xdr:rowOff>
    </xdr:to>
    <xdr:sp macro="" textlink="">
      <xdr:nvSpPr>
        <xdr:cNvPr id="375" name="楕円 374"/>
        <xdr:cNvSpPr/>
      </xdr:nvSpPr>
      <xdr:spPr>
        <a:xfrm>
          <a:off x="8699500" y="974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93146</xdr:rowOff>
    </xdr:from>
    <xdr:ext cx="534377" cy="259045"/>
    <xdr:sp macro="" textlink="">
      <xdr:nvSpPr>
        <xdr:cNvPr id="376" name="テキスト ボックス 375"/>
        <xdr:cNvSpPr txBox="1"/>
      </xdr:nvSpPr>
      <xdr:spPr>
        <a:xfrm>
          <a:off x="8483111" y="952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29723</xdr:rowOff>
    </xdr:from>
    <xdr:to>
      <xdr:col>41</xdr:col>
      <xdr:colOff>101600</xdr:colOff>
      <xdr:row>57</xdr:row>
      <xdr:rowOff>131323</xdr:rowOff>
    </xdr:to>
    <xdr:sp macro="" textlink="">
      <xdr:nvSpPr>
        <xdr:cNvPr id="377" name="楕円 376"/>
        <xdr:cNvSpPr/>
      </xdr:nvSpPr>
      <xdr:spPr>
        <a:xfrm>
          <a:off x="7810500" y="980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122450</xdr:rowOff>
    </xdr:from>
    <xdr:ext cx="534377" cy="259045"/>
    <xdr:sp macro="" textlink="">
      <xdr:nvSpPr>
        <xdr:cNvPr id="378" name="テキスト ボックス 377"/>
        <xdr:cNvSpPr txBox="1"/>
      </xdr:nvSpPr>
      <xdr:spPr>
        <a:xfrm>
          <a:off x="7594111" y="989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127861</xdr:rowOff>
    </xdr:from>
    <xdr:to>
      <xdr:col>36</xdr:col>
      <xdr:colOff>165100</xdr:colOff>
      <xdr:row>58</xdr:row>
      <xdr:rowOff>58011</xdr:rowOff>
    </xdr:to>
    <xdr:sp macro="" textlink="">
      <xdr:nvSpPr>
        <xdr:cNvPr id="379" name="楕円 378"/>
        <xdr:cNvSpPr/>
      </xdr:nvSpPr>
      <xdr:spPr>
        <a:xfrm>
          <a:off x="6921500" y="990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49138</xdr:rowOff>
    </xdr:from>
    <xdr:ext cx="534377" cy="259045"/>
    <xdr:sp macro="" textlink="">
      <xdr:nvSpPr>
        <xdr:cNvPr id="380" name="テキスト ボックス 379"/>
        <xdr:cNvSpPr txBox="1"/>
      </xdr:nvSpPr>
      <xdr:spPr>
        <a:xfrm>
          <a:off x="6705111" y="999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152374</xdr:rowOff>
    </xdr:from>
    <xdr:to>
      <xdr:col>54</xdr:col>
      <xdr:colOff>189865</xdr:colOff>
      <xdr:row>79</xdr:row>
      <xdr:rowOff>43828</xdr:rowOff>
    </xdr:to>
    <xdr:cxnSp macro="">
      <xdr:nvCxnSpPr>
        <xdr:cNvPr id="404" name="直線コネクタ 403"/>
        <xdr:cNvCxnSpPr/>
      </xdr:nvCxnSpPr>
      <xdr:spPr>
        <a:xfrm flipV="1">
          <a:off x="10475595" y="11982424"/>
          <a:ext cx="1270" cy="160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47655</xdr:rowOff>
    </xdr:from>
    <xdr:ext cx="313932" cy="259045"/>
    <xdr:sp macro="" textlink="">
      <xdr:nvSpPr>
        <xdr:cNvPr id="405" name="普通建設事業費 （ うち新規整備　）最小値テキスト"/>
        <xdr:cNvSpPr txBox="1"/>
      </xdr:nvSpPr>
      <xdr:spPr>
        <a:xfrm>
          <a:off x="10528300" y="13592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43828</xdr:rowOff>
    </xdr:from>
    <xdr:to>
      <xdr:col>55</xdr:col>
      <xdr:colOff>88900</xdr:colOff>
      <xdr:row>79</xdr:row>
      <xdr:rowOff>43828</xdr:rowOff>
    </xdr:to>
    <xdr:cxnSp macro="">
      <xdr:nvCxnSpPr>
        <xdr:cNvPr id="406" name="直線コネクタ 405"/>
        <xdr:cNvCxnSpPr/>
      </xdr:nvCxnSpPr>
      <xdr:spPr>
        <a:xfrm>
          <a:off x="10388600" y="13588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99051</xdr:rowOff>
    </xdr:from>
    <xdr:ext cx="599010" cy="259045"/>
    <xdr:sp macro="" textlink="">
      <xdr:nvSpPr>
        <xdr:cNvPr id="407" name="普通建設事業費 （ うち新規整備　）最大値テキスト"/>
        <xdr:cNvSpPr txBox="1"/>
      </xdr:nvSpPr>
      <xdr:spPr>
        <a:xfrm>
          <a:off x="10528300" y="1175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152374</xdr:rowOff>
    </xdr:from>
    <xdr:to>
      <xdr:col>55</xdr:col>
      <xdr:colOff>88900</xdr:colOff>
      <xdr:row>69</xdr:row>
      <xdr:rowOff>152374</xdr:rowOff>
    </xdr:to>
    <xdr:cxnSp macro="">
      <xdr:nvCxnSpPr>
        <xdr:cNvPr id="408" name="直線コネクタ 407"/>
        <xdr:cNvCxnSpPr/>
      </xdr:nvCxnSpPr>
      <xdr:spPr>
        <a:xfrm>
          <a:off x="10388600" y="1198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48540</xdr:rowOff>
    </xdr:from>
    <xdr:to>
      <xdr:col>55</xdr:col>
      <xdr:colOff>0</xdr:colOff>
      <xdr:row>78</xdr:row>
      <xdr:rowOff>17463</xdr:rowOff>
    </xdr:to>
    <xdr:cxnSp macro="">
      <xdr:nvCxnSpPr>
        <xdr:cNvPr id="409" name="直線コネクタ 408"/>
        <xdr:cNvCxnSpPr/>
      </xdr:nvCxnSpPr>
      <xdr:spPr>
        <a:xfrm>
          <a:off x="9639300" y="13250190"/>
          <a:ext cx="838200" cy="14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138650</xdr:rowOff>
    </xdr:from>
    <xdr:ext cx="534377" cy="259045"/>
    <xdr:sp macro="" textlink="">
      <xdr:nvSpPr>
        <xdr:cNvPr id="410" name="普通建設事業費 （ うち新規整備　）平均値テキスト"/>
        <xdr:cNvSpPr txBox="1"/>
      </xdr:nvSpPr>
      <xdr:spPr>
        <a:xfrm>
          <a:off x="10528300" y="13340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160223</xdr:rowOff>
    </xdr:from>
    <xdr:to>
      <xdr:col>55</xdr:col>
      <xdr:colOff>50800</xdr:colOff>
      <xdr:row>78</xdr:row>
      <xdr:rowOff>90373</xdr:rowOff>
    </xdr:to>
    <xdr:sp macro="" textlink="">
      <xdr:nvSpPr>
        <xdr:cNvPr id="411" name="フローチャート: 判断 410"/>
        <xdr:cNvSpPr/>
      </xdr:nvSpPr>
      <xdr:spPr>
        <a:xfrm>
          <a:off x="104267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48540</xdr:rowOff>
    </xdr:from>
    <xdr:to>
      <xdr:col>50</xdr:col>
      <xdr:colOff>114300</xdr:colOff>
      <xdr:row>78</xdr:row>
      <xdr:rowOff>93523</xdr:rowOff>
    </xdr:to>
    <xdr:cxnSp macro="">
      <xdr:nvCxnSpPr>
        <xdr:cNvPr id="412" name="直線コネクタ 411"/>
        <xdr:cNvCxnSpPr/>
      </xdr:nvCxnSpPr>
      <xdr:spPr>
        <a:xfrm flipV="1">
          <a:off x="8750300" y="13250190"/>
          <a:ext cx="889000" cy="21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13881</xdr:rowOff>
    </xdr:from>
    <xdr:to>
      <xdr:col>50</xdr:col>
      <xdr:colOff>165100</xdr:colOff>
      <xdr:row>78</xdr:row>
      <xdr:rowOff>115481</xdr:rowOff>
    </xdr:to>
    <xdr:sp macro="" textlink="">
      <xdr:nvSpPr>
        <xdr:cNvPr id="413" name="フローチャート: 判断 412"/>
        <xdr:cNvSpPr/>
      </xdr:nvSpPr>
      <xdr:spPr>
        <a:xfrm>
          <a:off x="9588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106608</xdr:rowOff>
    </xdr:from>
    <xdr:ext cx="534377" cy="259045"/>
    <xdr:sp macro="" textlink="">
      <xdr:nvSpPr>
        <xdr:cNvPr id="414" name="テキスト ボックス 413"/>
        <xdr:cNvSpPr txBox="1"/>
      </xdr:nvSpPr>
      <xdr:spPr>
        <a:xfrm>
          <a:off x="9372111" y="1347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93523</xdr:rowOff>
    </xdr:from>
    <xdr:to>
      <xdr:col>45</xdr:col>
      <xdr:colOff>177800</xdr:colOff>
      <xdr:row>78</xdr:row>
      <xdr:rowOff>129642</xdr:rowOff>
    </xdr:to>
    <xdr:cxnSp macro="">
      <xdr:nvCxnSpPr>
        <xdr:cNvPr id="415" name="直線コネクタ 414"/>
        <xdr:cNvCxnSpPr/>
      </xdr:nvCxnSpPr>
      <xdr:spPr>
        <a:xfrm flipV="1">
          <a:off x="7861300" y="13466623"/>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27191</xdr:rowOff>
    </xdr:from>
    <xdr:to>
      <xdr:col>46</xdr:col>
      <xdr:colOff>38100</xdr:colOff>
      <xdr:row>78</xdr:row>
      <xdr:rowOff>128791</xdr:rowOff>
    </xdr:to>
    <xdr:sp macro="" textlink="">
      <xdr:nvSpPr>
        <xdr:cNvPr id="416" name="フローチャート: 判断 415"/>
        <xdr:cNvSpPr/>
      </xdr:nvSpPr>
      <xdr:spPr>
        <a:xfrm>
          <a:off x="8699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145318</xdr:rowOff>
    </xdr:from>
    <xdr:ext cx="534377" cy="259045"/>
    <xdr:sp macro="" textlink="">
      <xdr:nvSpPr>
        <xdr:cNvPr id="417" name="テキスト ボックス 416"/>
        <xdr:cNvSpPr txBox="1"/>
      </xdr:nvSpPr>
      <xdr:spPr>
        <a:xfrm>
          <a:off x="8483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122937</xdr:rowOff>
    </xdr:from>
    <xdr:to>
      <xdr:col>41</xdr:col>
      <xdr:colOff>50800</xdr:colOff>
      <xdr:row>78</xdr:row>
      <xdr:rowOff>129642</xdr:rowOff>
    </xdr:to>
    <xdr:cxnSp macro="">
      <xdr:nvCxnSpPr>
        <xdr:cNvPr id="418" name="直線コネクタ 417"/>
        <xdr:cNvCxnSpPr/>
      </xdr:nvCxnSpPr>
      <xdr:spPr>
        <a:xfrm>
          <a:off x="6972300" y="13496037"/>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32004</xdr:rowOff>
    </xdr:from>
    <xdr:to>
      <xdr:col>41</xdr:col>
      <xdr:colOff>101600</xdr:colOff>
      <xdr:row>78</xdr:row>
      <xdr:rowOff>133604</xdr:rowOff>
    </xdr:to>
    <xdr:sp macro="" textlink="">
      <xdr:nvSpPr>
        <xdr:cNvPr id="419" name="フローチャート: 判断 418"/>
        <xdr:cNvSpPr/>
      </xdr:nvSpPr>
      <xdr:spPr>
        <a:xfrm>
          <a:off x="7810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150131</xdr:rowOff>
    </xdr:from>
    <xdr:ext cx="534377" cy="259045"/>
    <xdr:sp macro="" textlink="">
      <xdr:nvSpPr>
        <xdr:cNvPr id="420" name="テキスト ボックス 419"/>
        <xdr:cNvSpPr txBox="1"/>
      </xdr:nvSpPr>
      <xdr:spPr>
        <a:xfrm>
          <a:off x="7594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42430</xdr:rowOff>
    </xdr:from>
    <xdr:to>
      <xdr:col>36</xdr:col>
      <xdr:colOff>165100</xdr:colOff>
      <xdr:row>78</xdr:row>
      <xdr:rowOff>144030</xdr:rowOff>
    </xdr:to>
    <xdr:sp macro="" textlink="">
      <xdr:nvSpPr>
        <xdr:cNvPr id="421" name="フローチャート: 判断 420"/>
        <xdr:cNvSpPr/>
      </xdr:nvSpPr>
      <xdr:spPr>
        <a:xfrm>
          <a:off x="6921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160557</xdr:rowOff>
    </xdr:from>
    <xdr:ext cx="469744" cy="259045"/>
    <xdr:sp macro="" textlink="">
      <xdr:nvSpPr>
        <xdr:cNvPr id="422" name="テキスト ボックス 421"/>
        <xdr:cNvSpPr txBox="1"/>
      </xdr:nvSpPr>
      <xdr:spPr>
        <a:xfrm>
          <a:off x="6737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138113</xdr:rowOff>
    </xdr:from>
    <xdr:to>
      <xdr:col>55</xdr:col>
      <xdr:colOff>50800</xdr:colOff>
      <xdr:row>78</xdr:row>
      <xdr:rowOff>68263</xdr:rowOff>
    </xdr:to>
    <xdr:sp macro="" textlink="">
      <xdr:nvSpPr>
        <xdr:cNvPr id="428" name="楕円 427"/>
        <xdr:cNvSpPr/>
      </xdr:nvSpPr>
      <xdr:spPr>
        <a:xfrm>
          <a:off x="10426700" y="1333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160990</xdr:rowOff>
    </xdr:from>
    <xdr:ext cx="534377" cy="259045"/>
    <xdr:sp macro="" textlink="">
      <xdr:nvSpPr>
        <xdr:cNvPr id="429" name="普通建設事業費 （ うち新規整備　）該当値テキスト"/>
        <xdr:cNvSpPr txBox="1"/>
      </xdr:nvSpPr>
      <xdr:spPr>
        <a:xfrm>
          <a:off x="10528300" y="1319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169190</xdr:rowOff>
    </xdr:from>
    <xdr:to>
      <xdr:col>50</xdr:col>
      <xdr:colOff>165100</xdr:colOff>
      <xdr:row>77</xdr:row>
      <xdr:rowOff>99340</xdr:rowOff>
    </xdr:to>
    <xdr:sp macro="" textlink="">
      <xdr:nvSpPr>
        <xdr:cNvPr id="430" name="楕円 429"/>
        <xdr:cNvSpPr/>
      </xdr:nvSpPr>
      <xdr:spPr>
        <a:xfrm>
          <a:off x="9588500" y="1319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115867</xdr:rowOff>
    </xdr:from>
    <xdr:ext cx="534377" cy="259045"/>
    <xdr:sp macro="" textlink="">
      <xdr:nvSpPr>
        <xdr:cNvPr id="431" name="テキスト ボックス 430"/>
        <xdr:cNvSpPr txBox="1"/>
      </xdr:nvSpPr>
      <xdr:spPr>
        <a:xfrm>
          <a:off x="9372111" y="1297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42723</xdr:rowOff>
    </xdr:from>
    <xdr:to>
      <xdr:col>46</xdr:col>
      <xdr:colOff>38100</xdr:colOff>
      <xdr:row>78</xdr:row>
      <xdr:rowOff>144323</xdr:rowOff>
    </xdr:to>
    <xdr:sp macro="" textlink="">
      <xdr:nvSpPr>
        <xdr:cNvPr id="432" name="楕円 431"/>
        <xdr:cNvSpPr/>
      </xdr:nvSpPr>
      <xdr:spPr>
        <a:xfrm>
          <a:off x="8699500" y="1341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135450</xdr:rowOff>
    </xdr:from>
    <xdr:ext cx="469744" cy="259045"/>
    <xdr:sp macro="" textlink="">
      <xdr:nvSpPr>
        <xdr:cNvPr id="433" name="テキスト ボックス 432"/>
        <xdr:cNvSpPr txBox="1"/>
      </xdr:nvSpPr>
      <xdr:spPr>
        <a:xfrm>
          <a:off x="8515428" y="135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78842</xdr:rowOff>
    </xdr:from>
    <xdr:to>
      <xdr:col>41</xdr:col>
      <xdr:colOff>101600</xdr:colOff>
      <xdr:row>79</xdr:row>
      <xdr:rowOff>8992</xdr:rowOff>
    </xdr:to>
    <xdr:sp macro="" textlink="">
      <xdr:nvSpPr>
        <xdr:cNvPr id="434" name="楕円 433"/>
        <xdr:cNvSpPr/>
      </xdr:nvSpPr>
      <xdr:spPr>
        <a:xfrm>
          <a:off x="7810500" y="1345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119</xdr:rowOff>
    </xdr:from>
    <xdr:ext cx="469744" cy="259045"/>
    <xdr:sp macro="" textlink="">
      <xdr:nvSpPr>
        <xdr:cNvPr id="435" name="テキスト ボックス 434"/>
        <xdr:cNvSpPr txBox="1"/>
      </xdr:nvSpPr>
      <xdr:spPr>
        <a:xfrm>
          <a:off x="7626428" y="1354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72137</xdr:rowOff>
    </xdr:from>
    <xdr:to>
      <xdr:col>36</xdr:col>
      <xdr:colOff>165100</xdr:colOff>
      <xdr:row>79</xdr:row>
      <xdr:rowOff>2287</xdr:rowOff>
    </xdr:to>
    <xdr:sp macro="" textlink="">
      <xdr:nvSpPr>
        <xdr:cNvPr id="436" name="楕円 435"/>
        <xdr:cNvSpPr/>
      </xdr:nvSpPr>
      <xdr:spPr>
        <a:xfrm>
          <a:off x="6921500" y="1344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164864</xdr:rowOff>
    </xdr:from>
    <xdr:ext cx="469744" cy="259045"/>
    <xdr:sp macro="" textlink="">
      <xdr:nvSpPr>
        <xdr:cNvPr id="437" name="テキスト ボックス 436"/>
        <xdr:cNvSpPr txBox="1"/>
      </xdr:nvSpPr>
      <xdr:spPr>
        <a:xfrm>
          <a:off x="6737428" y="1353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97637</xdr:rowOff>
    </xdr:from>
    <xdr:to>
      <xdr:col>54</xdr:col>
      <xdr:colOff>189865</xdr:colOff>
      <xdr:row>98</xdr:row>
      <xdr:rowOff>142139</xdr:rowOff>
    </xdr:to>
    <xdr:cxnSp macro="">
      <xdr:nvCxnSpPr>
        <xdr:cNvPr id="461" name="直線コネクタ 460"/>
        <xdr:cNvCxnSpPr/>
      </xdr:nvCxnSpPr>
      <xdr:spPr>
        <a:xfrm flipV="1">
          <a:off x="10475595" y="15699587"/>
          <a:ext cx="1270" cy="124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145966</xdr:rowOff>
    </xdr:from>
    <xdr:ext cx="469744" cy="259045"/>
    <xdr:sp macro="" textlink="">
      <xdr:nvSpPr>
        <xdr:cNvPr id="462" name="普通建設事業費 （ うち更新整備　）最小値テキスト"/>
        <xdr:cNvSpPr txBox="1"/>
      </xdr:nvSpPr>
      <xdr:spPr>
        <a:xfrm>
          <a:off x="10528300" y="1694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142139</xdr:rowOff>
    </xdr:from>
    <xdr:to>
      <xdr:col>55</xdr:col>
      <xdr:colOff>88900</xdr:colOff>
      <xdr:row>98</xdr:row>
      <xdr:rowOff>142139</xdr:rowOff>
    </xdr:to>
    <xdr:cxnSp macro="">
      <xdr:nvCxnSpPr>
        <xdr:cNvPr id="463" name="直線コネクタ 462"/>
        <xdr:cNvCxnSpPr/>
      </xdr:nvCxnSpPr>
      <xdr:spPr>
        <a:xfrm>
          <a:off x="10388600" y="1694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44314</xdr:rowOff>
    </xdr:from>
    <xdr:ext cx="534377" cy="259045"/>
    <xdr:sp macro="" textlink="">
      <xdr:nvSpPr>
        <xdr:cNvPr id="464" name="普通建設事業費 （ うち更新整備　）最大値テキスト"/>
        <xdr:cNvSpPr txBox="1"/>
      </xdr:nvSpPr>
      <xdr:spPr>
        <a:xfrm>
          <a:off x="10528300" y="1547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97637</xdr:rowOff>
    </xdr:from>
    <xdr:to>
      <xdr:col>55</xdr:col>
      <xdr:colOff>88900</xdr:colOff>
      <xdr:row>91</xdr:row>
      <xdr:rowOff>97637</xdr:rowOff>
    </xdr:to>
    <xdr:cxnSp macro="">
      <xdr:nvCxnSpPr>
        <xdr:cNvPr id="465" name="直線コネクタ 464"/>
        <xdr:cNvCxnSpPr/>
      </xdr:nvCxnSpPr>
      <xdr:spPr>
        <a:xfrm>
          <a:off x="10388600" y="156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114402</xdr:rowOff>
    </xdr:from>
    <xdr:to>
      <xdr:col>55</xdr:col>
      <xdr:colOff>0</xdr:colOff>
      <xdr:row>97</xdr:row>
      <xdr:rowOff>145872</xdr:rowOff>
    </xdr:to>
    <xdr:cxnSp macro="">
      <xdr:nvCxnSpPr>
        <xdr:cNvPr id="466" name="直線コネクタ 465"/>
        <xdr:cNvCxnSpPr/>
      </xdr:nvCxnSpPr>
      <xdr:spPr>
        <a:xfrm>
          <a:off x="9639300" y="16573602"/>
          <a:ext cx="838200" cy="2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67" name="普通建設事業費 （ うち更新整備　）平均値テキスト"/>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68" name="フローチャート: 判断 467"/>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88379</xdr:rowOff>
    </xdr:from>
    <xdr:to>
      <xdr:col>50</xdr:col>
      <xdr:colOff>114300</xdr:colOff>
      <xdr:row>96</xdr:row>
      <xdr:rowOff>114402</xdr:rowOff>
    </xdr:to>
    <xdr:cxnSp macro="">
      <xdr:nvCxnSpPr>
        <xdr:cNvPr id="469" name="直線コネクタ 468"/>
        <xdr:cNvCxnSpPr/>
      </xdr:nvCxnSpPr>
      <xdr:spPr>
        <a:xfrm>
          <a:off x="8750300" y="16376129"/>
          <a:ext cx="889000" cy="19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103836</xdr:rowOff>
    </xdr:from>
    <xdr:to>
      <xdr:col>50</xdr:col>
      <xdr:colOff>165100</xdr:colOff>
      <xdr:row>97</xdr:row>
      <xdr:rowOff>33986</xdr:rowOff>
    </xdr:to>
    <xdr:sp macro="" textlink="">
      <xdr:nvSpPr>
        <xdr:cNvPr id="470" name="フローチャート: 判断 469"/>
        <xdr:cNvSpPr/>
      </xdr:nvSpPr>
      <xdr:spPr>
        <a:xfrm>
          <a:off x="9588500" y="1656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25113</xdr:rowOff>
    </xdr:from>
    <xdr:ext cx="534377" cy="259045"/>
    <xdr:sp macro="" textlink="">
      <xdr:nvSpPr>
        <xdr:cNvPr id="471" name="テキスト ボックス 470"/>
        <xdr:cNvSpPr txBox="1"/>
      </xdr:nvSpPr>
      <xdr:spPr>
        <a:xfrm>
          <a:off x="9372111" y="1665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88379</xdr:rowOff>
    </xdr:from>
    <xdr:to>
      <xdr:col>45</xdr:col>
      <xdr:colOff>177800</xdr:colOff>
      <xdr:row>96</xdr:row>
      <xdr:rowOff>96989</xdr:rowOff>
    </xdr:to>
    <xdr:cxnSp macro="">
      <xdr:nvCxnSpPr>
        <xdr:cNvPr id="472" name="直線コネクタ 471"/>
        <xdr:cNvCxnSpPr/>
      </xdr:nvCxnSpPr>
      <xdr:spPr>
        <a:xfrm flipV="1">
          <a:off x="7861300" y="16376129"/>
          <a:ext cx="889000" cy="1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82004</xdr:rowOff>
    </xdr:from>
    <xdr:to>
      <xdr:col>46</xdr:col>
      <xdr:colOff>38100</xdr:colOff>
      <xdr:row>97</xdr:row>
      <xdr:rowOff>12154</xdr:rowOff>
    </xdr:to>
    <xdr:sp macro="" textlink="">
      <xdr:nvSpPr>
        <xdr:cNvPr id="473" name="フローチャート: 判断 472"/>
        <xdr:cNvSpPr/>
      </xdr:nvSpPr>
      <xdr:spPr>
        <a:xfrm>
          <a:off x="8699500" y="1654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3281</xdr:rowOff>
    </xdr:from>
    <xdr:ext cx="534377" cy="259045"/>
    <xdr:sp macro="" textlink="">
      <xdr:nvSpPr>
        <xdr:cNvPr id="474" name="テキスト ボックス 473"/>
        <xdr:cNvSpPr txBox="1"/>
      </xdr:nvSpPr>
      <xdr:spPr>
        <a:xfrm>
          <a:off x="8483111" y="1663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96989</xdr:rowOff>
    </xdr:from>
    <xdr:to>
      <xdr:col>41</xdr:col>
      <xdr:colOff>50800</xdr:colOff>
      <xdr:row>97</xdr:row>
      <xdr:rowOff>71653</xdr:rowOff>
    </xdr:to>
    <xdr:cxnSp macro="">
      <xdr:nvCxnSpPr>
        <xdr:cNvPr id="475" name="直線コネクタ 474"/>
        <xdr:cNvCxnSpPr/>
      </xdr:nvCxnSpPr>
      <xdr:spPr>
        <a:xfrm flipV="1">
          <a:off x="6972300" y="16556189"/>
          <a:ext cx="889000" cy="14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87757</xdr:rowOff>
    </xdr:from>
    <xdr:to>
      <xdr:col>41</xdr:col>
      <xdr:colOff>101600</xdr:colOff>
      <xdr:row>97</xdr:row>
      <xdr:rowOff>17907</xdr:rowOff>
    </xdr:to>
    <xdr:sp macro="" textlink="">
      <xdr:nvSpPr>
        <xdr:cNvPr id="476" name="フローチャート: 判断 475"/>
        <xdr:cNvSpPr/>
      </xdr:nvSpPr>
      <xdr:spPr>
        <a:xfrm>
          <a:off x="78105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9034</xdr:rowOff>
    </xdr:from>
    <xdr:ext cx="534377" cy="259045"/>
    <xdr:sp macro="" textlink="">
      <xdr:nvSpPr>
        <xdr:cNvPr id="477" name="テキスト ボックス 476"/>
        <xdr:cNvSpPr txBox="1"/>
      </xdr:nvSpPr>
      <xdr:spPr>
        <a:xfrm>
          <a:off x="7594111" y="1663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88424</xdr:rowOff>
    </xdr:from>
    <xdr:to>
      <xdr:col>36</xdr:col>
      <xdr:colOff>165100</xdr:colOff>
      <xdr:row>97</xdr:row>
      <xdr:rowOff>18574</xdr:rowOff>
    </xdr:to>
    <xdr:sp macro="" textlink="">
      <xdr:nvSpPr>
        <xdr:cNvPr id="478" name="フローチャート: 判断 477"/>
        <xdr:cNvSpPr/>
      </xdr:nvSpPr>
      <xdr:spPr>
        <a:xfrm>
          <a:off x="6921500" y="1654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35101</xdr:rowOff>
    </xdr:from>
    <xdr:ext cx="534377" cy="259045"/>
    <xdr:sp macro="" textlink="">
      <xdr:nvSpPr>
        <xdr:cNvPr id="479" name="テキスト ボックス 478"/>
        <xdr:cNvSpPr txBox="1"/>
      </xdr:nvSpPr>
      <xdr:spPr>
        <a:xfrm>
          <a:off x="6705111" y="1632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95072</xdr:rowOff>
    </xdr:from>
    <xdr:to>
      <xdr:col>55</xdr:col>
      <xdr:colOff>50800</xdr:colOff>
      <xdr:row>98</xdr:row>
      <xdr:rowOff>25222</xdr:rowOff>
    </xdr:to>
    <xdr:sp macro="" textlink="">
      <xdr:nvSpPr>
        <xdr:cNvPr id="485" name="楕円 484"/>
        <xdr:cNvSpPr/>
      </xdr:nvSpPr>
      <xdr:spPr>
        <a:xfrm>
          <a:off x="10426700" y="1672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73499</xdr:rowOff>
    </xdr:from>
    <xdr:ext cx="534377" cy="259045"/>
    <xdr:sp macro="" textlink="">
      <xdr:nvSpPr>
        <xdr:cNvPr id="486" name="普通建設事業費 （ うち更新整備　）該当値テキスト"/>
        <xdr:cNvSpPr txBox="1"/>
      </xdr:nvSpPr>
      <xdr:spPr>
        <a:xfrm>
          <a:off x="10528300" y="1670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63602</xdr:rowOff>
    </xdr:from>
    <xdr:to>
      <xdr:col>50</xdr:col>
      <xdr:colOff>165100</xdr:colOff>
      <xdr:row>96</xdr:row>
      <xdr:rowOff>165202</xdr:rowOff>
    </xdr:to>
    <xdr:sp macro="" textlink="">
      <xdr:nvSpPr>
        <xdr:cNvPr id="487" name="楕円 486"/>
        <xdr:cNvSpPr/>
      </xdr:nvSpPr>
      <xdr:spPr>
        <a:xfrm>
          <a:off x="9588500" y="1652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10279</xdr:rowOff>
    </xdr:from>
    <xdr:ext cx="534377" cy="259045"/>
    <xdr:sp macro="" textlink="">
      <xdr:nvSpPr>
        <xdr:cNvPr id="488" name="テキスト ボックス 487"/>
        <xdr:cNvSpPr txBox="1"/>
      </xdr:nvSpPr>
      <xdr:spPr>
        <a:xfrm>
          <a:off x="9372111" y="1629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37579</xdr:rowOff>
    </xdr:from>
    <xdr:to>
      <xdr:col>46</xdr:col>
      <xdr:colOff>38100</xdr:colOff>
      <xdr:row>95</xdr:row>
      <xdr:rowOff>139179</xdr:rowOff>
    </xdr:to>
    <xdr:sp macro="" textlink="">
      <xdr:nvSpPr>
        <xdr:cNvPr id="489" name="楕円 488"/>
        <xdr:cNvSpPr/>
      </xdr:nvSpPr>
      <xdr:spPr>
        <a:xfrm>
          <a:off x="8699500" y="1632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155706</xdr:rowOff>
    </xdr:from>
    <xdr:ext cx="534377" cy="259045"/>
    <xdr:sp macro="" textlink="">
      <xdr:nvSpPr>
        <xdr:cNvPr id="490" name="テキスト ボックス 489"/>
        <xdr:cNvSpPr txBox="1"/>
      </xdr:nvSpPr>
      <xdr:spPr>
        <a:xfrm>
          <a:off x="8483111" y="1610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46189</xdr:rowOff>
    </xdr:from>
    <xdr:to>
      <xdr:col>41</xdr:col>
      <xdr:colOff>101600</xdr:colOff>
      <xdr:row>96</xdr:row>
      <xdr:rowOff>147789</xdr:rowOff>
    </xdr:to>
    <xdr:sp macro="" textlink="">
      <xdr:nvSpPr>
        <xdr:cNvPr id="491" name="楕円 490"/>
        <xdr:cNvSpPr/>
      </xdr:nvSpPr>
      <xdr:spPr>
        <a:xfrm>
          <a:off x="7810500" y="1650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164316</xdr:rowOff>
    </xdr:from>
    <xdr:ext cx="534377" cy="259045"/>
    <xdr:sp macro="" textlink="">
      <xdr:nvSpPr>
        <xdr:cNvPr id="492" name="テキスト ボックス 491"/>
        <xdr:cNvSpPr txBox="1"/>
      </xdr:nvSpPr>
      <xdr:spPr>
        <a:xfrm>
          <a:off x="7594111" y="1628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20853</xdr:rowOff>
    </xdr:from>
    <xdr:to>
      <xdr:col>36</xdr:col>
      <xdr:colOff>165100</xdr:colOff>
      <xdr:row>97</xdr:row>
      <xdr:rowOff>122453</xdr:rowOff>
    </xdr:to>
    <xdr:sp macro="" textlink="">
      <xdr:nvSpPr>
        <xdr:cNvPr id="493" name="楕円 492"/>
        <xdr:cNvSpPr/>
      </xdr:nvSpPr>
      <xdr:spPr>
        <a:xfrm>
          <a:off x="6921500" y="1665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113580</xdr:rowOff>
    </xdr:from>
    <xdr:ext cx="534377" cy="259045"/>
    <xdr:sp macro="" textlink="">
      <xdr:nvSpPr>
        <xdr:cNvPr id="494" name="テキスト ボックス 493"/>
        <xdr:cNvSpPr txBox="1"/>
      </xdr:nvSpPr>
      <xdr:spPr>
        <a:xfrm>
          <a:off x="6705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47193</xdr:rowOff>
    </xdr:from>
    <xdr:to>
      <xdr:col>85</xdr:col>
      <xdr:colOff>126364</xdr:colOff>
      <xdr:row>39</xdr:row>
      <xdr:rowOff>44450</xdr:rowOff>
    </xdr:to>
    <xdr:cxnSp macro="">
      <xdr:nvCxnSpPr>
        <xdr:cNvPr id="518" name="直線コネクタ 517"/>
        <xdr:cNvCxnSpPr/>
      </xdr:nvCxnSpPr>
      <xdr:spPr>
        <a:xfrm flipV="1">
          <a:off x="16317595" y="5362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165320</xdr:rowOff>
    </xdr:from>
    <xdr:ext cx="534377" cy="259045"/>
    <xdr:sp macro="" textlink="">
      <xdr:nvSpPr>
        <xdr:cNvPr id="521" name="災害復旧事業費最大値テキスト"/>
        <xdr:cNvSpPr txBox="1"/>
      </xdr:nvSpPr>
      <xdr:spPr>
        <a:xfrm>
          <a:off x="16370300" y="51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47193</xdr:rowOff>
    </xdr:from>
    <xdr:to>
      <xdr:col>86</xdr:col>
      <xdr:colOff>25400</xdr:colOff>
      <xdr:row>31</xdr:row>
      <xdr:rowOff>47193</xdr:rowOff>
    </xdr:to>
    <xdr:cxnSp macro="">
      <xdr:nvCxnSpPr>
        <xdr:cNvPr id="522" name="直線コネクタ 521"/>
        <xdr:cNvCxnSpPr/>
      </xdr:nvCxnSpPr>
      <xdr:spPr>
        <a:xfrm>
          <a:off x="16230600" y="536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35458</xdr:rowOff>
    </xdr:from>
    <xdr:to>
      <xdr:col>85</xdr:col>
      <xdr:colOff>127000</xdr:colOff>
      <xdr:row>39</xdr:row>
      <xdr:rowOff>41478</xdr:rowOff>
    </xdr:to>
    <xdr:cxnSp macro="">
      <xdr:nvCxnSpPr>
        <xdr:cNvPr id="523" name="直線コネクタ 522"/>
        <xdr:cNvCxnSpPr/>
      </xdr:nvCxnSpPr>
      <xdr:spPr>
        <a:xfrm>
          <a:off x="15481300" y="6722008"/>
          <a:ext cx="8382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109034</xdr:rowOff>
    </xdr:from>
    <xdr:ext cx="469744" cy="259045"/>
    <xdr:sp macro="" textlink="">
      <xdr:nvSpPr>
        <xdr:cNvPr id="524" name="災害復旧事業費平均値テキスト"/>
        <xdr:cNvSpPr txBox="1"/>
      </xdr:nvSpPr>
      <xdr:spPr>
        <a:xfrm>
          <a:off x="16370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86157</xdr:rowOff>
    </xdr:from>
    <xdr:to>
      <xdr:col>85</xdr:col>
      <xdr:colOff>177800</xdr:colOff>
      <xdr:row>39</xdr:row>
      <xdr:rowOff>16307</xdr:rowOff>
    </xdr:to>
    <xdr:sp macro="" textlink="">
      <xdr:nvSpPr>
        <xdr:cNvPr id="525" name="フローチャート: 判断 524"/>
        <xdr:cNvSpPr/>
      </xdr:nvSpPr>
      <xdr:spPr>
        <a:xfrm>
          <a:off x="16268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17552</xdr:rowOff>
    </xdr:from>
    <xdr:to>
      <xdr:col>81</xdr:col>
      <xdr:colOff>50800</xdr:colOff>
      <xdr:row>39</xdr:row>
      <xdr:rowOff>35458</xdr:rowOff>
    </xdr:to>
    <xdr:cxnSp macro="">
      <xdr:nvCxnSpPr>
        <xdr:cNvPr id="526" name="直線コネクタ 525"/>
        <xdr:cNvCxnSpPr/>
      </xdr:nvCxnSpPr>
      <xdr:spPr>
        <a:xfrm>
          <a:off x="14592300" y="6704102"/>
          <a:ext cx="889000" cy="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69469</xdr:rowOff>
    </xdr:from>
    <xdr:to>
      <xdr:col>81</xdr:col>
      <xdr:colOff>101600</xdr:colOff>
      <xdr:row>38</xdr:row>
      <xdr:rowOff>171069</xdr:rowOff>
    </xdr:to>
    <xdr:sp macro="" textlink="">
      <xdr:nvSpPr>
        <xdr:cNvPr id="527" name="フローチャート: 判断 526"/>
        <xdr:cNvSpPr/>
      </xdr:nvSpPr>
      <xdr:spPr>
        <a:xfrm>
          <a:off x="1543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16146</xdr:rowOff>
    </xdr:from>
    <xdr:ext cx="469744" cy="259045"/>
    <xdr:sp macro="" textlink="">
      <xdr:nvSpPr>
        <xdr:cNvPr id="528" name="テキスト ボックス 527"/>
        <xdr:cNvSpPr txBox="1"/>
      </xdr:nvSpPr>
      <xdr:spPr>
        <a:xfrm>
          <a:off x="15246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17552</xdr:rowOff>
    </xdr:from>
    <xdr:to>
      <xdr:col>76</xdr:col>
      <xdr:colOff>114300</xdr:colOff>
      <xdr:row>39</xdr:row>
      <xdr:rowOff>40792</xdr:rowOff>
    </xdr:to>
    <xdr:cxnSp macro="">
      <xdr:nvCxnSpPr>
        <xdr:cNvPr id="529" name="直線コネクタ 528"/>
        <xdr:cNvCxnSpPr/>
      </xdr:nvCxnSpPr>
      <xdr:spPr>
        <a:xfrm flipV="1">
          <a:off x="13703300" y="6704102"/>
          <a:ext cx="889000" cy="2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57810</xdr:rowOff>
    </xdr:from>
    <xdr:to>
      <xdr:col>76</xdr:col>
      <xdr:colOff>165100</xdr:colOff>
      <xdr:row>38</xdr:row>
      <xdr:rowOff>159410</xdr:rowOff>
    </xdr:to>
    <xdr:sp macro="" textlink="">
      <xdr:nvSpPr>
        <xdr:cNvPr id="530" name="フローチャート: 判断 529"/>
        <xdr:cNvSpPr/>
      </xdr:nvSpPr>
      <xdr:spPr>
        <a:xfrm>
          <a:off x="145415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4487</xdr:rowOff>
    </xdr:from>
    <xdr:ext cx="469744" cy="259045"/>
    <xdr:sp macro="" textlink="">
      <xdr:nvSpPr>
        <xdr:cNvPr id="531" name="テキスト ボックス 530"/>
        <xdr:cNvSpPr txBox="1"/>
      </xdr:nvSpPr>
      <xdr:spPr>
        <a:xfrm>
          <a:off x="14357428" y="63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40792</xdr:rowOff>
    </xdr:from>
    <xdr:to>
      <xdr:col>71</xdr:col>
      <xdr:colOff>177800</xdr:colOff>
      <xdr:row>39</xdr:row>
      <xdr:rowOff>44069</xdr:rowOff>
    </xdr:to>
    <xdr:cxnSp macro="">
      <xdr:nvCxnSpPr>
        <xdr:cNvPr id="532" name="直線コネクタ 531"/>
        <xdr:cNvCxnSpPr/>
      </xdr:nvCxnSpPr>
      <xdr:spPr>
        <a:xfrm flipV="1">
          <a:off x="12814300" y="6727342"/>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127991</xdr:rowOff>
    </xdr:from>
    <xdr:to>
      <xdr:col>72</xdr:col>
      <xdr:colOff>38100</xdr:colOff>
      <xdr:row>39</xdr:row>
      <xdr:rowOff>58141</xdr:rowOff>
    </xdr:to>
    <xdr:sp macro="" textlink="">
      <xdr:nvSpPr>
        <xdr:cNvPr id="533" name="フローチャート: 判断 532"/>
        <xdr:cNvSpPr/>
      </xdr:nvSpPr>
      <xdr:spPr>
        <a:xfrm>
          <a:off x="13652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74668</xdr:rowOff>
    </xdr:from>
    <xdr:ext cx="378565" cy="259045"/>
    <xdr:sp macro="" textlink="">
      <xdr:nvSpPr>
        <xdr:cNvPr id="534" name="テキスト ボックス 533"/>
        <xdr:cNvSpPr txBox="1"/>
      </xdr:nvSpPr>
      <xdr:spPr>
        <a:xfrm>
          <a:off x="13514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123037</xdr:rowOff>
    </xdr:from>
    <xdr:to>
      <xdr:col>67</xdr:col>
      <xdr:colOff>101600</xdr:colOff>
      <xdr:row>39</xdr:row>
      <xdr:rowOff>53187</xdr:rowOff>
    </xdr:to>
    <xdr:sp macro="" textlink="">
      <xdr:nvSpPr>
        <xdr:cNvPr id="535" name="フローチャート: 判断 534"/>
        <xdr:cNvSpPr/>
      </xdr:nvSpPr>
      <xdr:spPr>
        <a:xfrm>
          <a:off x="12763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69714</xdr:rowOff>
    </xdr:from>
    <xdr:ext cx="378565" cy="259045"/>
    <xdr:sp macro="" textlink="">
      <xdr:nvSpPr>
        <xdr:cNvPr id="536" name="テキスト ボックス 535"/>
        <xdr:cNvSpPr txBox="1"/>
      </xdr:nvSpPr>
      <xdr:spPr>
        <a:xfrm>
          <a:off x="12625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162128</xdr:rowOff>
    </xdr:from>
    <xdr:to>
      <xdr:col>85</xdr:col>
      <xdr:colOff>177800</xdr:colOff>
      <xdr:row>39</xdr:row>
      <xdr:rowOff>92278</xdr:rowOff>
    </xdr:to>
    <xdr:sp macro="" textlink="">
      <xdr:nvSpPr>
        <xdr:cNvPr id="542" name="楕円 541"/>
        <xdr:cNvSpPr/>
      </xdr:nvSpPr>
      <xdr:spPr>
        <a:xfrm>
          <a:off x="16268700" y="667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77055</xdr:rowOff>
    </xdr:from>
    <xdr:ext cx="313932" cy="259045"/>
    <xdr:sp macro="" textlink="">
      <xdr:nvSpPr>
        <xdr:cNvPr id="543" name="災害復旧事業費該当値テキスト"/>
        <xdr:cNvSpPr txBox="1"/>
      </xdr:nvSpPr>
      <xdr:spPr>
        <a:xfrm>
          <a:off x="16370300" y="6592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156108</xdr:rowOff>
    </xdr:from>
    <xdr:to>
      <xdr:col>81</xdr:col>
      <xdr:colOff>101600</xdr:colOff>
      <xdr:row>39</xdr:row>
      <xdr:rowOff>86258</xdr:rowOff>
    </xdr:to>
    <xdr:sp macro="" textlink="">
      <xdr:nvSpPr>
        <xdr:cNvPr id="544" name="楕円 543"/>
        <xdr:cNvSpPr/>
      </xdr:nvSpPr>
      <xdr:spPr>
        <a:xfrm>
          <a:off x="15430500" y="667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77385</xdr:rowOff>
    </xdr:from>
    <xdr:ext cx="378565" cy="259045"/>
    <xdr:sp macro="" textlink="">
      <xdr:nvSpPr>
        <xdr:cNvPr id="545" name="テキスト ボックス 544"/>
        <xdr:cNvSpPr txBox="1"/>
      </xdr:nvSpPr>
      <xdr:spPr>
        <a:xfrm>
          <a:off x="15292017" y="6763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138202</xdr:rowOff>
    </xdr:from>
    <xdr:to>
      <xdr:col>76</xdr:col>
      <xdr:colOff>165100</xdr:colOff>
      <xdr:row>39</xdr:row>
      <xdr:rowOff>68352</xdr:rowOff>
    </xdr:to>
    <xdr:sp macro="" textlink="">
      <xdr:nvSpPr>
        <xdr:cNvPr id="546" name="楕円 545"/>
        <xdr:cNvSpPr/>
      </xdr:nvSpPr>
      <xdr:spPr>
        <a:xfrm>
          <a:off x="14541500" y="66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59479</xdr:rowOff>
    </xdr:from>
    <xdr:ext cx="378565" cy="259045"/>
    <xdr:sp macro="" textlink="">
      <xdr:nvSpPr>
        <xdr:cNvPr id="547" name="テキスト ボックス 546"/>
        <xdr:cNvSpPr txBox="1"/>
      </xdr:nvSpPr>
      <xdr:spPr>
        <a:xfrm>
          <a:off x="14403017" y="6746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161442</xdr:rowOff>
    </xdr:from>
    <xdr:to>
      <xdr:col>72</xdr:col>
      <xdr:colOff>38100</xdr:colOff>
      <xdr:row>39</xdr:row>
      <xdr:rowOff>91592</xdr:rowOff>
    </xdr:to>
    <xdr:sp macro="" textlink="">
      <xdr:nvSpPr>
        <xdr:cNvPr id="548" name="楕円 547"/>
        <xdr:cNvSpPr/>
      </xdr:nvSpPr>
      <xdr:spPr>
        <a:xfrm>
          <a:off x="13652500" y="66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82719</xdr:rowOff>
    </xdr:from>
    <xdr:ext cx="313932" cy="259045"/>
    <xdr:sp macro="" textlink="">
      <xdr:nvSpPr>
        <xdr:cNvPr id="549" name="テキスト ボックス 548"/>
        <xdr:cNvSpPr txBox="1"/>
      </xdr:nvSpPr>
      <xdr:spPr>
        <a:xfrm>
          <a:off x="13546333" y="6769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164719</xdr:rowOff>
    </xdr:from>
    <xdr:to>
      <xdr:col>67</xdr:col>
      <xdr:colOff>101600</xdr:colOff>
      <xdr:row>39</xdr:row>
      <xdr:rowOff>94869</xdr:rowOff>
    </xdr:to>
    <xdr:sp macro="" textlink="">
      <xdr:nvSpPr>
        <xdr:cNvPr id="550" name="楕円 549"/>
        <xdr:cNvSpPr/>
      </xdr:nvSpPr>
      <xdr:spPr>
        <a:xfrm>
          <a:off x="12763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85996</xdr:rowOff>
    </xdr:from>
    <xdr:ext cx="249299" cy="259045"/>
    <xdr:sp macro="" textlink="">
      <xdr:nvSpPr>
        <xdr:cNvPr id="551" name="テキスト ボックス 550"/>
        <xdr:cNvSpPr txBox="1"/>
      </xdr:nvSpPr>
      <xdr:spPr>
        <a:xfrm>
          <a:off x="12689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3" name="テキスト ボックス 612"/>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125984</xdr:rowOff>
    </xdr:from>
    <xdr:to>
      <xdr:col>85</xdr:col>
      <xdr:colOff>126364</xdr:colOff>
      <xdr:row>78</xdr:row>
      <xdr:rowOff>158152</xdr:rowOff>
    </xdr:to>
    <xdr:cxnSp macro="">
      <xdr:nvCxnSpPr>
        <xdr:cNvPr id="627" name="直線コネクタ 626"/>
        <xdr:cNvCxnSpPr/>
      </xdr:nvCxnSpPr>
      <xdr:spPr>
        <a:xfrm flipV="1">
          <a:off x="16317595" y="11956034"/>
          <a:ext cx="1269" cy="1575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161979</xdr:rowOff>
    </xdr:from>
    <xdr:ext cx="534377" cy="259045"/>
    <xdr:sp macro="" textlink="">
      <xdr:nvSpPr>
        <xdr:cNvPr id="628" name="公債費最小値テキスト"/>
        <xdr:cNvSpPr txBox="1"/>
      </xdr:nvSpPr>
      <xdr:spPr>
        <a:xfrm>
          <a:off x="16370300" y="1353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158152</xdr:rowOff>
    </xdr:from>
    <xdr:to>
      <xdr:col>86</xdr:col>
      <xdr:colOff>25400</xdr:colOff>
      <xdr:row>78</xdr:row>
      <xdr:rowOff>158152</xdr:rowOff>
    </xdr:to>
    <xdr:cxnSp macro="">
      <xdr:nvCxnSpPr>
        <xdr:cNvPr id="629" name="直線コネクタ 628"/>
        <xdr:cNvCxnSpPr/>
      </xdr:nvCxnSpPr>
      <xdr:spPr>
        <a:xfrm>
          <a:off x="16230600" y="1353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72661</xdr:rowOff>
    </xdr:from>
    <xdr:ext cx="534377" cy="259045"/>
    <xdr:sp macro="" textlink="">
      <xdr:nvSpPr>
        <xdr:cNvPr id="630" name="公債費最大値テキスト"/>
        <xdr:cNvSpPr txBox="1"/>
      </xdr:nvSpPr>
      <xdr:spPr>
        <a:xfrm>
          <a:off x="16370300" y="1173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125984</xdr:rowOff>
    </xdr:from>
    <xdr:to>
      <xdr:col>86</xdr:col>
      <xdr:colOff>25400</xdr:colOff>
      <xdr:row>69</xdr:row>
      <xdr:rowOff>125984</xdr:rowOff>
    </xdr:to>
    <xdr:cxnSp macro="">
      <xdr:nvCxnSpPr>
        <xdr:cNvPr id="631" name="直線コネクタ 630"/>
        <xdr:cNvCxnSpPr/>
      </xdr:nvCxnSpPr>
      <xdr:spPr>
        <a:xfrm>
          <a:off x="16230600" y="11956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94242</xdr:rowOff>
    </xdr:from>
    <xdr:to>
      <xdr:col>85</xdr:col>
      <xdr:colOff>127000</xdr:colOff>
      <xdr:row>74</xdr:row>
      <xdr:rowOff>20338</xdr:rowOff>
    </xdr:to>
    <xdr:cxnSp macro="">
      <xdr:nvCxnSpPr>
        <xdr:cNvPr id="632" name="直線コネクタ 631"/>
        <xdr:cNvCxnSpPr/>
      </xdr:nvCxnSpPr>
      <xdr:spPr>
        <a:xfrm>
          <a:off x="15481300" y="12610092"/>
          <a:ext cx="838200" cy="9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160824</xdr:rowOff>
    </xdr:from>
    <xdr:ext cx="534377" cy="259045"/>
    <xdr:sp macro="" textlink="">
      <xdr:nvSpPr>
        <xdr:cNvPr id="633" name="公債費平均値テキスト"/>
        <xdr:cNvSpPr txBox="1"/>
      </xdr:nvSpPr>
      <xdr:spPr>
        <a:xfrm>
          <a:off x="16370300" y="12848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10947</xdr:rowOff>
    </xdr:from>
    <xdr:to>
      <xdr:col>85</xdr:col>
      <xdr:colOff>177800</xdr:colOff>
      <xdr:row>75</xdr:row>
      <xdr:rowOff>112547</xdr:rowOff>
    </xdr:to>
    <xdr:sp macro="" textlink="">
      <xdr:nvSpPr>
        <xdr:cNvPr id="634" name="フローチャート: 判断 633"/>
        <xdr:cNvSpPr/>
      </xdr:nvSpPr>
      <xdr:spPr>
        <a:xfrm>
          <a:off x="16268700" y="128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94242</xdr:rowOff>
    </xdr:from>
    <xdr:to>
      <xdr:col>81</xdr:col>
      <xdr:colOff>50800</xdr:colOff>
      <xdr:row>73</xdr:row>
      <xdr:rowOff>111876</xdr:rowOff>
    </xdr:to>
    <xdr:cxnSp macro="">
      <xdr:nvCxnSpPr>
        <xdr:cNvPr id="635" name="直線コネクタ 634"/>
        <xdr:cNvCxnSpPr/>
      </xdr:nvCxnSpPr>
      <xdr:spPr>
        <a:xfrm flipV="1">
          <a:off x="14592300" y="12610092"/>
          <a:ext cx="889000" cy="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23063</xdr:rowOff>
    </xdr:from>
    <xdr:to>
      <xdr:col>81</xdr:col>
      <xdr:colOff>101600</xdr:colOff>
      <xdr:row>75</xdr:row>
      <xdr:rowOff>124663</xdr:rowOff>
    </xdr:to>
    <xdr:sp macro="" textlink="">
      <xdr:nvSpPr>
        <xdr:cNvPr id="636" name="フローチャート: 判断 635"/>
        <xdr:cNvSpPr/>
      </xdr:nvSpPr>
      <xdr:spPr>
        <a:xfrm>
          <a:off x="154305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115791</xdr:rowOff>
    </xdr:from>
    <xdr:ext cx="534377" cy="259045"/>
    <xdr:sp macro="" textlink="">
      <xdr:nvSpPr>
        <xdr:cNvPr id="637" name="テキスト ボックス 636"/>
        <xdr:cNvSpPr txBox="1"/>
      </xdr:nvSpPr>
      <xdr:spPr>
        <a:xfrm>
          <a:off x="15214111" y="1297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58645</xdr:rowOff>
    </xdr:from>
    <xdr:to>
      <xdr:col>76</xdr:col>
      <xdr:colOff>114300</xdr:colOff>
      <xdr:row>73</xdr:row>
      <xdr:rowOff>111876</xdr:rowOff>
    </xdr:to>
    <xdr:cxnSp macro="">
      <xdr:nvCxnSpPr>
        <xdr:cNvPr id="638" name="直線コネクタ 637"/>
        <xdr:cNvCxnSpPr/>
      </xdr:nvCxnSpPr>
      <xdr:spPr>
        <a:xfrm>
          <a:off x="13703300" y="12574495"/>
          <a:ext cx="889000" cy="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162313</xdr:rowOff>
    </xdr:from>
    <xdr:to>
      <xdr:col>76</xdr:col>
      <xdr:colOff>165100</xdr:colOff>
      <xdr:row>75</xdr:row>
      <xdr:rowOff>92463</xdr:rowOff>
    </xdr:to>
    <xdr:sp macro="" textlink="">
      <xdr:nvSpPr>
        <xdr:cNvPr id="639" name="フローチャート: 判断 638"/>
        <xdr:cNvSpPr/>
      </xdr:nvSpPr>
      <xdr:spPr>
        <a:xfrm>
          <a:off x="14541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83590</xdr:rowOff>
    </xdr:from>
    <xdr:ext cx="534377" cy="259045"/>
    <xdr:sp macro="" textlink="">
      <xdr:nvSpPr>
        <xdr:cNvPr id="640" name="テキスト ボックス 639"/>
        <xdr:cNvSpPr txBox="1"/>
      </xdr:nvSpPr>
      <xdr:spPr>
        <a:xfrm>
          <a:off x="14325111" y="1294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31376</xdr:rowOff>
    </xdr:from>
    <xdr:to>
      <xdr:col>71</xdr:col>
      <xdr:colOff>177800</xdr:colOff>
      <xdr:row>73</xdr:row>
      <xdr:rowOff>58645</xdr:rowOff>
    </xdr:to>
    <xdr:cxnSp macro="">
      <xdr:nvCxnSpPr>
        <xdr:cNvPr id="641" name="直線コネクタ 640"/>
        <xdr:cNvCxnSpPr/>
      </xdr:nvCxnSpPr>
      <xdr:spPr>
        <a:xfrm>
          <a:off x="12814300" y="12547226"/>
          <a:ext cx="889000" cy="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138049</xdr:rowOff>
    </xdr:from>
    <xdr:to>
      <xdr:col>72</xdr:col>
      <xdr:colOff>38100</xdr:colOff>
      <xdr:row>75</xdr:row>
      <xdr:rowOff>68199</xdr:rowOff>
    </xdr:to>
    <xdr:sp macro="" textlink="">
      <xdr:nvSpPr>
        <xdr:cNvPr id="642" name="フローチャート: 判断 641"/>
        <xdr:cNvSpPr/>
      </xdr:nvSpPr>
      <xdr:spPr>
        <a:xfrm>
          <a:off x="1365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59326</xdr:rowOff>
    </xdr:from>
    <xdr:ext cx="534377" cy="259045"/>
    <xdr:sp macro="" textlink="">
      <xdr:nvSpPr>
        <xdr:cNvPr id="643" name="テキスト ボックス 642"/>
        <xdr:cNvSpPr txBox="1"/>
      </xdr:nvSpPr>
      <xdr:spPr>
        <a:xfrm>
          <a:off x="13436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94354</xdr:rowOff>
    </xdr:from>
    <xdr:to>
      <xdr:col>67</xdr:col>
      <xdr:colOff>101600</xdr:colOff>
      <xdr:row>75</xdr:row>
      <xdr:rowOff>24504</xdr:rowOff>
    </xdr:to>
    <xdr:sp macro="" textlink="">
      <xdr:nvSpPr>
        <xdr:cNvPr id="644" name="フローチャート: 判断 643"/>
        <xdr:cNvSpPr/>
      </xdr:nvSpPr>
      <xdr:spPr>
        <a:xfrm>
          <a:off x="12763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15631</xdr:rowOff>
    </xdr:from>
    <xdr:ext cx="534377" cy="259045"/>
    <xdr:sp macro="" textlink="">
      <xdr:nvSpPr>
        <xdr:cNvPr id="645" name="テキスト ボックス 644"/>
        <xdr:cNvSpPr txBox="1"/>
      </xdr:nvSpPr>
      <xdr:spPr>
        <a:xfrm>
          <a:off x="12547111" y="1287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140988</xdr:rowOff>
    </xdr:from>
    <xdr:to>
      <xdr:col>85</xdr:col>
      <xdr:colOff>177800</xdr:colOff>
      <xdr:row>74</xdr:row>
      <xdr:rowOff>71138</xdr:rowOff>
    </xdr:to>
    <xdr:sp macro="" textlink="">
      <xdr:nvSpPr>
        <xdr:cNvPr id="651" name="楕円 650"/>
        <xdr:cNvSpPr/>
      </xdr:nvSpPr>
      <xdr:spPr>
        <a:xfrm>
          <a:off x="16268700" y="126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163865</xdr:rowOff>
    </xdr:from>
    <xdr:ext cx="534377" cy="259045"/>
    <xdr:sp macro="" textlink="">
      <xdr:nvSpPr>
        <xdr:cNvPr id="652" name="公債費該当値テキスト"/>
        <xdr:cNvSpPr txBox="1"/>
      </xdr:nvSpPr>
      <xdr:spPr>
        <a:xfrm>
          <a:off x="16370300" y="1250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43442</xdr:rowOff>
    </xdr:from>
    <xdr:to>
      <xdr:col>81</xdr:col>
      <xdr:colOff>101600</xdr:colOff>
      <xdr:row>73</xdr:row>
      <xdr:rowOff>145042</xdr:rowOff>
    </xdr:to>
    <xdr:sp macro="" textlink="">
      <xdr:nvSpPr>
        <xdr:cNvPr id="653" name="楕円 652"/>
        <xdr:cNvSpPr/>
      </xdr:nvSpPr>
      <xdr:spPr>
        <a:xfrm>
          <a:off x="15430500" y="1255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161569</xdr:rowOff>
    </xdr:from>
    <xdr:ext cx="534377" cy="259045"/>
    <xdr:sp macro="" textlink="">
      <xdr:nvSpPr>
        <xdr:cNvPr id="654" name="テキスト ボックス 653"/>
        <xdr:cNvSpPr txBox="1"/>
      </xdr:nvSpPr>
      <xdr:spPr>
        <a:xfrm>
          <a:off x="15214111" y="1233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61076</xdr:rowOff>
    </xdr:from>
    <xdr:to>
      <xdr:col>76</xdr:col>
      <xdr:colOff>165100</xdr:colOff>
      <xdr:row>73</xdr:row>
      <xdr:rowOff>162676</xdr:rowOff>
    </xdr:to>
    <xdr:sp macro="" textlink="">
      <xdr:nvSpPr>
        <xdr:cNvPr id="655" name="楕円 654"/>
        <xdr:cNvSpPr/>
      </xdr:nvSpPr>
      <xdr:spPr>
        <a:xfrm>
          <a:off x="14541500" y="1257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7753</xdr:rowOff>
    </xdr:from>
    <xdr:ext cx="534377" cy="259045"/>
    <xdr:sp macro="" textlink="">
      <xdr:nvSpPr>
        <xdr:cNvPr id="656" name="テキスト ボックス 655"/>
        <xdr:cNvSpPr txBox="1"/>
      </xdr:nvSpPr>
      <xdr:spPr>
        <a:xfrm>
          <a:off x="14325111" y="1235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7845</xdr:rowOff>
    </xdr:from>
    <xdr:to>
      <xdr:col>72</xdr:col>
      <xdr:colOff>38100</xdr:colOff>
      <xdr:row>73</xdr:row>
      <xdr:rowOff>109445</xdr:rowOff>
    </xdr:to>
    <xdr:sp macro="" textlink="">
      <xdr:nvSpPr>
        <xdr:cNvPr id="657" name="楕円 656"/>
        <xdr:cNvSpPr/>
      </xdr:nvSpPr>
      <xdr:spPr>
        <a:xfrm>
          <a:off x="13652500" y="1252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125972</xdr:rowOff>
    </xdr:from>
    <xdr:ext cx="534377" cy="259045"/>
    <xdr:sp macro="" textlink="">
      <xdr:nvSpPr>
        <xdr:cNvPr id="658" name="テキスト ボックス 657"/>
        <xdr:cNvSpPr txBox="1"/>
      </xdr:nvSpPr>
      <xdr:spPr>
        <a:xfrm>
          <a:off x="13436111" y="1229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152026</xdr:rowOff>
    </xdr:from>
    <xdr:to>
      <xdr:col>67</xdr:col>
      <xdr:colOff>101600</xdr:colOff>
      <xdr:row>73</xdr:row>
      <xdr:rowOff>82176</xdr:rowOff>
    </xdr:to>
    <xdr:sp macro="" textlink="">
      <xdr:nvSpPr>
        <xdr:cNvPr id="659" name="楕円 658"/>
        <xdr:cNvSpPr/>
      </xdr:nvSpPr>
      <xdr:spPr>
        <a:xfrm>
          <a:off x="12763500" y="1249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98703</xdr:rowOff>
    </xdr:from>
    <xdr:ext cx="534377" cy="259045"/>
    <xdr:sp macro="" textlink="">
      <xdr:nvSpPr>
        <xdr:cNvPr id="660" name="テキスト ボックス 659"/>
        <xdr:cNvSpPr txBox="1"/>
      </xdr:nvSpPr>
      <xdr:spPr>
        <a:xfrm>
          <a:off x="12547111" y="1227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91557</xdr:rowOff>
    </xdr:from>
    <xdr:to>
      <xdr:col>85</xdr:col>
      <xdr:colOff>126364</xdr:colOff>
      <xdr:row>98</xdr:row>
      <xdr:rowOff>125253</xdr:rowOff>
    </xdr:to>
    <xdr:cxnSp macro="">
      <xdr:nvCxnSpPr>
        <xdr:cNvPr id="682" name="直線コネクタ 681"/>
        <xdr:cNvCxnSpPr/>
      </xdr:nvCxnSpPr>
      <xdr:spPr>
        <a:xfrm flipV="1">
          <a:off x="16317595" y="15522057"/>
          <a:ext cx="1269"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129080</xdr:rowOff>
    </xdr:from>
    <xdr:ext cx="378565" cy="259045"/>
    <xdr:sp macro="" textlink="">
      <xdr:nvSpPr>
        <xdr:cNvPr id="683" name="積立金最小値テキスト"/>
        <xdr:cNvSpPr txBox="1"/>
      </xdr:nvSpPr>
      <xdr:spPr>
        <a:xfrm>
          <a:off x="16370300" y="1693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125253</xdr:rowOff>
    </xdr:from>
    <xdr:to>
      <xdr:col>86</xdr:col>
      <xdr:colOff>25400</xdr:colOff>
      <xdr:row>98</xdr:row>
      <xdr:rowOff>125253</xdr:rowOff>
    </xdr:to>
    <xdr:cxnSp macro="">
      <xdr:nvCxnSpPr>
        <xdr:cNvPr id="684" name="直線コネクタ 683"/>
        <xdr:cNvCxnSpPr/>
      </xdr:nvCxnSpPr>
      <xdr:spPr>
        <a:xfrm>
          <a:off x="16230600" y="16927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38234</xdr:rowOff>
    </xdr:from>
    <xdr:ext cx="534377" cy="259045"/>
    <xdr:sp macro="" textlink="">
      <xdr:nvSpPr>
        <xdr:cNvPr id="685" name="積立金最大値テキスト"/>
        <xdr:cNvSpPr txBox="1"/>
      </xdr:nvSpPr>
      <xdr:spPr>
        <a:xfrm>
          <a:off x="16370300" y="1529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91557</xdr:rowOff>
    </xdr:from>
    <xdr:to>
      <xdr:col>86</xdr:col>
      <xdr:colOff>25400</xdr:colOff>
      <xdr:row>90</xdr:row>
      <xdr:rowOff>91557</xdr:rowOff>
    </xdr:to>
    <xdr:cxnSp macro="">
      <xdr:nvCxnSpPr>
        <xdr:cNvPr id="686" name="直線コネクタ 685"/>
        <xdr:cNvCxnSpPr/>
      </xdr:nvCxnSpPr>
      <xdr:spPr>
        <a:xfrm>
          <a:off x="16230600" y="1552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151954</xdr:rowOff>
    </xdr:from>
    <xdr:to>
      <xdr:col>85</xdr:col>
      <xdr:colOff>127000</xdr:colOff>
      <xdr:row>97</xdr:row>
      <xdr:rowOff>42683</xdr:rowOff>
    </xdr:to>
    <xdr:cxnSp macro="">
      <xdr:nvCxnSpPr>
        <xdr:cNvPr id="687" name="直線コネクタ 686"/>
        <xdr:cNvCxnSpPr/>
      </xdr:nvCxnSpPr>
      <xdr:spPr>
        <a:xfrm>
          <a:off x="15481300" y="16611154"/>
          <a:ext cx="8382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147393</xdr:rowOff>
    </xdr:from>
    <xdr:ext cx="534377" cy="259045"/>
    <xdr:sp macro="" textlink="">
      <xdr:nvSpPr>
        <xdr:cNvPr id="688" name="積立金平均値テキスト"/>
        <xdr:cNvSpPr txBox="1"/>
      </xdr:nvSpPr>
      <xdr:spPr>
        <a:xfrm>
          <a:off x="16370300" y="1643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124516</xdr:rowOff>
    </xdr:from>
    <xdr:to>
      <xdr:col>85</xdr:col>
      <xdr:colOff>177800</xdr:colOff>
      <xdr:row>97</xdr:row>
      <xdr:rowOff>54666</xdr:rowOff>
    </xdr:to>
    <xdr:sp macro="" textlink="">
      <xdr:nvSpPr>
        <xdr:cNvPr id="689" name="フローチャート: 判断 688"/>
        <xdr:cNvSpPr/>
      </xdr:nvSpPr>
      <xdr:spPr>
        <a:xfrm>
          <a:off x="16268700" y="1658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151954</xdr:rowOff>
    </xdr:from>
    <xdr:to>
      <xdr:col>81</xdr:col>
      <xdr:colOff>50800</xdr:colOff>
      <xdr:row>97</xdr:row>
      <xdr:rowOff>39847</xdr:rowOff>
    </xdr:to>
    <xdr:cxnSp macro="">
      <xdr:nvCxnSpPr>
        <xdr:cNvPr id="690" name="直線コネクタ 689"/>
        <xdr:cNvCxnSpPr/>
      </xdr:nvCxnSpPr>
      <xdr:spPr>
        <a:xfrm flipV="1">
          <a:off x="14592300" y="16611154"/>
          <a:ext cx="889000" cy="5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122710</xdr:rowOff>
    </xdr:from>
    <xdr:to>
      <xdr:col>81</xdr:col>
      <xdr:colOff>101600</xdr:colOff>
      <xdr:row>97</xdr:row>
      <xdr:rowOff>52860</xdr:rowOff>
    </xdr:to>
    <xdr:sp macro="" textlink="">
      <xdr:nvSpPr>
        <xdr:cNvPr id="691" name="フローチャート: 判断 690"/>
        <xdr:cNvSpPr/>
      </xdr:nvSpPr>
      <xdr:spPr>
        <a:xfrm>
          <a:off x="15430500" y="1658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43987</xdr:rowOff>
    </xdr:from>
    <xdr:ext cx="534377" cy="259045"/>
    <xdr:sp macro="" textlink="">
      <xdr:nvSpPr>
        <xdr:cNvPr id="692" name="テキスト ボックス 691"/>
        <xdr:cNvSpPr txBox="1"/>
      </xdr:nvSpPr>
      <xdr:spPr>
        <a:xfrm>
          <a:off x="15214111" y="1667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39847</xdr:rowOff>
    </xdr:from>
    <xdr:to>
      <xdr:col>76</xdr:col>
      <xdr:colOff>114300</xdr:colOff>
      <xdr:row>97</xdr:row>
      <xdr:rowOff>158514</xdr:rowOff>
    </xdr:to>
    <xdr:cxnSp macro="">
      <xdr:nvCxnSpPr>
        <xdr:cNvPr id="693" name="直線コネクタ 692"/>
        <xdr:cNvCxnSpPr/>
      </xdr:nvCxnSpPr>
      <xdr:spPr>
        <a:xfrm flipV="1">
          <a:off x="13703300" y="16670497"/>
          <a:ext cx="889000" cy="11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160955</xdr:rowOff>
    </xdr:from>
    <xdr:to>
      <xdr:col>76</xdr:col>
      <xdr:colOff>165100</xdr:colOff>
      <xdr:row>96</xdr:row>
      <xdr:rowOff>91105</xdr:rowOff>
    </xdr:to>
    <xdr:sp macro="" textlink="">
      <xdr:nvSpPr>
        <xdr:cNvPr id="694" name="フローチャート: 判断 693"/>
        <xdr:cNvSpPr/>
      </xdr:nvSpPr>
      <xdr:spPr>
        <a:xfrm>
          <a:off x="14541500" y="164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107632</xdr:rowOff>
    </xdr:from>
    <xdr:ext cx="534377" cy="259045"/>
    <xdr:sp macro="" textlink="">
      <xdr:nvSpPr>
        <xdr:cNvPr id="695" name="テキスト ボックス 694"/>
        <xdr:cNvSpPr txBox="1"/>
      </xdr:nvSpPr>
      <xdr:spPr>
        <a:xfrm>
          <a:off x="14325111" y="162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158514</xdr:rowOff>
    </xdr:from>
    <xdr:to>
      <xdr:col>71</xdr:col>
      <xdr:colOff>177800</xdr:colOff>
      <xdr:row>98</xdr:row>
      <xdr:rowOff>10998</xdr:rowOff>
    </xdr:to>
    <xdr:cxnSp macro="">
      <xdr:nvCxnSpPr>
        <xdr:cNvPr id="696" name="直線コネクタ 695"/>
        <xdr:cNvCxnSpPr/>
      </xdr:nvCxnSpPr>
      <xdr:spPr>
        <a:xfrm flipV="1">
          <a:off x="12814300" y="16789164"/>
          <a:ext cx="889000" cy="2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127419</xdr:rowOff>
    </xdr:from>
    <xdr:to>
      <xdr:col>72</xdr:col>
      <xdr:colOff>38100</xdr:colOff>
      <xdr:row>97</xdr:row>
      <xdr:rowOff>57569</xdr:rowOff>
    </xdr:to>
    <xdr:sp macro="" textlink="">
      <xdr:nvSpPr>
        <xdr:cNvPr id="697" name="フローチャート: 判断 696"/>
        <xdr:cNvSpPr/>
      </xdr:nvSpPr>
      <xdr:spPr>
        <a:xfrm>
          <a:off x="13652500" y="1658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74096</xdr:rowOff>
    </xdr:from>
    <xdr:ext cx="534377" cy="259045"/>
    <xdr:sp macro="" textlink="">
      <xdr:nvSpPr>
        <xdr:cNvPr id="698" name="テキスト ボックス 697"/>
        <xdr:cNvSpPr txBox="1"/>
      </xdr:nvSpPr>
      <xdr:spPr>
        <a:xfrm>
          <a:off x="13436111" y="1636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36551</xdr:rowOff>
    </xdr:from>
    <xdr:to>
      <xdr:col>67</xdr:col>
      <xdr:colOff>101600</xdr:colOff>
      <xdr:row>97</xdr:row>
      <xdr:rowOff>138151</xdr:rowOff>
    </xdr:to>
    <xdr:sp macro="" textlink="">
      <xdr:nvSpPr>
        <xdr:cNvPr id="699" name="フローチャート: 判断 698"/>
        <xdr:cNvSpPr/>
      </xdr:nvSpPr>
      <xdr:spPr>
        <a:xfrm>
          <a:off x="12763500" y="166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154678</xdr:rowOff>
    </xdr:from>
    <xdr:ext cx="469744" cy="259045"/>
    <xdr:sp macro="" textlink="">
      <xdr:nvSpPr>
        <xdr:cNvPr id="700" name="テキスト ボックス 699"/>
        <xdr:cNvSpPr txBox="1"/>
      </xdr:nvSpPr>
      <xdr:spPr>
        <a:xfrm>
          <a:off x="12579428" y="1644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163333</xdr:rowOff>
    </xdr:from>
    <xdr:to>
      <xdr:col>85</xdr:col>
      <xdr:colOff>177800</xdr:colOff>
      <xdr:row>97</xdr:row>
      <xdr:rowOff>93483</xdr:rowOff>
    </xdr:to>
    <xdr:sp macro="" textlink="">
      <xdr:nvSpPr>
        <xdr:cNvPr id="706" name="楕円 705"/>
        <xdr:cNvSpPr/>
      </xdr:nvSpPr>
      <xdr:spPr>
        <a:xfrm>
          <a:off x="16268700" y="1662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141760</xdr:rowOff>
    </xdr:from>
    <xdr:ext cx="534377" cy="259045"/>
    <xdr:sp macro="" textlink="">
      <xdr:nvSpPr>
        <xdr:cNvPr id="707" name="積立金該当値テキスト"/>
        <xdr:cNvSpPr txBox="1"/>
      </xdr:nvSpPr>
      <xdr:spPr>
        <a:xfrm>
          <a:off x="16370300" y="166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101154</xdr:rowOff>
    </xdr:from>
    <xdr:to>
      <xdr:col>81</xdr:col>
      <xdr:colOff>101600</xdr:colOff>
      <xdr:row>97</xdr:row>
      <xdr:rowOff>31304</xdr:rowOff>
    </xdr:to>
    <xdr:sp macro="" textlink="">
      <xdr:nvSpPr>
        <xdr:cNvPr id="708" name="楕円 707"/>
        <xdr:cNvSpPr/>
      </xdr:nvSpPr>
      <xdr:spPr>
        <a:xfrm>
          <a:off x="15430500" y="1656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47831</xdr:rowOff>
    </xdr:from>
    <xdr:ext cx="534377" cy="259045"/>
    <xdr:sp macro="" textlink="">
      <xdr:nvSpPr>
        <xdr:cNvPr id="709" name="テキスト ボックス 708"/>
        <xdr:cNvSpPr txBox="1"/>
      </xdr:nvSpPr>
      <xdr:spPr>
        <a:xfrm>
          <a:off x="15214111" y="16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160497</xdr:rowOff>
    </xdr:from>
    <xdr:to>
      <xdr:col>76</xdr:col>
      <xdr:colOff>165100</xdr:colOff>
      <xdr:row>97</xdr:row>
      <xdr:rowOff>90647</xdr:rowOff>
    </xdr:to>
    <xdr:sp macro="" textlink="">
      <xdr:nvSpPr>
        <xdr:cNvPr id="710" name="楕円 709"/>
        <xdr:cNvSpPr/>
      </xdr:nvSpPr>
      <xdr:spPr>
        <a:xfrm>
          <a:off x="14541500" y="1661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81774</xdr:rowOff>
    </xdr:from>
    <xdr:ext cx="534377" cy="259045"/>
    <xdr:sp macro="" textlink="">
      <xdr:nvSpPr>
        <xdr:cNvPr id="711" name="テキスト ボックス 710"/>
        <xdr:cNvSpPr txBox="1"/>
      </xdr:nvSpPr>
      <xdr:spPr>
        <a:xfrm>
          <a:off x="14325111" y="167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107714</xdr:rowOff>
    </xdr:from>
    <xdr:to>
      <xdr:col>72</xdr:col>
      <xdr:colOff>38100</xdr:colOff>
      <xdr:row>98</xdr:row>
      <xdr:rowOff>37864</xdr:rowOff>
    </xdr:to>
    <xdr:sp macro="" textlink="">
      <xdr:nvSpPr>
        <xdr:cNvPr id="712" name="楕円 711"/>
        <xdr:cNvSpPr/>
      </xdr:nvSpPr>
      <xdr:spPr>
        <a:xfrm>
          <a:off x="13652500" y="1673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28991</xdr:rowOff>
    </xdr:from>
    <xdr:ext cx="469744" cy="259045"/>
    <xdr:sp macro="" textlink="">
      <xdr:nvSpPr>
        <xdr:cNvPr id="713" name="テキスト ボックス 712"/>
        <xdr:cNvSpPr txBox="1"/>
      </xdr:nvSpPr>
      <xdr:spPr>
        <a:xfrm>
          <a:off x="13468428" y="1683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131648</xdr:rowOff>
    </xdr:from>
    <xdr:to>
      <xdr:col>67</xdr:col>
      <xdr:colOff>101600</xdr:colOff>
      <xdr:row>98</xdr:row>
      <xdr:rowOff>61798</xdr:rowOff>
    </xdr:to>
    <xdr:sp macro="" textlink="">
      <xdr:nvSpPr>
        <xdr:cNvPr id="714" name="楕円 713"/>
        <xdr:cNvSpPr/>
      </xdr:nvSpPr>
      <xdr:spPr>
        <a:xfrm>
          <a:off x="12763500" y="1676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52925</xdr:rowOff>
    </xdr:from>
    <xdr:ext cx="469744" cy="259045"/>
    <xdr:sp macro="" textlink="">
      <xdr:nvSpPr>
        <xdr:cNvPr id="715" name="テキスト ボックス 714"/>
        <xdr:cNvSpPr txBox="1"/>
      </xdr:nvSpPr>
      <xdr:spPr>
        <a:xfrm>
          <a:off x="12579428" y="1685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101981</xdr:rowOff>
    </xdr:from>
    <xdr:to>
      <xdr:col>116</xdr:col>
      <xdr:colOff>62864</xdr:colOff>
      <xdr:row>39</xdr:row>
      <xdr:rowOff>44450</xdr:rowOff>
    </xdr:to>
    <xdr:cxnSp macro="">
      <xdr:nvCxnSpPr>
        <xdr:cNvPr id="739" name="直線コネクタ 738"/>
        <xdr:cNvCxnSpPr/>
      </xdr:nvCxnSpPr>
      <xdr:spPr>
        <a:xfrm flipV="1">
          <a:off x="22159595" y="5245481"/>
          <a:ext cx="1269" cy="1485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48658</xdr:rowOff>
    </xdr:from>
    <xdr:ext cx="469744" cy="259045"/>
    <xdr:sp macro="" textlink="">
      <xdr:nvSpPr>
        <xdr:cNvPr id="742" name="投資及び出資金最大値テキスト"/>
        <xdr:cNvSpPr txBox="1"/>
      </xdr:nvSpPr>
      <xdr:spPr>
        <a:xfrm>
          <a:off x="22212300" y="502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101981</xdr:rowOff>
    </xdr:from>
    <xdr:to>
      <xdr:col>116</xdr:col>
      <xdr:colOff>152400</xdr:colOff>
      <xdr:row>30</xdr:row>
      <xdr:rowOff>101981</xdr:rowOff>
    </xdr:to>
    <xdr:cxnSp macro="">
      <xdr:nvCxnSpPr>
        <xdr:cNvPr id="743" name="直線コネクタ 742"/>
        <xdr:cNvCxnSpPr/>
      </xdr:nvCxnSpPr>
      <xdr:spPr>
        <a:xfrm>
          <a:off x="22072600" y="524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160274</xdr:rowOff>
    </xdr:from>
    <xdr:to>
      <xdr:col>116</xdr:col>
      <xdr:colOff>63500</xdr:colOff>
      <xdr:row>36</xdr:row>
      <xdr:rowOff>160846</xdr:rowOff>
    </xdr:to>
    <xdr:cxnSp macro="">
      <xdr:nvCxnSpPr>
        <xdr:cNvPr id="744" name="直線コネクタ 743"/>
        <xdr:cNvCxnSpPr/>
      </xdr:nvCxnSpPr>
      <xdr:spPr>
        <a:xfrm flipV="1">
          <a:off x="21323300" y="6332474"/>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115714</xdr:rowOff>
    </xdr:from>
    <xdr:ext cx="469744" cy="259045"/>
    <xdr:sp macro="" textlink="">
      <xdr:nvSpPr>
        <xdr:cNvPr id="745" name="投資及び出資金平均値テキスト"/>
        <xdr:cNvSpPr txBox="1"/>
      </xdr:nvSpPr>
      <xdr:spPr>
        <a:xfrm>
          <a:off x="22212300" y="6459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137287</xdr:rowOff>
    </xdr:from>
    <xdr:to>
      <xdr:col>116</xdr:col>
      <xdr:colOff>114300</xdr:colOff>
      <xdr:row>38</xdr:row>
      <xdr:rowOff>67437</xdr:rowOff>
    </xdr:to>
    <xdr:sp macro="" textlink="">
      <xdr:nvSpPr>
        <xdr:cNvPr id="746" name="フローチャート: 判断 745"/>
        <xdr:cNvSpPr/>
      </xdr:nvSpPr>
      <xdr:spPr>
        <a:xfrm>
          <a:off x="221107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143701</xdr:rowOff>
    </xdr:from>
    <xdr:to>
      <xdr:col>111</xdr:col>
      <xdr:colOff>177800</xdr:colOff>
      <xdr:row>36</xdr:row>
      <xdr:rowOff>160846</xdr:rowOff>
    </xdr:to>
    <xdr:cxnSp macro="">
      <xdr:nvCxnSpPr>
        <xdr:cNvPr id="747" name="直線コネクタ 746"/>
        <xdr:cNvCxnSpPr/>
      </xdr:nvCxnSpPr>
      <xdr:spPr>
        <a:xfrm>
          <a:off x="20434300" y="6315901"/>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12319</xdr:rowOff>
    </xdr:from>
    <xdr:to>
      <xdr:col>112</xdr:col>
      <xdr:colOff>38100</xdr:colOff>
      <xdr:row>38</xdr:row>
      <xdr:rowOff>113919</xdr:rowOff>
    </xdr:to>
    <xdr:sp macro="" textlink="">
      <xdr:nvSpPr>
        <xdr:cNvPr id="748" name="フローチャート: 判断 747"/>
        <xdr:cNvSpPr/>
      </xdr:nvSpPr>
      <xdr:spPr>
        <a:xfrm>
          <a:off x="21272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105046</xdr:rowOff>
    </xdr:from>
    <xdr:ext cx="378565" cy="259045"/>
    <xdr:sp macro="" textlink="">
      <xdr:nvSpPr>
        <xdr:cNvPr id="749" name="テキスト ボックス 748"/>
        <xdr:cNvSpPr txBox="1"/>
      </xdr:nvSpPr>
      <xdr:spPr>
        <a:xfrm>
          <a:off x="21134017" y="6620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143701</xdr:rowOff>
    </xdr:from>
    <xdr:to>
      <xdr:col>107</xdr:col>
      <xdr:colOff>50800</xdr:colOff>
      <xdr:row>39</xdr:row>
      <xdr:rowOff>12256</xdr:rowOff>
    </xdr:to>
    <xdr:cxnSp macro="">
      <xdr:nvCxnSpPr>
        <xdr:cNvPr id="750" name="直線コネクタ 749"/>
        <xdr:cNvCxnSpPr/>
      </xdr:nvCxnSpPr>
      <xdr:spPr>
        <a:xfrm flipV="1">
          <a:off x="19545300" y="6315901"/>
          <a:ext cx="889000" cy="38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148146</xdr:rowOff>
    </xdr:from>
    <xdr:to>
      <xdr:col>107</xdr:col>
      <xdr:colOff>101600</xdr:colOff>
      <xdr:row>38</xdr:row>
      <xdr:rowOff>78296</xdr:rowOff>
    </xdr:to>
    <xdr:sp macro="" textlink="">
      <xdr:nvSpPr>
        <xdr:cNvPr id="751" name="フローチャート: 判断 750"/>
        <xdr:cNvSpPr/>
      </xdr:nvSpPr>
      <xdr:spPr>
        <a:xfrm>
          <a:off x="20383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69422</xdr:rowOff>
    </xdr:from>
    <xdr:ext cx="378565" cy="259045"/>
    <xdr:sp macro="" textlink="">
      <xdr:nvSpPr>
        <xdr:cNvPr id="752" name="テキスト ボックス 751"/>
        <xdr:cNvSpPr txBox="1"/>
      </xdr:nvSpPr>
      <xdr:spPr>
        <a:xfrm>
          <a:off x="20245017" y="6584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4826</xdr:rowOff>
    </xdr:from>
    <xdr:to>
      <xdr:col>102</xdr:col>
      <xdr:colOff>114300</xdr:colOff>
      <xdr:row>39</xdr:row>
      <xdr:rowOff>12256</xdr:rowOff>
    </xdr:to>
    <xdr:cxnSp macro="">
      <xdr:nvCxnSpPr>
        <xdr:cNvPr id="753" name="直線コネクタ 752"/>
        <xdr:cNvCxnSpPr/>
      </xdr:nvCxnSpPr>
      <xdr:spPr>
        <a:xfrm>
          <a:off x="18656300" y="6691376"/>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xdr:rowOff>
    </xdr:from>
    <xdr:to>
      <xdr:col>102</xdr:col>
      <xdr:colOff>165100</xdr:colOff>
      <xdr:row>38</xdr:row>
      <xdr:rowOff>102489</xdr:rowOff>
    </xdr:to>
    <xdr:sp macro="" textlink="">
      <xdr:nvSpPr>
        <xdr:cNvPr id="754" name="フローチャート: 判断 753"/>
        <xdr:cNvSpPr/>
      </xdr:nvSpPr>
      <xdr:spPr>
        <a:xfrm>
          <a:off x="19494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119016</xdr:rowOff>
    </xdr:from>
    <xdr:ext cx="378565" cy="259045"/>
    <xdr:sp macro="" textlink="">
      <xdr:nvSpPr>
        <xdr:cNvPr id="755" name="テキスト ボックス 754"/>
        <xdr:cNvSpPr txBox="1"/>
      </xdr:nvSpPr>
      <xdr:spPr>
        <a:xfrm>
          <a:off x="19356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46419</xdr:rowOff>
    </xdr:from>
    <xdr:to>
      <xdr:col>98</xdr:col>
      <xdr:colOff>38100</xdr:colOff>
      <xdr:row>38</xdr:row>
      <xdr:rowOff>148019</xdr:rowOff>
    </xdr:to>
    <xdr:sp macro="" textlink="">
      <xdr:nvSpPr>
        <xdr:cNvPr id="756" name="フローチャート: 判断 755"/>
        <xdr:cNvSpPr/>
      </xdr:nvSpPr>
      <xdr:spPr>
        <a:xfrm>
          <a:off x="18605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164545</xdr:rowOff>
    </xdr:from>
    <xdr:ext cx="378565" cy="259045"/>
    <xdr:sp macro="" textlink="">
      <xdr:nvSpPr>
        <xdr:cNvPr id="757" name="テキスト ボックス 756"/>
        <xdr:cNvSpPr txBox="1"/>
      </xdr:nvSpPr>
      <xdr:spPr>
        <a:xfrm>
          <a:off x="18467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109474</xdr:rowOff>
    </xdr:from>
    <xdr:to>
      <xdr:col>116</xdr:col>
      <xdr:colOff>114300</xdr:colOff>
      <xdr:row>37</xdr:row>
      <xdr:rowOff>39624</xdr:rowOff>
    </xdr:to>
    <xdr:sp macro="" textlink="">
      <xdr:nvSpPr>
        <xdr:cNvPr id="763" name="楕円 762"/>
        <xdr:cNvSpPr/>
      </xdr:nvSpPr>
      <xdr:spPr>
        <a:xfrm>
          <a:off x="221107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132351</xdr:rowOff>
    </xdr:from>
    <xdr:ext cx="469744" cy="259045"/>
    <xdr:sp macro="" textlink="">
      <xdr:nvSpPr>
        <xdr:cNvPr id="764" name="投資及び出資金該当値テキスト"/>
        <xdr:cNvSpPr txBox="1"/>
      </xdr:nvSpPr>
      <xdr:spPr>
        <a:xfrm>
          <a:off x="22212300" y="6133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110046</xdr:rowOff>
    </xdr:from>
    <xdr:to>
      <xdr:col>112</xdr:col>
      <xdr:colOff>38100</xdr:colOff>
      <xdr:row>37</xdr:row>
      <xdr:rowOff>40196</xdr:rowOff>
    </xdr:to>
    <xdr:sp macro="" textlink="">
      <xdr:nvSpPr>
        <xdr:cNvPr id="765" name="楕円 764"/>
        <xdr:cNvSpPr/>
      </xdr:nvSpPr>
      <xdr:spPr>
        <a:xfrm>
          <a:off x="21272500" y="628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56723</xdr:rowOff>
    </xdr:from>
    <xdr:ext cx="469744" cy="259045"/>
    <xdr:sp macro="" textlink="">
      <xdr:nvSpPr>
        <xdr:cNvPr id="766" name="テキスト ボックス 765"/>
        <xdr:cNvSpPr txBox="1"/>
      </xdr:nvSpPr>
      <xdr:spPr>
        <a:xfrm>
          <a:off x="21088428" y="605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92901</xdr:rowOff>
    </xdr:from>
    <xdr:to>
      <xdr:col>107</xdr:col>
      <xdr:colOff>101600</xdr:colOff>
      <xdr:row>37</xdr:row>
      <xdr:rowOff>23051</xdr:rowOff>
    </xdr:to>
    <xdr:sp macro="" textlink="">
      <xdr:nvSpPr>
        <xdr:cNvPr id="767" name="楕円 766"/>
        <xdr:cNvSpPr/>
      </xdr:nvSpPr>
      <xdr:spPr>
        <a:xfrm>
          <a:off x="20383500" y="626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39578</xdr:rowOff>
    </xdr:from>
    <xdr:ext cx="469744" cy="259045"/>
    <xdr:sp macro="" textlink="">
      <xdr:nvSpPr>
        <xdr:cNvPr id="768" name="テキスト ボックス 767"/>
        <xdr:cNvSpPr txBox="1"/>
      </xdr:nvSpPr>
      <xdr:spPr>
        <a:xfrm>
          <a:off x="20199428" y="604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132906</xdr:rowOff>
    </xdr:from>
    <xdr:to>
      <xdr:col>102</xdr:col>
      <xdr:colOff>165100</xdr:colOff>
      <xdr:row>39</xdr:row>
      <xdr:rowOff>63056</xdr:rowOff>
    </xdr:to>
    <xdr:sp macro="" textlink="">
      <xdr:nvSpPr>
        <xdr:cNvPr id="769" name="楕円 768"/>
        <xdr:cNvSpPr/>
      </xdr:nvSpPr>
      <xdr:spPr>
        <a:xfrm>
          <a:off x="19494500" y="664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54183</xdr:rowOff>
    </xdr:from>
    <xdr:ext cx="378565" cy="259045"/>
    <xdr:sp macro="" textlink="">
      <xdr:nvSpPr>
        <xdr:cNvPr id="770" name="テキスト ボックス 769"/>
        <xdr:cNvSpPr txBox="1"/>
      </xdr:nvSpPr>
      <xdr:spPr>
        <a:xfrm>
          <a:off x="19356017" y="6740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71" name="楕円 770"/>
        <xdr:cNvSpPr/>
      </xdr:nvSpPr>
      <xdr:spPr>
        <a:xfrm>
          <a:off x="18605500" y="66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46753</xdr:rowOff>
    </xdr:from>
    <xdr:ext cx="378565" cy="259045"/>
    <xdr:sp macro="" textlink="">
      <xdr:nvSpPr>
        <xdr:cNvPr id="772" name="テキスト ボックス 771"/>
        <xdr:cNvSpPr txBox="1"/>
      </xdr:nvSpPr>
      <xdr:spPr>
        <a:xfrm>
          <a:off x="18467017" y="6733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17399</xdr:rowOff>
    </xdr:from>
    <xdr:to>
      <xdr:col>116</xdr:col>
      <xdr:colOff>62864</xdr:colOff>
      <xdr:row>59</xdr:row>
      <xdr:rowOff>44450</xdr:rowOff>
    </xdr:to>
    <xdr:cxnSp macro="">
      <xdr:nvCxnSpPr>
        <xdr:cNvPr id="796" name="直線コネクタ 795"/>
        <xdr:cNvCxnSpPr/>
      </xdr:nvCxnSpPr>
      <xdr:spPr>
        <a:xfrm flipV="1">
          <a:off x="22159595" y="8589899"/>
          <a:ext cx="1269" cy="157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135526</xdr:rowOff>
    </xdr:from>
    <xdr:ext cx="534377" cy="259045"/>
    <xdr:sp macro="" textlink="">
      <xdr:nvSpPr>
        <xdr:cNvPr id="799" name="貸付金最大値テキスト"/>
        <xdr:cNvSpPr txBox="1"/>
      </xdr:nvSpPr>
      <xdr:spPr>
        <a:xfrm>
          <a:off x="22212300" y="83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17399</xdr:rowOff>
    </xdr:from>
    <xdr:to>
      <xdr:col>116</xdr:col>
      <xdr:colOff>152400</xdr:colOff>
      <xdr:row>50</xdr:row>
      <xdr:rowOff>17399</xdr:rowOff>
    </xdr:to>
    <xdr:cxnSp macro="">
      <xdr:nvCxnSpPr>
        <xdr:cNvPr id="800" name="直線コネクタ 799"/>
        <xdr:cNvCxnSpPr/>
      </xdr:nvCxnSpPr>
      <xdr:spPr>
        <a:xfrm>
          <a:off x="22072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17399</xdr:rowOff>
    </xdr:from>
    <xdr:to>
      <xdr:col>116</xdr:col>
      <xdr:colOff>63500</xdr:colOff>
      <xdr:row>54</xdr:row>
      <xdr:rowOff>78931</xdr:rowOff>
    </xdr:to>
    <xdr:cxnSp macro="">
      <xdr:nvCxnSpPr>
        <xdr:cNvPr id="801" name="直線コネクタ 800"/>
        <xdr:cNvCxnSpPr/>
      </xdr:nvCxnSpPr>
      <xdr:spPr>
        <a:xfrm flipV="1">
          <a:off x="21323300" y="8589899"/>
          <a:ext cx="838200" cy="74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39952</xdr:rowOff>
    </xdr:from>
    <xdr:ext cx="469744" cy="259045"/>
    <xdr:sp macro="" textlink="">
      <xdr:nvSpPr>
        <xdr:cNvPr id="802" name="貸付金平均値テキスト"/>
        <xdr:cNvSpPr txBox="1"/>
      </xdr:nvSpPr>
      <xdr:spPr>
        <a:xfrm>
          <a:off x="22212300" y="9984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61525</xdr:rowOff>
    </xdr:from>
    <xdr:to>
      <xdr:col>116</xdr:col>
      <xdr:colOff>114300</xdr:colOff>
      <xdr:row>58</xdr:row>
      <xdr:rowOff>163125</xdr:rowOff>
    </xdr:to>
    <xdr:sp macro="" textlink="">
      <xdr:nvSpPr>
        <xdr:cNvPr id="803" name="フローチャート: 判断 802"/>
        <xdr:cNvSpPr/>
      </xdr:nvSpPr>
      <xdr:spPr>
        <a:xfrm>
          <a:off x="221107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35687</xdr:rowOff>
    </xdr:from>
    <xdr:to>
      <xdr:col>111</xdr:col>
      <xdr:colOff>177800</xdr:colOff>
      <xdr:row>54</xdr:row>
      <xdr:rowOff>78931</xdr:rowOff>
    </xdr:to>
    <xdr:cxnSp macro="">
      <xdr:nvCxnSpPr>
        <xdr:cNvPr id="804" name="直線コネクタ 803"/>
        <xdr:cNvCxnSpPr/>
      </xdr:nvCxnSpPr>
      <xdr:spPr>
        <a:xfrm>
          <a:off x="20434300" y="9293987"/>
          <a:ext cx="8890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82499</xdr:rowOff>
    </xdr:from>
    <xdr:to>
      <xdr:col>112</xdr:col>
      <xdr:colOff>38100</xdr:colOff>
      <xdr:row>59</xdr:row>
      <xdr:rowOff>12649</xdr:rowOff>
    </xdr:to>
    <xdr:sp macro="" textlink="">
      <xdr:nvSpPr>
        <xdr:cNvPr id="805" name="フローチャート: 判断 804"/>
        <xdr:cNvSpPr/>
      </xdr:nvSpPr>
      <xdr:spPr>
        <a:xfrm>
          <a:off x="21272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3776</xdr:rowOff>
    </xdr:from>
    <xdr:ext cx="469744" cy="259045"/>
    <xdr:sp macro="" textlink="">
      <xdr:nvSpPr>
        <xdr:cNvPr id="806" name="テキスト ボックス 805"/>
        <xdr:cNvSpPr txBox="1"/>
      </xdr:nvSpPr>
      <xdr:spPr>
        <a:xfrm>
          <a:off x="21088428" y="1011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23819</xdr:rowOff>
    </xdr:from>
    <xdr:to>
      <xdr:col>107</xdr:col>
      <xdr:colOff>50800</xdr:colOff>
      <xdr:row>54</xdr:row>
      <xdr:rowOff>35687</xdr:rowOff>
    </xdr:to>
    <xdr:cxnSp macro="">
      <xdr:nvCxnSpPr>
        <xdr:cNvPr id="807" name="直線コネクタ 806"/>
        <xdr:cNvCxnSpPr/>
      </xdr:nvCxnSpPr>
      <xdr:spPr>
        <a:xfrm>
          <a:off x="19545300" y="9282119"/>
          <a:ext cx="889000" cy="1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92539</xdr:rowOff>
    </xdr:from>
    <xdr:to>
      <xdr:col>107</xdr:col>
      <xdr:colOff>101600</xdr:colOff>
      <xdr:row>59</xdr:row>
      <xdr:rowOff>22689</xdr:rowOff>
    </xdr:to>
    <xdr:sp macro="" textlink="">
      <xdr:nvSpPr>
        <xdr:cNvPr id="808" name="フローチャート: 判断 807"/>
        <xdr:cNvSpPr/>
      </xdr:nvSpPr>
      <xdr:spPr>
        <a:xfrm>
          <a:off x="20383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13816</xdr:rowOff>
    </xdr:from>
    <xdr:ext cx="469744" cy="259045"/>
    <xdr:sp macro="" textlink="">
      <xdr:nvSpPr>
        <xdr:cNvPr id="809" name="テキスト ボックス 808"/>
        <xdr:cNvSpPr txBox="1"/>
      </xdr:nvSpPr>
      <xdr:spPr>
        <a:xfrm>
          <a:off x="20199428" y="1012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129680</xdr:rowOff>
    </xdr:from>
    <xdr:to>
      <xdr:col>102</xdr:col>
      <xdr:colOff>114300</xdr:colOff>
      <xdr:row>54</xdr:row>
      <xdr:rowOff>23819</xdr:rowOff>
    </xdr:to>
    <xdr:cxnSp macro="">
      <xdr:nvCxnSpPr>
        <xdr:cNvPr id="810" name="直線コネクタ 809"/>
        <xdr:cNvCxnSpPr/>
      </xdr:nvCxnSpPr>
      <xdr:spPr>
        <a:xfrm>
          <a:off x="18656300" y="9216530"/>
          <a:ext cx="889000" cy="6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87414</xdr:rowOff>
    </xdr:from>
    <xdr:to>
      <xdr:col>102</xdr:col>
      <xdr:colOff>165100</xdr:colOff>
      <xdr:row>59</xdr:row>
      <xdr:rowOff>17564</xdr:rowOff>
    </xdr:to>
    <xdr:sp macro="" textlink="">
      <xdr:nvSpPr>
        <xdr:cNvPr id="811" name="フローチャート: 判断 810"/>
        <xdr:cNvSpPr/>
      </xdr:nvSpPr>
      <xdr:spPr>
        <a:xfrm>
          <a:off x="19494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8691</xdr:rowOff>
    </xdr:from>
    <xdr:ext cx="469744" cy="259045"/>
    <xdr:sp macro="" textlink="">
      <xdr:nvSpPr>
        <xdr:cNvPr id="812" name="テキスト ボックス 811"/>
        <xdr:cNvSpPr txBox="1"/>
      </xdr:nvSpPr>
      <xdr:spPr>
        <a:xfrm>
          <a:off x="19310428" y="1012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90767</xdr:rowOff>
    </xdr:from>
    <xdr:to>
      <xdr:col>98</xdr:col>
      <xdr:colOff>38100</xdr:colOff>
      <xdr:row>59</xdr:row>
      <xdr:rowOff>20917</xdr:rowOff>
    </xdr:to>
    <xdr:sp macro="" textlink="">
      <xdr:nvSpPr>
        <xdr:cNvPr id="813" name="フローチャート: 判断 812"/>
        <xdr:cNvSpPr/>
      </xdr:nvSpPr>
      <xdr:spPr>
        <a:xfrm>
          <a:off x="18605500" y="1003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12044</xdr:rowOff>
    </xdr:from>
    <xdr:ext cx="469744" cy="259045"/>
    <xdr:sp macro="" textlink="">
      <xdr:nvSpPr>
        <xdr:cNvPr id="814" name="テキスト ボックス 813"/>
        <xdr:cNvSpPr txBox="1"/>
      </xdr:nvSpPr>
      <xdr:spPr>
        <a:xfrm>
          <a:off x="18421428" y="1012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49</xdr:row>
      <xdr:rowOff>138049</xdr:rowOff>
    </xdr:from>
    <xdr:to>
      <xdr:col>116</xdr:col>
      <xdr:colOff>114300</xdr:colOff>
      <xdr:row>50</xdr:row>
      <xdr:rowOff>68199</xdr:rowOff>
    </xdr:to>
    <xdr:sp macro="" textlink="">
      <xdr:nvSpPr>
        <xdr:cNvPr id="820" name="楕円 819"/>
        <xdr:cNvSpPr/>
      </xdr:nvSpPr>
      <xdr:spPr>
        <a:xfrm>
          <a:off x="22110700" y="853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91076</xdr:rowOff>
    </xdr:from>
    <xdr:ext cx="534377" cy="259045"/>
    <xdr:sp macro="" textlink="">
      <xdr:nvSpPr>
        <xdr:cNvPr id="821" name="貸付金該当値テキスト"/>
        <xdr:cNvSpPr txBox="1"/>
      </xdr:nvSpPr>
      <xdr:spPr>
        <a:xfrm>
          <a:off x="22212300" y="849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28131</xdr:rowOff>
    </xdr:from>
    <xdr:to>
      <xdr:col>112</xdr:col>
      <xdr:colOff>38100</xdr:colOff>
      <xdr:row>54</xdr:row>
      <xdr:rowOff>129731</xdr:rowOff>
    </xdr:to>
    <xdr:sp macro="" textlink="">
      <xdr:nvSpPr>
        <xdr:cNvPr id="822" name="楕円 821"/>
        <xdr:cNvSpPr/>
      </xdr:nvSpPr>
      <xdr:spPr>
        <a:xfrm>
          <a:off x="21272500" y="928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146258</xdr:rowOff>
    </xdr:from>
    <xdr:ext cx="534377" cy="259045"/>
    <xdr:sp macro="" textlink="">
      <xdr:nvSpPr>
        <xdr:cNvPr id="823" name="テキスト ボックス 822"/>
        <xdr:cNvSpPr txBox="1"/>
      </xdr:nvSpPr>
      <xdr:spPr>
        <a:xfrm>
          <a:off x="21056111" y="906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156337</xdr:rowOff>
    </xdr:from>
    <xdr:to>
      <xdr:col>107</xdr:col>
      <xdr:colOff>101600</xdr:colOff>
      <xdr:row>54</xdr:row>
      <xdr:rowOff>86487</xdr:rowOff>
    </xdr:to>
    <xdr:sp macro="" textlink="">
      <xdr:nvSpPr>
        <xdr:cNvPr id="824" name="楕円 823"/>
        <xdr:cNvSpPr/>
      </xdr:nvSpPr>
      <xdr:spPr>
        <a:xfrm>
          <a:off x="20383500" y="9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103014</xdr:rowOff>
    </xdr:from>
    <xdr:ext cx="534377" cy="259045"/>
    <xdr:sp macro="" textlink="">
      <xdr:nvSpPr>
        <xdr:cNvPr id="825" name="テキスト ボックス 824"/>
        <xdr:cNvSpPr txBox="1"/>
      </xdr:nvSpPr>
      <xdr:spPr>
        <a:xfrm>
          <a:off x="20167111" y="901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144469</xdr:rowOff>
    </xdr:from>
    <xdr:to>
      <xdr:col>102</xdr:col>
      <xdr:colOff>165100</xdr:colOff>
      <xdr:row>54</xdr:row>
      <xdr:rowOff>74619</xdr:rowOff>
    </xdr:to>
    <xdr:sp macro="" textlink="">
      <xdr:nvSpPr>
        <xdr:cNvPr id="826" name="楕円 825"/>
        <xdr:cNvSpPr/>
      </xdr:nvSpPr>
      <xdr:spPr>
        <a:xfrm>
          <a:off x="19494500" y="923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91146</xdr:rowOff>
    </xdr:from>
    <xdr:ext cx="534377" cy="259045"/>
    <xdr:sp macro="" textlink="">
      <xdr:nvSpPr>
        <xdr:cNvPr id="827" name="テキスト ボックス 826"/>
        <xdr:cNvSpPr txBox="1"/>
      </xdr:nvSpPr>
      <xdr:spPr>
        <a:xfrm>
          <a:off x="19278111" y="900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78880</xdr:rowOff>
    </xdr:from>
    <xdr:to>
      <xdr:col>98</xdr:col>
      <xdr:colOff>38100</xdr:colOff>
      <xdr:row>54</xdr:row>
      <xdr:rowOff>9030</xdr:rowOff>
    </xdr:to>
    <xdr:sp macro="" textlink="">
      <xdr:nvSpPr>
        <xdr:cNvPr id="828" name="楕円 827"/>
        <xdr:cNvSpPr/>
      </xdr:nvSpPr>
      <xdr:spPr>
        <a:xfrm>
          <a:off x="18605500" y="91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25557</xdr:rowOff>
    </xdr:from>
    <xdr:ext cx="534377" cy="259045"/>
    <xdr:sp macro="" textlink="">
      <xdr:nvSpPr>
        <xdr:cNvPr id="829" name="テキスト ボックス 828"/>
        <xdr:cNvSpPr txBox="1"/>
      </xdr:nvSpPr>
      <xdr:spPr>
        <a:xfrm>
          <a:off x="18389111" y="894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28563</xdr:rowOff>
    </xdr:from>
    <xdr:to>
      <xdr:col>116</xdr:col>
      <xdr:colOff>62864</xdr:colOff>
      <xdr:row>78</xdr:row>
      <xdr:rowOff>160007</xdr:rowOff>
    </xdr:to>
    <xdr:cxnSp macro="">
      <xdr:nvCxnSpPr>
        <xdr:cNvPr id="854" name="直線コネクタ 853"/>
        <xdr:cNvCxnSpPr/>
      </xdr:nvCxnSpPr>
      <xdr:spPr>
        <a:xfrm flipV="1">
          <a:off x="22159595" y="12201513"/>
          <a:ext cx="1269" cy="1331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163834</xdr:rowOff>
    </xdr:from>
    <xdr:ext cx="534377" cy="259045"/>
    <xdr:sp macro="" textlink="">
      <xdr:nvSpPr>
        <xdr:cNvPr id="855" name="繰出金最小値テキスト"/>
        <xdr:cNvSpPr txBox="1"/>
      </xdr:nvSpPr>
      <xdr:spPr>
        <a:xfrm>
          <a:off x="22212300" y="135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160007</xdr:rowOff>
    </xdr:from>
    <xdr:to>
      <xdr:col>116</xdr:col>
      <xdr:colOff>152400</xdr:colOff>
      <xdr:row>78</xdr:row>
      <xdr:rowOff>160007</xdr:rowOff>
    </xdr:to>
    <xdr:cxnSp macro="">
      <xdr:nvCxnSpPr>
        <xdr:cNvPr id="856" name="直線コネクタ 855"/>
        <xdr:cNvCxnSpPr/>
      </xdr:nvCxnSpPr>
      <xdr:spPr>
        <a:xfrm>
          <a:off x="22072600" y="1353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146690</xdr:rowOff>
    </xdr:from>
    <xdr:ext cx="534377" cy="259045"/>
    <xdr:sp macro="" textlink="">
      <xdr:nvSpPr>
        <xdr:cNvPr id="857" name="繰出金最大値テキスト"/>
        <xdr:cNvSpPr txBox="1"/>
      </xdr:nvSpPr>
      <xdr:spPr>
        <a:xfrm>
          <a:off x="22212300" y="119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28563</xdr:rowOff>
    </xdr:from>
    <xdr:to>
      <xdr:col>116</xdr:col>
      <xdr:colOff>152400</xdr:colOff>
      <xdr:row>71</xdr:row>
      <xdr:rowOff>28563</xdr:rowOff>
    </xdr:to>
    <xdr:cxnSp macro="">
      <xdr:nvCxnSpPr>
        <xdr:cNvPr id="858" name="直線コネクタ 857"/>
        <xdr:cNvCxnSpPr/>
      </xdr:nvCxnSpPr>
      <xdr:spPr>
        <a:xfrm>
          <a:off x="22072600" y="1220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41554</xdr:rowOff>
    </xdr:from>
    <xdr:to>
      <xdr:col>116</xdr:col>
      <xdr:colOff>63500</xdr:colOff>
      <xdr:row>75</xdr:row>
      <xdr:rowOff>57138</xdr:rowOff>
    </xdr:to>
    <xdr:cxnSp macro="">
      <xdr:nvCxnSpPr>
        <xdr:cNvPr id="859" name="直線コネクタ 858"/>
        <xdr:cNvCxnSpPr/>
      </xdr:nvCxnSpPr>
      <xdr:spPr>
        <a:xfrm flipV="1">
          <a:off x="21323300" y="12900304"/>
          <a:ext cx="838200" cy="1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48277</xdr:rowOff>
    </xdr:from>
    <xdr:ext cx="534377" cy="259045"/>
    <xdr:sp macro="" textlink="">
      <xdr:nvSpPr>
        <xdr:cNvPr id="860" name="繰出金平均値テキスト"/>
        <xdr:cNvSpPr txBox="1"/>
      </xdr:nvSpPr>
      <xdr:spPr>
        <a:xfrm>
          <a:off x="22212300" y="12907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69850</xdr:rowOff>
    </xdr:from>
    <xdr:to>
      <xdr:col>116</xdr:col>
      <xdr:colOff>114300</xdr:colOff>
      <xdr:row>76</xdr:row>
      <xdr:rowOff>0</xdr:rowOff>
    </xdr:to>
    <xdr:sp macro="" textlink="">
      <xdr:nvSpPr>
        <xdr:cNvPr id="861" name="フローチャート: 判断 860"/>
        <xdr:cNvSpPr/>
      </xdr:nvSpPr>
      <xdr:spPr>
        <a:xfrm>
          <a:off x="221107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57138</xdr:rowOff>
    </xdr:from>
    <xdr:to>
      <xdr:col>111</xdr:col>
      <xdr:colOff>177800</xdr:colOff>
      <xdr:row>75</xdr:row>
      <xdr:rowOff>107886</xdr:rowOff>
    </xdr:to>
    <xdr:cxnSp macro="">
      <xdr:nvCxnSpPr>
        <xdr:cNvPr id="862" name="直線コネクタ 861"/>
        <xdr:cNvCxnSpPr/>
      </xdr:nvCxnSpPr>
      <xdr:spPr>
        <a:xfrm flipV="1">
          <a:off x="20434300" y="12915888"/>
          <a:ext cx="889000" cy="5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149975</xdr:rowOff>
    </xdr:from>
    <xdr:to>
      <xdr:col>112</xdr:col>
      <xdr:colOff>38100</xdr:colOff>
      <xdr:row>75</xdr:row>
      <xdr:rowOff>80125</xdr:rowOff>
    </xdr:to>
    <xdr:sp macro="" textlink="">
      <xdr:nvSpPr>
        <xdr:cNvPr id="863" name="フローチャート: 判断 862"/>
        <xdr:cNvSpPr/>
      </xdr:nvSpPr>
      <xdr:spPr>
        <a:xfrm>
          <a:off x="21272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96652</xdr:rowOff>
    </xdr:from>
    <xdr:ext cx="534377" cy="259045"/>
    <xdr:sp macro="" textlink="">
      <xdr:nvSpPr>
        <xdr:cNvPr id="864" name="テキスト ボックス 863"/>
        <xdr:cNvSpPr txBox="1"/>
      </xdr:nvSpPr>
      <xdr:spPr>
        <a:xfrm>
          <a:off x="21056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142863</xdr:rowOff>
    </xdr:from>
    <xdr:to>
      <xdr:col>107</xdr:col>
      <xdr:colOff>50800</xdr:colOff>
      <xdr:row>75</xdr:row>
      <xdr:rowOff>107886</xdr:rowOff>
    </xdr:to>
    <xdr:cxnSp macro="">
      <xdr:nvCxnSpPr>
        <xdr:cNvPr id="865" name="直線コネクタ 864"/>
        <xdr:cNvCxnSpPr/>
      </xdr:nvCxnSpPr>
      <xdr:spPr>
        <a:xfrm>
          <a:off x="19545300" y="12315813"/>
          <a:ext cx="889000" cy="65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164338</xdr:rowOff>
    </xdr:from>
    <xdr:to>
      <xdr:col>107</xdr:col>
      <xdr:colOff>101600</xdr:colOff>
      <xdr:row>75</xdr:row>
      <xdr:rowOff>94488</xdr:rowOff>
    </xdr:to>
    <xdr:sp macro="" textlink="">
      <xdr:nvSpPr>
        <xdr:cNvPr id="866" name="フローチャート: 判断 865"/>
        <xdr:cNvSpPr/>
      </xdr:nvSpPr>
      <xdr:spPr>
        <a:xfrm>
          <a:off x="20383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111015</xdr:rowOff>
    </xdr:from>
    <xdr:ext cx="534377" cy="259045"/>
    <xdr:sp macro="" textlink="">
      <xdr:nvSpPr>
        <xdr:cNvPr id="867" name="テキスト ボックス 866"/>
        <xdr:cNvSpPr txBox="1"/>
      </xdr:nvSpPr>
      <xdr:spPr>
        <a:xfrm>
          <a:off x="20167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142863</xdr:rowOff>
    </xdr:from>
    <xdr:to>
      <xdr:col>102</xdr:col>
      <xdr:colOff>114300</xdr:colOff>
      <xdr:row>72</xdr:row>
      <xdr:rowOff>80455</xdr:rowOff>
    </xdr:to>
    <xdr:cxnSp macro="">
      <xdr:nvCxnSpPr>
        <xdr:cNvPr id="868" name="直線コネクタ 867"/>
        <xdr:cNvCxnSpPr/>
      </xdr:nvCxnSpPr>
      <xdr:spPr>
        <a:xfrm flipV="1">
          <a:off x="18656300" y="12315813"/>
          <a:ext cx="889000" cy="10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146926</xdr:rowOff>
    </xdr:from>
    <xdr:to>
      <xdr:col>102</xdr:col>
      <xdr:colOff>165100</xdr:colOff>
      <xdr:row>75</xdr:row>
      <xdr:rowOff>77076</xdr:rowOff>
    </xdr:to>
    <xdr:sp macro="" textlink="">
      <xdr:nvSpPr>
        <xdr:cNvPr id="869" name="フローチャート: 判断 868"/>
        <xdr:cNvSpPr/>
      </xdr:nvSpPr>
      <xdr:spPr>
        <a:xfrm>
          <a:off x="19494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68203</xdr:rowOff>
    </xdr:from>
    <xdr:ext cx="534377" cy="259045"/>
    <xdr:sp macro="" textlink="">
      <xdr:nvSpPr>
        <xdr:cNvPr id="870" name="テキスト ボックス 869"/>
        <xdr:cNvSpPr txBox="1"/>
      </xdr:nvSpPr>
      <xdr:spPr>
        <a:xfrm>
          <a:off x="19278111" y="129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113055</xdr:rowOff>
    </xdr:from>
    <xdr:to>
      <xdr:col>98</xdr:col>
      <xdr:colOff>38100</xdr:colOff>
      <xdr:row>75</xdr:row>
      <xdr:rowOff>43205</xdr:rowOff>
    </xdr:to>
    <xdr:sp macro="" textlink="">
      <xdr:nvSpPr>
        <xdr:cNvPr id="871" name="フローチャート: 判断 870"/>
        <xdr:cNvSpPr/>
      </xdr:nvSpPr>
      <xdr:spPr>
        <a:xfrm>
          <a:off x="18605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34332</xdr:rowOff>
    </xdr:from>
    <xdr:ext cx="534377" cy="259045"/>
    <xdr:sp macro="" textlink="">
      <xdr:nvSpPr>
        <xdr:cNvPr id="872" name="テキスト ボックス 871"/>
        <xdr:cNvSpPr txBox="1"/>
      </xdr:nvSpPr>
      <xdr:spPr>
        <a:xfrm>
          <a:off x="18389111" y="128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162204</xdr:rowOff>
    </xdr:from>
    <xdr:to>
      <xdr:col>116</xdr:col>
      <xdr:colOff>114300</xdr:colOff>
      <xdr:row>75</xdr:row>
      <xdr:rowOff>92354</xdr:rowOff>
    </xdr:to>
    <xdr:sp macro="" textlink="">
      <xdr:nvSpPr>
        <xdr:cNvPr id="878" name="楕円 877"/>
        <xdr:cNvSpPr/>
      </xdr:nvSpPr>
      <xdr:spPr>
        <a:xfrm>
          <a:off x="22110700" y="1284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13631</xdr:rowOff>
    </xdr:from>
    <xdr:ext cx="534377" cy="259045"/>
    <xdr:sp macro="" textlink="">
      <xdr:nvSpPr>
        <xdr:cNvPr id="879" name="繰出金該当値テキスト"/>
        <xdr:cNvSpPr txBox="1"/>
      </xdr:nvSpPr>
      <xdr:spPr>
        <a:xfrm>
          <a:off x="22212300" y="1270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6338</xdr:rowOff>
    </xdr:from>
    <xdr:to>
      <xdr:col>112</xdr:col>
      <xdr:colOff>38100</xdr:colOff>
      <xdr:row>75</xdr:row>
      <xdr:rowOff>107938</xdr:rowOff>
    </xdr:to>
    <xdr:sp macro="" textlink="">
      <xdr:nvSpPr>
        <xdr:cNvPr id="880" name="楕円 879"/>
        <xdr:cNvSpPr/>
      </xdr:nvSpPr>
      <xdr:spPr>
        <a:xfrm>
          <a:off x="21272500" y="128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99065</xdr:rowOff>
    </xdr:from>
    <xdr:ext cx="534377" cy="259045"/>
    <xdr:sp macro="" textlink="">
      <xdr:nvSpPr>
        <xdr:cNvPr id="881" name="テキスト ボックス 880"/>
        <xdr:cNvSpPr txBox="1"/>
      </xdr:nvSpPr>
      <xdr:spPr>
        <a:xfrm>
          <a:off x="21056111" y="129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57086</xdr:rowOff>
    </xdr:from>
    <xdr:to>
      <xdr:col>107</xdr:col>
      <xdr:colOff>101600</xdr:colOff>
      <xdr:row>75</xdr:row>
      <xdr:rowOff>158686</xdr:rowOff>
    </xdr:to>
    <xdr:sp macro="" textlink="">
      <xdr:nvSpPr>
        <xdr:cNvPr id="882" name="楕円 881"/>
        <xdr:cNvSpPr/>
      </xdr:nvSpPr>
      <xdr:spPr>
        <a:xfrm>
          <a:off x="20383500" y="1291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149813</xdr:rowOff>
    </xdr:from>
    <xdr:ext cx="534377" cy="259045"/>
    <xdr:sp macro="" textlink="">
      <xdr:nvSpPr>
        <xdr:cNvPr id="883" name="テキスト ボックス 882"/>
        <xdr:cNvSpPr txBox="1"/>
      </xdr:nvSpPr>
      <xdr:spPr>
        <a:xfrm>
          <a:off x="20167111" y="1300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92063</xdr:rowOff>
    </xdr:from>
    <xdr:to>
      <xdr:col>102</xdr:col>
      <xdr:colOff>165100</xdr:colOff>
      <xdr:row>72</xdr:row>
      <xdr:rowOff>22213</xdr:rowOff>
    </xdr:to>
    <xdr:sp macro="" textlink="">
      <xdr:nvSpPr>
        <xdr:cNvPr id="884" name="楕円 883"/>
        <xdr:cNvSpPr/>
      </xdr:nvSpPr>
      <xdr:spPr>
        <a:xfrm>
          <a:off x="19494500" y="1226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38740</xdr:rowOff>
    </xdr:from>
    <xdr:ext cx="534377" cy="259045"/>
    <xdr:sp macro="" textlink="">
      <xdr:nvSpPr>
        <xdr:cNvPr id="885" name="テキスト ボックス 884"/>
        <xdr:cNvSpPr txBox="1"/>
      </xdr:nvSpPr>
      <xdr:spPr>
        <a:xfrm>
          <a:off x="19278111" y="1204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29655</xdr:rowOff>
    </xdr:from>
    <xdr:to>
      <xdr:col>98</xdr:col>
      <xdr:colOff>38100</xdr:colOff>
      <xdr:row>72</xdr:row>
      <xdr:rowOff>131255</xdr:rowOff>
    </xdr:to>
    <xdr:sp macro="" textlink="">
      <xdr:nvSpPr>
        <xdr:cNvPr id="886" name="楕円 885"/>
        <xdr:cNvSpPr/>
      </xdr:nvSpPr>
      <xdr:spPr>
        <a:xfrm>
          <a:off x="18605500" y="1237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147782</xdr:rowOff>
    </xdr:from>
    <xdr:ext cx="534377" cy="259045"/>
    <xdr:sp macro="" textlink="">
      <xdr:nvSpPr>
        <xdr:cNvPr id="887" name="テキスト ボックス 886"/>
        <xdr:cNvSpPr txBox="1"/>
      </xdr:nvSpPr>
      <xdr:spPr>
        <a:xfrm>
          <a:off x="18389111" y="1214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本市の歳出決算総額についての住民一人当たりコストは、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589,489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前年度と比べ大幅に増加した要因は、新型コロナウイルス感染症対策事業の実施であり、各性質ごとの増加の主な要因として、扶助費はひとり親・子育て世帯への臨時特別給付金（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百万円）による増、補助費等は特別定額給付金（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14,731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百万円）による大幅な増や事業者支援の実施による増、貸付金は県との協調による商工業者向けの融資制度に係る資金預託の大幅な増（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5,774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百万円）などが挙げられる。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そのほか、主な構成項目である人件費については、住民一人当たり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52,952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円となっており、会計年度任用職員制度への移行に伴う増加は見られるものの、全国・類似団体・県内と比較して、いずれにおいても平均を下回る水準となっている。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においては、新規整備では小中学校普通教室への空調整備の完了による皆減、更新整備では、ごみ焼却施設であるクリーンセンターの長寿命化改修や小学校長寿命化事業の完了に伴う減等により、大幅な減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鳥取県米子市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147,536
146,136
132.42
88,346,721
86,970,779
1,116,013
32,134,130
62,720,606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161036</xdr:rowOff>
    </xdr:from>
    <xdr:to>
      <xdr:col>24</xdr:col>
      <xdr:colOff>62865</xdr:colOff>
      <xdr:row>37</xdr:row>
      <xdr:rowOff>122936</xdr:rowOff>
    </xdr:to>
    <xdr:cxnSp macro="">
      <xdr:nvCxnSpPr>
        <xdr:cNvPr id="56" name="直線コネクタ 55"/>
        <xdr:cNvCxnSpPr/>
      </xdr:nvCxnSpPr>
      <xdr:spPr>
        <a:xfrm flipV="1">
          <a:off x="4633595" y="5133086"/>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126763</xdr:rowOff>
    </xdr:from>
    <xdr:ext cx="469744" cy="259045"/>
    <xdr:sp macro="" textlink="">
      <xdr:nvSpPr>
        <xdr:cNvPr id="57" name="議会費最小値テキスト"/>
        <xdr:cNvSpPr txBox="1"/>
      </xdr:nvSpPr>
      <xdr:spPr>
        <a:xfrm>
          <a:off x="4686300"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122936</xdr:rowOff>
    </xdr:from>
    <xdr:to>
      <xdr:col>24</xdr:col>
      <xdr:colOff>152400</xdr:colOff>
      <xdr:row>37</xdr:row>
      <xdr:rowOff>122936</xdr:rowOff>
    </xdr:to>
    <xdr:cxnSp macro="">
      <xdr:nvCxnSpPr>
        <xdr:cNvPr id="58" name="直線コネクタ 57"/>
        <xdr:cNvCxnSpPr/>
      </xdr:nvCxnSpPr>
      <xdr:spPr>
        <a:xfrm>
          <a:off x="4546600" y="646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107713</xdr:rowOff>
    </xdr:from>
    <xdr:ext cx="469744" cy="259045"/>
    <xdr:sp macro="" textlink="">
      <xdr:nvSpPr>
        <xdr:cNvPr id="59" name="議会費最大値テキスト"/>
        <xdr:cNvSpPr txBox="1"/>
      </xdr:nvSpPr>
      <xdr:spPr>
        <a:xfrm>
          <a:off x="4686300" y="490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161036</xdr:rowOff>
    </xdr:from>
    <xdr:to>
      <xdr:col>24</xdr:col>
      <xdr:colOff>152400</xdr:colOff>
      <xdr:row>29</xdr:row>
      <xdr:rowOff>161036</xdr:rowOff>
    </xdr:to>
    <xdr:cxnSp macro="">
      <xdr:nvCxnSpPr>
        <xdr:cNvPr id="60" name="直線コネクタ 59"/>
        <xdr:cNvCxnSpPr/>
      </xdr:nvCxnSpPr>
      <xdr:spPr>
        <a:xfrm>
          <a:off x="4546600" y="513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25400</xdr:rowOff>
    </xdr:from>
    <xdr:to>
      <xdr:col>24</xdr:col>
      <xdr:colOff>63500</xdr:colOff>
      <xdr:row>36</xdr:row>
      <xdr:rowOff>34544</xdr:rowOff>
    </xdr:to>
    <xdr:cxnSp macro="">
      <xdr:nvCxnSpPr>
        <xdr:cNvPr id="61" name="直線コネクタ 60"/>
        <xdr:cNvCxnSpPr/>
      </xdr:nvCxnSpPr>
      <xdr:spPr>
        <a:xfrm>
          <a:off x="3797300" y="61976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67581</xdr:rowOff>
    </xdr:from>
    <xdr:ext cx="469744" cy="259045"/>
    <xdr:sp macro="" textlink="">
      <xdr:nvSpPr>
        <xdr:cNvPr id="62" name="議会費平均値テキスト"/>
        <xdr:cNvSpPr txBox="1"/>
      </xdr:nvSpPr>
      <xdr:spPr>
        <a:xfrm>
          <a:off x="4686300" y="5725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44704</xdr:rowOff>
    </xdr:from>
    <xdr:to>
      <xdr:col>24</xdr:col>
      <xdr:colOff>114300</xdr:colOff>
      <xdr:row>34</xdr:row>
      <xdr:rowOff>146304</xdr:rowOff>
    </xdr:to>
    <xdr:sp macro="" textlink="">
      <xdr:nvSpPr>
        <xdr:cNvPr id="63" name="フローチャート: 判断 62"/>
        <xdr:cNvSpPr/>
      </xdr:nvSpPr>
      <xdr:spPr>
        <a:xfrm>
          <a:off x="4584700" y="587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25400</xdr:rowOff>
    </xdr:from>
    <xdr:to>
      <xdr:col>19</xdr:col>
      <xdr:colOff>177800</xdr:colOff>
      <xdr:row>36</xdr:row>
      <xdr:rowOff>45974</xdr:rowOff>
    </xdr:to>
    <xdr:cxnSp macro="">
      <xdr:nvCxnSpPr>
        <xdr:cNvPr id="64" name="直線コネクタ 63"/>
        <xdr:cNvCxnSpPr/>
      </xdr:nvCxnSpPr>
      <xdr:spPr>
        <a:xfrm flipV="1">
          <a:off x="2908300" y="619760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1270</xdr:rowOff>
    </xdr:from>
    <xdr:to>
      <xdr:col>20</xdr:col>
      <xdr:colOff>38100</xdr:colOff>
      <xdr:row>34</xdr:row>
      <xdr:rowOff>102870</xdr:rowOff>
    </xdr:to>
    <xdr:sp macro="" textlink="">
      <xdr:nvSpPr>
        <xdr:cNvPr id="65" name="フローチャート: 判断 64"/>
        <xdr:cNvSpPr/>
      </xdr:nvSpPr>
      <xdr:spPr>
        <a:xfrm>
          <a:off x="374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119397</xdr:rowOff>
    </xdr:from>
    <xdr:ext cx="469744" cy="259045"/>
    <xdr:sp macro="" textlink="">
      <xdr:nvSpPr>
        <xdr:cNvPr id="66" name="テキスト ボックス 65"/>
        <xdr:cNvSpPr txBox="1"/>
      </xdr:nvSpPr>
      <xdr:spPr>
        <a:xfrm>
          <a:off x="3562428" y="56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31496</xdr:rowOff>
    </xdr:from>
    <xdr:to>
      <xdr:col>15</xdr:col>
      <xdr:colOff>50800</xdr:colOff>
      <xdr:row>36</xdr:row>
      <xdr:rowOff>45974</xdr:rowOff>
    </xdr:to>
    <xdr:cxnSp macro="">
      <xdr:nvCxnSpPr>
        <xdr:cNvPr id="67" name="直線コネクタ 66"/>
        <xdr:cNvCxnSpPr/>
      </xdr:nvCxnSpPr>
      <xdr:spPr>
        <a:xfrm>
          <a:off x="2019300" y="62036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143764</xdr:rowOff>
    </xdr:from>
    <xdr:to>
      <xdr:col>15</xdr:col>
      <xdr:colOff>101600</xdr:colOff>
      <xdr:row>34</xdr:row>
      <xdr:rowOff>73914</xdr:rowOff>
    </xdr:to>
    <xdr:sp macro="" textlink="">
      <xdr:nvSpPr>
        <xdr:cNvPr id="68" name="フローチャート: 判断 67"/>
        <xdr:cNvSpPr/>
      </xdr:nvSpPr>
      <xdr:spPr>
        <a:xfrm>
          <a:off x="2857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90441</xdr:rowOff>
    </xdr:from>
    <xdr:ext cx="469744" cy="259045"/>
    <xdr:sp macro="" textlink="">
      <xdr:nvSpPr>
        <xdr:cNvPr id="69" name="テキスト ボックス 68"/>
        <xdr:cNvSpPr txBox="1"/>
      </xdr:nvSpPr>
      <xdr:spPr>
        <a:xfrm>
          <a:off x="2673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155702</xdr:rowOff>
    </xdr:from>
    <xdr:to>
      <xdr:col>10</xdr:col>
      <xdr:colOff>114300</xdr:colOff>
      <xdr:row>36</xdr:row>
      <xdr:rowOff>31496</xdr:rowOff>
    </xdr:to>
    <xdr:cxnSp macro="">
      <xdr:nvCxnSpPr>
        <xdr:cNvPr id="70" name="直線コネクタ 69"/>
        <xdr:cNvCxnSpPr/>
      </xdr:nvCxnSpPr>
      <xdr:spPr>
        <a:xfrm>
          <a:off x="1130300" y="6156452"/>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132334</xdr:rowOff>
    </xdr:from>
    <xdr:to>
      <xdr:col>10</xdr:col>
      <xdr:colOff>165100</xdr:colOff>
      <xdr:row>34</xdr:row>
      <xdr:rowOff>62484</xdr:rowOff>
    </xdr:to>
    <xdr:sp macro="" textlink="">
      <xdr:nvSpPr>
        <xdr:cNvPr id="71" name="フローチャート: 判断 70"/>
        <xdr:cNvSpPr/>
      </xdr:nvSpPr>
      <xdr:spPr>
        <a:xfrm>
          <a:off x="1968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79011</xdr:rowOff>
    </xdr:from>
    <xdr:ext cx="469744" cy="259045"/>
    <xdr:sp macro="" textlink="">
      <xdr:nvSpPr>
        <xdr:cNvPr id="72" name="テキスト ボックス 71"/>
        <xdr:cNvSpPr txBox="1"/>
      </xdr:nvSpPr>
      <xdr:spPr>
        <a:xfrm>
          <a:off x="1784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132334</xdr:rowOff>
    </xdr:from>
    <xdr:to>
      <xdr:col>6</xdr:col>
      <xdr:colOff>38100</xdr:colOff>
      <xdr:row>34</xdr:row>
      <xdr:rowOff>62484</xdr:rowOff>
    </xdr:to>
    <xdr:sp macro="" textlink="">
      <xdr:nvSpPr>
        <xdr:cNvPr id="73" name="フローチャート: 判断 72"/>
        <xdr:cNvSpPr/>
      </xdr:nvSpPr>
      <xdr:spPr>
        <a:xfrm>
          <a:off x="1079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79011</xdr:rowOff>
    </xdr:from>
    <xdr:ext cx="469744" cy="259045"/>
    <xdr:sp macro="" textlink="">
      <xdr:nvSpPr>
        <xdr:cNvPr id="74" name="テキスト ボックス 73"/>
        <xdr:cNvSpPr txBox="1"/>
      </xdr:nvSpPr>
      <xdr:spPr>
        <a:xfrm>
          <a:off x="895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155194</xdr:rowOff>
    </xdr:from>
    <xdr:to>
      <xdr:col>24</xdr:col>
      <xdr:colOff>114300</xdr:colOff>
      <xdr:row>36</xdr:row>
      <xdr:rowOff>85344</xdr:rowOff>
    </xdr:to>
    <xdr:sp macro="" textlink="">
      <xdr:nvSpPr>
        <xdr:cNvPr id="80" name="楕円 79"/>
        <xdr:cNvSpPr/>
      </xdr:nvSpPr>
      <xdr:spPr>
        <a:xfrm>
          <a:off x="45847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133621</xdr:rowOff>
    </xdr:from>
    <xdr:ext cx="469744" cy="259045"/>
    <xdr:sp macro="" textlink="">
      <xdr:nvSpPr>
        <xdr:cNvPr id="81" name="議会費該当値テキスト"/>
        <xdr:cNvSpPr txBox="1"/>
      </xdr:nvSpPr>
      <xdr:spPr>
        <a:xfrm>
          <a:off x="4686300" y="613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146050</xdr:rowOff>
    </xdr:from>
    <xdr:to>
      <xdr:col>20</xdr:col>
      <xdr:colOff>38100</xdr:colOff>
      <xdr:row>36</xdr:row>
      <xdr:rowOff>76200</xdr:rowOff>
    </xdr:to>
    <xdr:sp macro="" textlink="">
      <xdr:nvSpPr>
        <xdr:cNvPr id="82" name="楕円 81"/>
        <xdr:cNvSpPr/>
      </xdr:nvSpPr>
      <xdr:spPr>
        <a:xfrm>
          <a:off x="3746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83" name="テキスト ボックス 82"/>
        <xdr:cNvSpPr txBox="1"/>
      </xdr:nvSpPr>
      <xdr:spPr>
        <a:xfrm>
          <a:off x="3562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166624</xdr:rowOff>
    </xdr:from>
    <xdr:to>
      <xdr:col>15</xdr:col>
      <xdr:colOff>101600</xdr:colOff>
      <xdr:row>36</xdr:row>
      <xdr:rowOff>96774</xdr:rowOff>
    </xdr:to>
    <xdr:sp macro="" textlink="">
      <xdr:nvSpPr>
        <xdr:cNvPr id="84" name="楕円 83"/>
        <xdr:cNvSpPr/>
      </xdr:nvSpPr>
      <xdr:spPr>
        <a:xfrm>
          <a:off x="28575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87901</xdr:rowOff>
    </xdr:from>
    <xdr:ext cx="469744" cy="259045"/>
    <xdr:sp macro="" textlink="">
      <xdr:nvSpPr>
        <xdr:cNvPr id="85" name="テキスト ボックス 84"/>
        <xdr:cNvSpPr txBox="1"/>
      </xdr:nvSpPr>
      <xdr:spPr>
        <a:xfrm>
          <a:off x="2673428" y="626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152146</xdr:rowOff>
    </xdr:from>
    <xdr:to>
      <xdr:col>10</xdr:col>
      <xdr:colOff>165100</xdr:colOff>
      <xdr:row>36</xdr:row>
      <xdr:rowOff>82296</xdr:rowOff>
    </xdr:to>
    <xdr:sp macro="" textlink="">
      <xdr:nvSpPr>
        <xdr:cNvPr id="86" name="楕円 85"/>
        <xdr:cNvSpPr/>
      </xdr:nvSpPr>
      <xdr:spPr>
        <a:xfrm>
          <a:off x="1968500" y="615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73423</xdr:rowOff>
    </xdr:from>
    <xdr:ext cx="469744" cy="259045"/>
    <xdr:sp macro="" textlink="">
      <xdr:nvSpPr>
        <xdr:cNvPr id="87" name="テキスト ボックス 86"/>
        <xdr:cNvSpPr txBox="1"/>
      </xdr:nvSpPr>
      <xdr:spPr>
        <a:xfrm>
          <a:off x="1784428" y="624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104902</xdr:rowOff>
    </xdr:from>
    <xdr:to>
      <xdr:col>6</xdr:col>
      <xdr:colOff>38100</xdr:colOff>
      <xdr:row>36</xdr:row>
      <xdr:rowOff>35052</xdr:rowOff>
    </xdr:to>
    <xdr:sp macro="" textlink="">
      <xdr:nvSpPr>
        <xdr:cNvPr id="88" name="楕円 87"/>
        <xdr:cNvSpPr/>
      </xdr:nvSpPr>
      <xdr:spPr>
        <a:xfrm>
          <a:off x="1079500" y="61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26179</xdr:rowOff>
    </xdr:from>
    <xdr:ext cx="469744" cy="259045"/>
    <xdr:sp macro="" textlink="">
      <xdr:nvSpPr>
        <xdr:cNvPr id="89" name="テキスト ボックス 88"/>
        <xdr:cNvSpPr txBox="1"/>
      </xdr:nvSpPr>
      <xdr:spPr>
        <a:xfrm>
          <a:off x="895428" y="61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141735</xdr:rowOff>
    </xdr:from>
    <xdr:to>
      <xdr:col>24</xdr:col>
      <xdr:colOff>62865</xdr:colOff>
      <xdr:row>53</xdr:row>
      <xdr:rowOff>64719</xdr:rowOff>
    </xdr:to>
    <xdr:cxnSp macro="">
      <xdr:nvCxnSpPr>
        <xdr:cNvPr id="113" name="直線コネクタ 112"/>
        <xdr:cNvCxnSpPr/>
      </xdr:nvCxnSpPr>
      <xdr:spPr>
        <a:xfrm flipV="1">
          <a:off x="4633595" y="8542785"/>
          <a:ext cx="1270" cy="60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68546</xdr:rowOff>
    </xdr:from>
    <xdr:ext cx="599010" cy="259045"/>
    <xdr:sp macro="" textlink="">
      <xdr:nvSpPr>
        <xdr:cNvPr id="114" name="総務費最小値テキスト"/>
        <xdr:cNvSpPr txBox="1"/>
      </xdr:nvSpPr>
      <xdr:spPr>
        <a:xfrm>
          <a:off x="4686300" y="91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64719</xdr:rowOff>
    </xdr:from>
    <xdr:to>
      <xdr:col>24</xdr:col>
      <xdr:colOff>152400</xdr:colOff>
      <xdr:row>53</xdr:row>
      <xdr:rowOff>64719</xdr:rowOff>
    </xdr:to>
    <xdr:cxnSp macro="">
      <xdr:nvCxnSpPr>
        <xdr:cNvPr id="115" name="直線コネクタ 114"/>
        <xdr:cNvCxnSpPr/>
      </xdr:nvCxnSpPr>
      <xdr:spPr>
        <a:xfrm>
          <a:off x="4546600" y="915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88412</xdr:rowOff>
    </xdr:from>
    <xdr:ext cx="599010" cy="259045"/>
    <xdr:sp macro="" textlink="">
      <xdr:nvSpPr>
        <xdr:cNvPr id="116" name="総務費最大値テキスト"/>
        <xdr:cNvSpPr txBox="1"/>
      </xdr:nvSpPr>
      <xdr:spPr>
        <a:xfrm>
          <a:off x="4686300" y="831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141735</xdr:rowOff>
    </xdr:from>
    <xdr:to>
      <xdr:col>24</xdr:col>
      <xdr:colOff>152400</xdr:colOff>
      <xdr:row>49</xdr:row>
      <xdr:rowOff>141735</xdr:rowOff>
    </xdr:to>
    <xdr:cxnSp macro="">
      <xdr:nvCxnSpPr>
        <xdr:cNvPr id="117" name="直線コネクタ 116"/>
        <xdr:cNvCxnSpPr/>
      </xdr:nvCxnSpPr>
      <xdr:spPr>
        <a:xfrm>
          <a:off x="4546600" y="85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136637</xdr:rowOff>
    </xdr:from>
    <xdr:to>
      <xdr:col>24</xdr:col>
      <xdr:colOff>63500</xdr:colOff>
      <xdr:row>57</xdr:row>
      <xdr:rowOff>9093</xdr:rowOff>
    </xdr:to>
    <xdr:cxnSp macro="">
      <xdr:nvCxnSpPr>
        <xdr:cNvPr id="118" name="直線コネクタ 117"/>
        <xdr:cNvCxnSpPr/>
      </xdr:nvCxnSpPr>
      <xdr:spPr>
        <a:xfrm flipV="1">
          <a:off x="3797300" y="9052037"/>
          <a:ext cx="838200" cy="72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75270</xdr:rowOff>
    </xdr:from>
    <xdr:ext cx="599010" cy="259045"/>
    <xdr:sp macro="" textlink="">
      <xdr:nvSpPr>
        <xdr:cNvPr id="119" name="総務費平均値テキスト"/>
        <xdr:cNvSpPr txBox="1"/>
      </xdr:nvSpPr>
      <xdr:spPr>
        <a:xfrm>
          <a:off x="4686300" y="881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52393</xdr:rowOff>
    </xdr:from>
    <xdr:to>
      <xdr:col>24</xdr:col>
      <xdr:colOff>114300</xdr:colOff>
      <xdr:row>52</xdr:row>
      <xdr:rowOff>153993</xdr:rowOff>
    </xdr:to>
    <xdr:sp macro="" textlink="">
      <xdr:nvSpPr>
        <xdr:cNvPr id="120" name="フローチャート: 判断 119"/>
        <xdr:cNvSpPr/>
      </xdr:nvSpPr>
      <xdr:spPr>
        <a:xfrm>
          <a:off x="4584700" y="89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9093</xdr:rowOff>
    </xdr:from>
    <xdr:to>
      <xdr:col>19</xdr:col>
      <xdr:colOff>177800</xdr:colOff>
      <xdr:row>57</xdr:row>
      <xdr:rowOff>19182</xdr:rowOff>
    </xdr:to>
    <xdr:cxnSp macro="">
      <xdr:nvCxnSpPr>
        <xdr:cNvPr id="121" name="直線コネクタ 120"/>
        <xdr:cNvCxnSpPr/>
      </xdr:nvCxnSpPr>
      <xdr:spPr>
        <a:xfrm flipV="1">
          <a:off x="2908300" y="9781743"/>
          <a:ext cx="889000" cy="1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111867</xdr:rowOff>
    </xdr:from>
    <xdr:to>
      <xdr:col>20</xdr:col>
      <xdr:colOff>38100</xdr:colOff>
      <xdr:row>57</xdr:row>
      <xdr:rowOff>42017</xdr:rowOff>
    </xdr:to>
    <xdr:sp macro="" textlink="">
      <xdr:nvSpPr>
        <xdr:cNvPr id="122" name="フローチャート: 判断 121"/>
        <xdr:cNvSpPr/>
      </xdr:nvSpPr>
      <xdr:spPr>
        <a:xfrm>
          <a:off x="3746500" y="971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58544</xdr:rowOff>
    </xdr:from>
    <xdr:ext cx="534377" cy="259045"/>
    <xdr:sp macro="" textlink="">
      <xdr:nvSpPr>
        <xdr:cNvPr id="123" name="テキスト ボックス 122"/>
        <xdr:cNvSpPr txBox="1"/>
      </xdr:nvSpPr>
      <xdr:spPr>
        <a:xfrm>
          <a:off x="3530111" y="948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19182</xdr:rowOff>
    </xdr:from>
    <xdr:to>
      <xdr:col>15</xdr:col>
      <xdr:colOff>50800</xdr:colOff>
      <xdr:row>57</xdr:row>
      <xdr:rowOff>97317</xdr:rowOff>
    </xdr:to>
    <xdr:cxnSp macro="">
      <xdr:nvCxnSpPr>
        <xdr:cNvPr id="124" name="直線コネクタ 123"/>
        <xdr:cNvCxnSpPr/>
      </xdr:nvCxnSpPr>
      <xdr:spPr>
        <a:xfrm flipV="1">
          <a:off x="2019300" y="9791832"/>
          <a:ext cx="889000" cy="7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82728</xdr:rowOff>
    </xdr:from>
    <xdr:to>
      <xdr:col>15</xdr:col>
      <xdr:colOff>101600</xdr:colOff>
      <xdr:row>57</xdr:row>
      <xdr:rowOff>12878</xdr:rowOff>
    </xdr:to>
    <xdr:sp macro="" textlink="">
      <xdr:nvSpPr>
        <xdr:cNvPr id="125" name="フローチャート: 判断 124"/>
        <xdr:cNvSpPr/>
      </xdr:nvSpPr>
      <xdr:spPr>
        <a:xfrm>
          <a:off x="2857500" y="968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29405</xdr:rowOff>
    </xdr:from>
    <xdr:ext cx="534377" cy="259045"/>
    <xdr:sp macro="" textlink="">
      <xdr:nvSpPr>
        <xdr:cNvPr id="126" name="テキスト ボックス 125"/>
        <xdr:cNvSpPr txBox="1"/>
      </xdr:nvSpPr>
      <xdr:spPr>
        <a:xfrm>
          <a:off x="2641111" y="945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97317</xdr:rowOff>
    </xdr:from>
    <xdr:to>
      <xdr:col>10</xdr:col>
      <xdr:colOff>114300</xdr:colOff>
      <xdr:row>57</xdr:row>
      <xdr:rowOff>105433</xdr:rowOff>
    </xdr:to>
    <xdr:cxnSp macro="">
      <xdr:nvCxnSpPr>
        <xdr:cNvPr id="127" name="直線コネクタ 126"/>
        <xdr:cNvCxnSpPr/>
      </xdr:nvCxnSpPr>
      <xdr:spPr>
        <a:xfrm flipV="1">
          <a:off x="1130300" y="9869967"/>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146728</xdr:rowOff>
    </xdr:from>
    <xdr:to>
      <xdr:col>10</xdr:col>
      <xdr:colOff>165100</xdr:colOff>
      <xdr:row>57</xdr:row>
      <xdr:rowOff>76878</xdr:rowOff>
    </xdr:to>
    <xdr:sp macro="" textlink="">
      <xdr:nvSpPr>
        <xdr:cNvPr id="128" name="フローチャート: 判断 127"/>
        <xdr:cNvSpPr/>
      </xdr:nvSpPr>
      <xdr:spPr>
        <a:xfrm>
          <a:off x="1968500" y="974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93405</xdr:rowOff>
    </xdr:from>
    <xdr:ext cx="534377" cy="259045"/>
    <xdr:sp macro="" textlink="">
      <xdr:nvSpPr>
        <xdr:cNvPr id="129" name="テキスト ボックス 128"/>
        <xdr:cNvSpPr txBox="1"/>
      </xdr:nvSpPr>
      <xdr:spPr>
        <a:xfrm>
          <a:off x="1752111" y="952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163439</xdr:rowOff>
    </xdr:from>
    <xdr:to>
      <xdr:col>6</xdr:col>
      <xdr:colOff>38100</xdr:colOff>
      <xdr:row>57</xdr:row>
      <xdr:rowOff>93589</xdr:rowOff>
    </xdr:to>
    <xdr:sp macro="" textlink="">
      <xdr:nvSpPr>
        <xdr:cNvPr id="130" name="フローチャート: 判断 129"/>
        <xdr:cNvSpPr/>
      </xdr:nvSpPr>
      <xdr:spPr>
        <a:xfrm>
          <a:off x="1079500" y="97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110116</xdr:rowOff>
    </xdr:from>
    <xdr:ext cx="534377" cy="259045"/>
    <xdr:sp macro="" textlink="">
      <xdr:nvSpPr>
        <xdr:cNvPr id="131" name="テキスト ボックス 130"/>
        <xdr:cNvSpPr txBox="1"/>
      </xdr:nvSpPr>
      <xdr:spPr>
        <a:xfrm>
          <a:off x="863111" y="953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85837</xdr:rowOff>
    </xdr:from>
    <xdr:to>
      <xdr:col>24</xdr:col>
      <xdr:colOff>114300</xdr:colOff>
      <xdr:row>53</xdr:row>
      <xdr:rowOff>15987</xdr:rowOff>
    </xdr:to>
    <xdr:sp macro="" textlink="">
      <xdr:nvSpPr>
        <xdr:cNvPr id="137" name="楕円 136"/>
        <xdr:cNvSpPr/>
      </xdr:nvSpPr>
      <xdr:spPr>
        <a:xfrm>
          <a:off x="4584700" y="900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30820</xdr:rowOff>
    </xdr:from>
    <xdr:ext cx="599010" cy="259045"/>
    <xdr:sp macro="" textlink="">
      <xdr:nvSpPr>
        <xdr:cNvPr id="138" name="総務費該当値テキスト"/>
        <xdr:cNvSpPr txBox="1"/>
      </xdr:nvSpPr>
      <xdr:spPr>
        <a:xfrm>
          <a:off x="4686300" y="894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129743</xdr:rowOff>
    </xdr:from>
    <xdr:to>
      <xdr:col>20</xdr:col>
      <xdr:colOff>38100</xdr:colOff>
      <xdr:row>57</xdr:row>
      <xdr:rowOff>59893</xdr:rowOff>
    </xdr:to>
    <xdr:sp macro="" textlink="">
      <xdr:nvSpPr>
        <xdr:cNvPr id="139" name="楕円 138"/>
        <xdr:cNvSpPr/>
      </xdr:nvSpPr>
      <xdr:spPr>
        <a:xfrm>
          <a:off x="3746500" y="97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51020</xdr:rowOff>
    </xdr:from>
    <xdr:ext cx="534377" cy="259045"/>
    <xdr:sp macro="" textlink="">
      <xdr:nvSpPr>
        <xdr:cNvPr id="140" name="テキスト ボックス 139"/>
        <xdr:cNvSpPr txBox="1"/>
      </xdr:nvSpPr>
      <xdr:spPr>
        <a:xfrm>
          <a:off x="3530111" y="982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139832</xdr:rowOff>
    </xdr:from>
    <xdr:to>
      <xdr:col>15</xdr:col>
      <xdr:colOff>101600</xdr:colOff>
      <xdr:row>57</xdr:row>
      <xdr:rowOff>69982</xdr:rowOff>
    </xdr:to>
    <xdr:sp macro="" textlink="">
      <xdr:nvSpPr>
        <xdr:cNvPr id="141" name="楕円 140"/>
        <xdr:cNvSpPr/>
      </xdr:nvSpPr>
      <xdr:spPr>
        <a:xfrm>
          <a:off x="2857500" y="974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61109</xdr:rowOff>
    </xdr:from>
    <xdr:ext cx="534377" cy="259045"/>
    <xdr:sp macro="" textlink="">
      <xdr:nvSpPr>
        <xdr:cNvPr id="142" name="テキスト ボックス 141"/>
        <xdr:cNvSpPr txBox="1"/>
      </xdr:nvSpPr>
      <xdr:spPr>
        <a:xfrm>
          <a:off x="2641111" y="983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46517</xdr:rowOff>
    </xdr:from>
    <xdr:to>
      <xdr:col>10</xdr:col>
      <xdr:colOff>165100</xdr:colOff>
      <xdr:row>57</xdr:row>
      <xdr:rowOff>148117</xdr:rowOff>
    </xdr:to>
    <xdr:sp macro="" textlink="">
      <xdr:nvSpPr>
        <xdr:cNvPr id="143" name="楕円 142"/>
        <xdr:cNvSpPr/>
      </xdr:nvSpPr>
      <xdr:spPr>
        <a:xfrm>
          <a:off x="1968500" y="981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139244</xdr:rowOff>
    </xdr:from>
    <xdr:ext cx="534377" cy="259045"/>
    <xdr:sp macro="" textlink="">
      <xdr:nvSpPr>
        <xdr:cNvPr id="144" name="テキスト ボックス 143"/>
        <xdr:cNvSpPr txBox="1"/>
      </xdr:nvSpPr>
      <xdr:spPr>
        <a:xfrm>
          <a:off x="1752111" y="991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54633</xdr:rowOff>
    </xdr:from>
    <xdr:to>
      <xdr:col>6</xdr:col>
      <xdr:colOff>38100</xdr:colOff>
      <xdr:row>57</xdr:row>
      <xdr:rowOff>156233</xdr:rowOff>
    </xdr:to>
    <xdr:sp macro="" textlink="">
      <xdr:nvSpPr>
        <xdr:cNvPr id="145" name="楕円 144"/>
        <xdr:cNvSpPr/>
      </xdr:nvSpPr>
      <xdr:spPr>
        <a:xfrm>
          <a:off x="1079500" y="982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147360</xdr:rowOff>
    </xdr:from>
    <xdr:ext cx="534377" cy="259045"/>
    <xdr:sp macro="" textlink="">
      <xdr:nvSpPr>
        <xdr:cNvPr id="146" name="テキスト ボックス 145"/>
        <xdr:cNvSpPr txBox="1"/>
      </xdr:nvSpPr>
      <xdr:spPr>
        <a:xfrm>
          <a:off x="863111" y="992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32474</xdr:rowOff>
    </xdr:from>
    <xdr:to>
      <xdr:col>24</xdr:col>
      <xdr:colOff>62865</xdr:colOff>
      <xdr:row>79</xdr:row>
      <xdr:rowOff>98882</xdr:rowOff>
    </xdr:to>
    <xdr:cxnSp macro="">
      <xdr:nvCxnSpPr>
        <xdr:cNvPr id="171" name="直線コネクタ 170"/>
        <xdr:cNvCxnSpPr/>
      </xdr:nvCxnSpPr>
      <xdr:spPr>
        <a:xfrm flipV="1">
          <a:off x="4633595" y="12033974"/>
          <a:ext cx="1270" cy="160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102709</xdr:rowOff>
    </xdr:from>
    <xdr:ext cx="599010" cy="259045"/>
    <xdr:sp macro="" textlink="">
      <xdr:nvSpPr>
        <xdr:cNvPr id="172" name="民生費最小値テキスト"/>
        <xdr:cNvSpPr txBox="1"/>
      </xdr:nvSpPr>
      <xdr:spPr>
        <a:xfrm>
          <a:off x="4686300" y="136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98882</xdr:rowOff>
    </xdr:from>
    <xdr:to>
      <xdr:col>24</xdr:col>
      <xdr:colOff>152400</xdr:colOff>
      <xdr:row>79</xdr:row>
      <xdr:rowOff>98882</xdr:rowOff>
    </xdr:to>
    <xdr:cxnSp macro="">
      <xdr:nvCxnSpPr>
        <xdr:cNvPr id="173" name="直線コネクタ 172"/>
        <xdr:cNvCxnSpPr/>
      </xdr:nvCxnSpPr>
      <xdr:spPr>
        <a:xfrm>
          <a:off x="4546600" y="1364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150601</xdr:rowOff>
    </xdr:from>
    <xdr:ext cx="599010" cy="259045"/>
    <xdr:sp macro="" textlink="">
      <xdr:nvSpPr>
        <xdr:cNvPr id="174" name="民生費最大値テキスト"/>
        <xdr:cNvSpPr txBox="1"/>
      </xdr:nvSpPr>
      <xdr:spPr>
        <a:xfrm>
          <a:off x="4686300" y="1180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32474</xdr:rowOff>
    </xdr:from>
    <xdr:to>
      <xdr:col>24</xdr:col>
      <xdr:colOff>152400</xdr:colOff>
      <xdr:row>70</xdr:row>
      <xdr:rowOff>32474</xdr:rowOff>
    </xdr:to>
    <xdr:cxnSp macro="">
      <xdr:nvCxnSpPr>
        <xdr:cNvPr id="175" name="直線コネクタ 174"/>
        <xdr:cNvCxnSpPr/>
      </xdr:nvCxnSpPr>
      <xdr:spPr>
        <a:xfrm>
          <a:off x="4546600" y="120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145326</xdr:rowOff>
    </xdr:from>
    <xdr:to>
      <xdr:col>24</xdr:col>
      <xdr:colOff>63500</xdr:colOff>
      <xdr:row>75</xdr:row>
      <xdr:rowOff>59068</xdr:rowOff>
    </xdr:to>
    <xdr:cxnSp macro="">
      <xdr:nvCxnSpPr>
        <xdr:cNvPr id="176" name="直線コネクタ 175"/>
        <xdr:cNvCxnSpPr/>
      </xdr:nvCxnSpPr>
      <xdr:spPr>
        <a:xfrm flipV="1">
          <a:off x="3797300" y="12832626"/>
          <a:ext cx="838200" cy="8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45686</xdr:rowOff>
    </xdr:from>
    <xdr:ext cx="599010" cy="259045"/>
    <xdr:sp macro="" textlink="">
      <xdr:nvSpPr>
        <xdr:cNvPr id="177" name="民生費平均値テキスト"/>
        <xdr:cNvSpPr txBox="1"/>
      </xdr:nvSpPr>
      <xdr:spPr>
        <a:xfrm>
          <a:off x="4686300" y="129044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67259</xdr:rowOff>
    </xdr:from>
    <xdr:to>
      <xdr:col>24</xdr:col>
      <xdr:colOff>114300</xdr:colOff>
      <xdr:row>75</xdr:row>
      <xdr:rowOff>168859</xdr:rowOff>
    </xdr:to>
    <xdr:sp macro="" textlink="">
      <xdr:nvSpPr>
        <xdr:cNvPr id="178" name="フローチャート: 判断 177"/>
        <xdr:cNvSpPr/>
      </xdr:nvSpPr>
      <xdr:spPr>
        <a:xfrm>
          <a:off x="4584700" y="1292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59068</xdr:rowOff>
    </xdr:from>
    <xdr:to>
      <xdr:col>19</xdr:col>
      <xdr:colOff>177800</xdr:colOff>
      <xdr:row>75</xdr:row>
      <xdr:rowOff>132499</xdr:rowOff>
    </xdr:to>
    <xdr:cxnSp macro="">
      <xdr:nvCxnSpPr>
        <xdr:cNvPr id="179" name="直線コネクタ 178"/>
        <xdr:cNvCxnSpPr/>
      </xdr:nvCxnSpPr>
      <xdr:spPr>
        <a:xfrm flipV="1">
          <a:off x="2908300" y="12917818"/>
          <a:ext cx="889000" cy="7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93510</xdr:rowOff>
    </xdr:from>
    <xdr:to>
      <xdr:col>20</xdr:col>
      <xdr:colOff>38100</xdr:colOff>
      <xdr:row>76</xdr:row>
      <xdr:rowOff>23661</xdr:rowOff>
    </xdr:to>
    <xdr:sp macro="" textlink="">
      <xdr:nvSpPr>
        <xdr:cNvPr id="180" name="フローチャート: 判断 179"/>
        <xdr:cNvSpPr/>
      </xdr:nvSpPr>
      <xdr:spPr>
        <a:xfrm>
          <a:off x="37465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14788</xdr:rowOff>
    </xdr:from>
    <xdr:ext cx="599010" cy="259045"/>
    <xdr:sp macro="" textlink="">
      <xdr:nvSpPr>
        <xdr:cNvPr id="181" name="テキスト ボックス 180"/>
        <xdr:cNvSpPr txBox="1"/>
      </xdr:nvSpPr>
      <xdr:spPr>
        <a:xfrm>
          <a:off x="3497795" y="13044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97879</xdr:rowOff>
    </xdr:from>
    <xdr:to>
      <xdr:col>15</xdr:col>
      <xdr:colOff>50800</xdr:colOff>
      <xdr:row>75</xdr:row>
      <xdr:rowOff>132499</xdr:rowOff>
    </xdr:to>
    <xdr:cxnSp macro="">
      <xdr:nvCxnSpPr>
        <xdr:cNvPr id="182" name="直線コネクタ 181"/>
        <xdr:cNvCxnSpPr/>
      </xdr:nvCxnSpPr>
      <xdr:spPr>
        <a:xfrm>
          <a:off x="2019300" y="12956629"/>
          <a:ext cx="889000" cy="3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10770</xdr:rowOff>
    </xdr:from>
    <xdr:to>
      <xdr:col>15</xdr:col>
      <xdr:colOff>101600</xdr:colOff>
      <xdr:row>76</xdr:row>
      <xdr:rowOff>112370</xdr:rowOff>
    </xdr:to>
    <xdr:sp macro="" textlink="">
      <xdr:nvSpPr>
        <xdr:cNvPr id="183" name="フローチャート: 判断 182"/>
        <xdr:cNvSpPr/>
      </xdr:nvSpPr>
      <xdr:spPr>
        <a:xfrm>
          <a:off x="2857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103497</xdr:rowOff>
    </xdr:from>
    <xdr:ext cx="599010" cy="259045"/>
    <xdr:sp macro="" textlink="">
      <xdr:nvSpPr>
        <xdr:cNvPr id="184" name="テキスト ボックス 183"/>
        <xdr:cNvSpPr txBox="1"/>
      </xdr:nvSpPr>
      <xdr:spPr>
        <a:xfrm>
          <a:off x="2608795" y="1313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97879</xdr:rowOff>
    </xdr:from>
    <xdr:to>
      <xdr:col>10</xdr:col>
      <xdr:colOff>114300</xdr:colOff>
      <xdr:row>75</xdr:row>
      <xdr:rowOff>169684</xdr:rowOff>
    </xdr:to>
    <xdr:cxnSp macro="">
      <xdr:nvCxnSpPr>
        <xdr:cNvPr id="185" name="直線コネクタ 184"/>
        <xdr:cNvCxnSpPr/>
      </xdr:nvCxnSpPr>
      <xdr:spPr>
        <a:xfrm flipV="1">
          <a:off x="1130300" y="12956629"/>
          <a:ext cx="889000" cy="7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14084</xdr:rowOff>
    </xdr:from>
    <xdr:to>
      <xdr:col>10</xdr:col>
      <xdr:colOff>165100</xdr:colOff>
      <xdr:row>76</xdr:row>
      <xdr:rowOff>115684</xdr:rowOff>
    </xdr:to>
    <xdr:sp macro="" textlink="">
      <xdr:nvSpPr>
        <xdr:cNvPr id="186" name="フローチャート: 判断 185"/>
        <xdr:cNvSpPr/>
      </xdr:nvSpPr>
      <xdr:spPr>
        <a:xfrm>
          <a:off x="1968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106811</xdr:rowOff>
    </xdr:from>
    <xdr:ext cx="599010" cy="259045"/>
    <xdr:sp macro="" textlink="">
      <xdr:nvSpPr>
        <xdr:cNvPr id="187" name="テキスト ボックス 186"/>
        <xdr:cNvSpPr txBox="1"/>
      </xdr:nvSpPr>
      <xdr:spPr>
        <a:xfrm>
          <a:off x="1719795" y="1313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60350</xdr:rowOff>
    </xdr:from>
    <xdr:to>
      <xdr:col>6</xdr:col>
      <xdr:colOff>38100</xdr:colOff>
      <xdr:row>76</xdr:row>
      <xdr:rowOff>161950</xdr:rowOff>
    </xdr:to>
    <xdr:sp macro="" textlink="">
      <xdr:nvSpPr>
        <xdr:cNvPr id="188" name="フローチャート: 判断 187"/>
        <xdr:cNvSpPr/>
      </xdr:nvSpPr>
      <xdr:spPr>
        <a:xfrm>
          <a:off x="1079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153077</xdr:rowOff>
    </xdr:from>
    <xdr:ext cx="599010" cy="259045"/>
    <xdr:sp macro="" textlink="">
      <xdr:nvSpPr>
        <xdr:cNvPr id="189" name="テキスト ボックス 188"/>
        <xdr:cNvSpPr txBox="1"/>
      </xdr:nvSpPr>
      <xdr:spPr>
        <a:xfrm>
          <a:off x="830795" y="1318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94526</xdr:rowOff>
    </xdr:from>
    <xdr:to>
      <xdr:col>24</xdr:col>
      <xdr:colOff>114300</xdr:colOff>
      <xdr:row>75</xdr:row>
      <xdr:rowOff>24676</xdr:rowOff>
    </xdr:to>
    <xdr:sp macro="" textlink="">
      <xdr:nvSpPr>
        <xdr:cNvPr id="195" name="楕円 194"/>
        <xdr:cNvSpPr/>
      </xdr:nvSpPr>
      <xdr:spPr>
        <a:xfrm>
          <a:off x="4584700" y="1278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117403</xdr:rowOff>
    </xdr:from>
    <xdr:ext cx="599010" cy="259045"/>
    <xdr:sp macro="" textlink="">
      <xdr:nvSpPr>
        <xdr:cNvPr id="196" name="民生費該当値テキスト"/>
        <xdr:cNvSpPr txBox="1"/>
      </xdr:nvSpPr>
      <xdr:spPr>
        <a:xfrm>
          <a:off x="4686300" y="1263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8268</xdr:rowOff>
    </xdr:from>
    <xdr:to>
      <xdr:col>20</xdr:col>
      <xdr:colOff>38100</xdr:colOff>
      <xdr:row>75</xdr:row>
      <xdr:rowOff>109868</xdr:rowOff>
    </xdr:to>
    <xdr:sp macro="" textlink="">
      <xdr:nvSpPr>
        <xdr:cNvPr id="197" name="楕円 196"/>
        <xdr:cNvSpPr/>
      </xdr:nvSpPr>
      <xdr:spPr>
        <a:xfrm>
          <a:off x="3746500" y="1286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126395</xdr:rowOff>
    </xdr:from>
    <xdr:ext cx="599010" cy="259045"/>
    <xdr:sp macro="" textlink="">
      <xdr:nvSpPr>
        <xdr:cNvPr id="198" name="テキスト ボックス 197"/>
        <xdr:cNvSpPr txBox="1"/>
      </xdr:nvSpPr>
      <xdr:spPr>
        <a:xfrm>
          <a:off x="3497795" y="12642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81699</xdr:rowOff>
    </xdr:from>
    <xdr:to>
      <xdr:col>15</xdr:col>
      <xdr:colOff>101600</xdr:colOff>
      <xdr:row>76</xdr:row>
      <xdr:rowOff>11849</xdr:rowOff>
    </xdr:to>
    <xdr:sp macro="" textlink="">
      <xdr:nvSpPr>
        <xdr:cNvPr id="199" name="楕円 198"/>
        <xdr:cNvSpPr/>
      </xdr:nvSpPr>
      <xdr:spPr>
        <a:xfrm>
          <a:off x="2857500" y="129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28376</xdr:rowOff>
    </xdr:from>
    <xdr:ext cx="599010" cy="259045"/>
    <xdr:sp macro="" textlink="">
      <xdr:nvSpPr>
        <xdr:cNvPr id="200" name="テキスト ボックス 199"/>
        <xdr:cNvSpPr txBox="1"/>
      </xdr:nvSpPr>
      <xdr:spPr>
        <a:xfrm>
          <a:off x="2608795" y="1271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47079</xdr:rowOff>
    </xdr:from>
    <xdr:to>
      <xdr:col>10</xdr:col>
      <xdr:colOff>165100</xdr:colOff>
      <xdr:row>75</xdr:row>
      <xdr:rowOff>148679</xdr:rowOff>
    </xdr:to>
    <xdr:sp macro="" textlink="">
      <xdr:nvSpPr>
        <xdr:cNvPr id="201" name="楕円 200"/>
        <xdr:cNvSpPr/>
      </xdr:nvSpPr>
      <xdr:spPr>
        <a:xfrm>
          <a:off x="1968500" y="1290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165206</xdr:rowOff>
    </xdr:from>
    <xdr:ext cx="599010" cy="259045"/>
    <xdr:sp macro="" textlink="">
      <xdr:nvSpPr>
        <xdr:cNvPr id="202" name="テキスト ボックス 201"/>
        <xdr:cNvSpPr txBox="1"/>
      </xdr:nvSpPr>
      <xdr:spPr>
        <a:xfrm>
          <a:off x="1719795" y="1268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118885</xdr:rowOff>
    </xdr:from>
    <xdr:to>
      <xdr:col>6</xdr:col>
      <xdr:colOff>38100</xdr:colOff>
      <xdr:row>76</xdr:row>
      <xdr:rowOff>49036</xdr:rowOff>
    </xdr:to>
    <xdr:sp macro="" textlink="">
      <xdr:nvSpPr>
        <xdr:cNvPr id="203" name="楕円 202"/>
        <xdr:cNvSpPr/>
      </xdr:nvSpPr>
      <xdr:spPr>
        <a:xfrm>
          <a:off x="1079500" y="129776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65562</xdr:rowOff>
    </xdr:from>
    <xdr:ext cx="599010" cy="259045"/>
    <xdr:sp macro="" textlink="">
      <xdr:nvSpPr>
        <xdr:cNvPr id="204" name="テキスト ボックス 203"/>
        <xdr:cNvSpPr txBox="1"/>
      </xdr:nvSpPr>
      <xdr:spPr>
        <a:xfrm>
          <a:off x="830795" y="12752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20965</xdr:rowOff>
    </xdr:from>
    <xdr:to>
      <xdr:col>24</xdr:col>
      <xdr:colOff>62865</xdr:colOff>
      <xdr:row>98</xdr:row>
      <xdr:rowOff>162674</xdr:rowOff>
    </xdr:to>
    <xdr:cxnSp macro="">
      <xdr:nvCxnSpPr>
        <xdr:cNvPr id="227" name="直線コネクタ 226"/>
        <xdr:cNvCxnSpPr/>
      </xdr:nvCxnSpPr>
      <xdr:spPr>
        <a:xfrm flipV="1">
          <a:off x="4633595" y="15622915"/>
          <a:ext cx="1270" cy="134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166501</xdr:rowOff>
    </xdr:from>
    <xdr:ext cx="534377" cy="259045"/>
    <xdr:sp macro="" textlink="">
      <xdr:nvSpPr>
        <xdr:cNvPr id="228" name="衛生費最小値テキスト"/>
        <xdr:cNvSpPr txBox="1"/>
      </xdr:nvSpPr>
      <xdr:spPr>
        <a:xfrm>
          <a:off x="4686300" y="169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162674</xdr:rowOff>
    </xdr:from>
    <xdr:to>
      <xdr:col>24</xdr:col>
      <xdr:colOff>152400</xdr:colOff>
      <xdr:row>98</xdr:row>
      <xdr:rowOff>162674</xdr:rowOff>
    </xdr:to>
    <xdr:cxnSp macro="">
      <xdr:nvCxnSpPr>
        <xdr:cNvPr id="229" name="直線コネクタ 228"/>
        <xdr:cNvCxnSpPr/>
      </xdr:nvCxnSpPr>
      <xdr:spPr>
        <a:xfrm>
          <a:off x="4546600" y="1696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139092</xdr:rowOff>
    </xdr:from>
    <xdr:ext cx="534377" cy="259045"/>
    <xdr:sp macro="" textlink="">
      <xdr:nvSpPr>
        <xdr:cNvPr id="230" name="衛生費最大値テキスト"/>
        <xdr:cNvSpPr txBox="1"/>
      </xdr:nvSpPr>
      <xdr:spPr>
        <a:xfrm>
          <a:off x="4686300" y="153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20965</xdr:rowOff>
    </xdr:from>
    <xdr:to>
      <xdr:col>24</xdr:col>
      <xdr:colOff>152400</xdr:colOff>
      <xdr:row>91</xdr:row>
      <xdr:rowOff>20965</xdr:rowOff>
    </xdr:to>
    <xdr:cxnSp macro="">
      <xdr:nvCxnSpPr>
        <xdr:cNvPr id="231" name="直線コネクタ 230"/>
        <xdr:cNvCxnSpPr/>
      </xdr:nvCxnSpPr>
      <xdr:spPr>
        <a:xfrm>
          <a:off x="4546600" y="1562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44693</xdr:rowOff>
    </xdr:from>
    <xdr:to>
      <xdr:col>24</xdr:col>
      <xdr:colOff>63500</xdr:colOff>
      <xdr:row>97</xdr:row>
      <xdr:rowOff>69269</xdr:rowOff>
    </xdr:to>
    <xdr:cxnSp macro="">
      <xdr:nvCxnSpPr>
        <xdr:cNvPr id="232" name="直線コネクタ 231"/>
        <xdr:cNvCxnSpPr/>
      </xdr:nvCxnSpPr>
      <xdr:spPr>
        <a:xfrm>
          <a:off x="3797300" y="16675343"/>
          <a:ext cx="838200" cy="2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143324</xdr:rowOff>
    </xdr:from>
    <xdr:ext cx="534377" cy="259045"/>
    <xdr:sp macro="" textlink="">
      <xdr:nvSpPr>
        <xdr:cNvPr id="233" name="衛生費平均値テキスト"/>
        <xdr:cNvSpPr txBox="1"/>
      </xdr:nvSpPr>
      <xdr:spPr>
        <a:xfrm>
          <a:off x="4686300" y="16431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120447</xdr:rowOff>
    </xdr:from>
    <xdr:to>
      <xdr:col>24</xdr:col>
      <xdr:colOff>114300</xdr:colOff>
      <xdr:row>97</xdr:row>
      <xdr:rowOff>50597</xdr:rowOff>
    </xdr:to>
    <xdr:sp macro="" textlink="">
      <xdr:nvSpPr>
        <xdr:cNvPr id="234" name="フローチャート: 判断 233"/>
        <xdr:cNvSpPr/>
      </xdr:nvSpPr>
      <xdr:spPr>
        <a:xfrm>
          <a:off x="45847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21377</xdr:rowOff>
    </xdr:from>
    <xdr:to>
      <xdr:col>19</xdr:col>
      <xdr:colOff>177800</xdr:colOff>
      <xdr:row>97</xdr:row>
      <xdr:rowOff>44693</xdr:rowOff>
    </xdr:to>
    <xdr:cxnSp macro="">
      <xdr:nvCxnSpPr>
        <xdr:cNvPr id="235" name="直線コネクタ 234"/>
        <xdr:cNvCxnSpPr/>
      </xdr:nvCxnSpPr>
      <xdr:spPr>
        <a:xfrm>
          <a:off x="2908300" y="16480577"/>
          <a:ext cx="889000" cy="19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145112</xdr:rowOff>
    </xdr:from>
    <xdr:to>
      <xdr:col>20</xdr:col>
      <xdr:colOff>38100</xdr:colOff>
      <xdr:row>97</xdr:row>
      <xdr:rowOff>75262</xdr:rowOff>
    </xdr:to>
    <xdr:sp macro="" textlink="">
      <xdr:nvSpPr>
        <xdr:cNvPr id="236" name="フローチャート: 判断 235"/>
        <xdr:cNvSpPr/>
      </xdr:nvSpPr>
      <xdr:spPr>
        <a:xfrm>
          <a:off x="3746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91789</xdr:rowOff>
    </xdr:from>
    <xdr:ext cx="534377" cy="259045"/>
    <xdr:sp macro="" textlink="">
      <xdr:nvSpPr>
        <xdr:cNvPr id="237" name="テキスト ボックス 236"/>
        <xdr:cNvSpPr txBox="1"/>
      </xdr:nvSpPr>
      <xdr:spPr>
        <a:xfrm>
          <a:off x="3530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21377</xdr:rowOff>
    </xdr:from>
    <xdr:to>
      <xdr:col>15</xdr:col>
      <xdr:colOff>50800</xdr:colOff>
      <xdr:row>96</xdr:row>
      <xdr:rowOff>28051</xdr:rowOff>
    </xdr:to>
    <xdr:cxnSp macro="">
      <xdr:nvCxnSpPr>
        <xdr:cNvPr id="238" name="直線コネクタ 237"/>
        <xdr:cNvCxnSpPr/>
      </xdr:nvCxnSpPr>
      <xdr:spPr>
        <a:xfrm flipV="1">
          <a:off x="2019300" y="16480577"/>
          <a:ext cx="889000" cy="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80807</xdr:rowOff>
    </xdr:from>
    <xdr:to>
      <xdr:col>15</xdr:col>
      <xdr:colOff>101600</xdr:colOff>
      <xdr:row>97</xdr:row>
      <xdr:rowOff>10957</xdr:rowOff>
    </xdr:to>
    <xdr:sp macro="" textlink="">
      <xdr:nvSpPr>
        <xdr:cNvPr id="239" name="フローチャート: 判断 238"/>
        <xdr:cNvSpPr/>
      </xdr:nvSpPr>
      <xdr:spPr>
        <a:xfrm>
          <a:off x="2857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2084</xdr:rowOff>
    </xdr:from>
    <xdr:ext cx="534377" cy="259045"/>
    <xdr:sp macro="" textlink="">
      <xdr:nvSpPr>
        <xdr:cNvPr id="240" name="テキスト ボックス 239"/>
        <xdr:cNvSpPr txBox="1"/>
      </xdr:nvSpPr>
      <xdr:spPr>
        <a:xfrm>
          <a:off x="2641111" y="166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28051</xdr:rowOff>
    </xdr:from>
    <xdr:to>
      <xdr:col>10</xdr:col>
      <xdr:colOff>114300</xdr:colOff>
      <xdr:row>97</xdr:row>
      <xdr:rowOff>120703</xdr:rowOff>
    </xdr:to>
    <xdr:cxnSp macro="">
      <xdr:nvCxnSpPr>
        <xdr:cNvPr id="241" name="直線コネクタ 240"/>
        <xdr:cNvCxnSpPr/>
      </xdr:nvCxnSpPr>
      <xdr:spPr>
        <a:xfrm flipV="1">
          <a:off x="1130300" y="16487251"/>
          <a:ext cx="889000" cy="26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131671</xdr:rowOff>
    </xdr:from>
    <xdr:to>
      <xdr:col>10</xdr:col>
      <xdr:colOff>165100</xdr:colOff>
      <xdr:row>97</xdr:row>
      <xdr:rowOff>61821</xdr:rowOff>
    </xdr:to>
    <xdr:sp macro="" textlink="">
      <xdr:nvSpPr>
        <xdr:cNvPr id="242" name="フローチャート: 判断 241"/>
        <xdr:cNvSpPr/>
      </xdr:nvSpPr>
      <xdr:spPr>
        <a:xfrm>
          <a:off x="1968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52948</xdr:rowOff>
    </xdr:from>
    <xdr:ext cx="534377" cy="259045"/>
    <xdr:sp macro="" textlink="">
      <xdr:nvSpPr>
        <xdr:cNvPr id="243" name="テキスト ボックス 242"/>
        <xdr:cNvSpPr txBox="1"/>
      </xdr:nvSpPr>
      <xdr:spPr>
        <a:xfrm>
          <a:off x="1752111" y="1668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138117</xdr:rowOff>
    </xdr:from>
    <xdr:to>
      <xdr:col>6</xdr:col>
      <xdr:colOff>38100</xdr:colOff>
      <xdr:row>97</xdr:row>
      <xdr:rowOff>68267</xdr:rowOff>
    </xdr:to>
    <xdr:sp macro="" textlink="">
      <xdr:nvSpPr>
        <xdr:cNvPr id="244" name="フローチャート: 判断 243"/>
        <xdr:cNvSpPr/>
      </xdr:nvSpPr>
      <xdr:spPr>
        <a:xfrm>
          <a:off x="1079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84794</xdr:rowOff>
    </xdr:from>
    <xdr:ext cx="534377" cy="259045"/>
    <xdr:sp macro="" textlink="">
      <xdr:nvSpPr>
        <xdr:cNvPr id="245" name="テキスト ボックス 244"/>
        <xdr:cNvSpPr txBox="1"/>
      </xdr:nvSpPr>
      <xdr:spPr>
        <a:xfrm>
          <a:off x="863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18469</xdr:rowOff>
    </xdr:from>
    <xdr:to>
      <xdr:col>24</xdr:col>
      <xdr:colOff>114300</xdr:colOff>
      <xdr:row>97</xdr:row>
      <xdr:rowOff>120069</xdr:rowOff>
    </xdr:to>
    <xdr:sp macro="" textlink="">
      <xdr:nvSpPr>
        <xdr:cNvPr id="251" name="楕円 250"/>
        <xdr:cNvSpPr/>
      </xdr:nvSpPr>
      <xdr:spPr>
        <a:xfrm>
          <a:off x="4584700" y="1664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168346</xdr:rowOff>
    </xdr:from>
    <xdr:ext cx="534377" cy="259045"/>
    <xdr:sp macro="" textlink="">
      <xdr:nvSpPr>
        <xdr:cNvPr id="252" name="衛生費該当値テキスト"/>
        <xdr:cNvSpPr txBox="1"/>
      </xdr:nvSpPr>
      <xdr:spPr>
        <a:xfrm>
          <a:off x="4686300" y="1662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165343</xdr:rowOff>
    </xdr:from>
    <xdr:to>
      <xdr:col>20</xdr:col>
      <xdr:colOff>38100</xdr:colOff>
      <xdr:row>97</xdr:row>
      <xdr:rowOff>95493</xdr:rowOff>
    </xdr:to>
    <xdr:sp macro="" textlink="">
      <xdr:nvSpPr>
        <xdr:cNvPr id="253" name="楕円 252"/>
        <xdr:cNvSpPr/>
      </xdr:nvSpPr>
      <xdr:spPr>
        <a:xfrm>
          <a:off x="3746500" y="1662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86620</xdr:rowOff>
    </xdr:from>
    <xdr:ext cx="534377" cy="259045"/>
    <xdr:sp macro="" textlink="">
      <xdr:nvSpPr>
        <xdr:cNvPr id="254" name="テキスト ボックス 253"/>
        <xdr:cNvSpPr txBox="1"/>
      </xdr:nvSpPr>
      <xdr:spPr>
        <a:xfrm>
          <a:off x="3530111" y="1671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142027</xdr:rowOff>
    </xdr:from>
    <xdr:to>
      <xdr:col>15</xdr:col>
      <xdr:colOff>101600</xdr:colOff>
      <xdr:row>96</xdr:row>
      <xdr:rowOff>72177</xdr:rowOff>
    </xdr:to>
    <xdr:sp macro="" textlink="">
      <xdr:nvSpPr>
        <xdr:cNvPr id="255" name="楕円 254"/>
        <xdr:cNvSpPr/>
      </xdr:nvSpPr>
      <xdr:spPr>
        <a:xfrm>
          <a:off x="2857500" y="1642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88704</xdr:rowOff>
    </xdr:from>
    <xdr:ext cx="534377" cy="259045"/>
    <xdr:sp macro="" textlink="">
      <xdr:nvSpPr>
        <xdr:cNvPr id="256" name="テキスト ボックス 255"/>
        <xdr:cNvSpPr txBox="1"/>
      </xdr:nvSpPr>
      <xdr:spPr>
        <a:xfrm>
          <a:off x="2641111" y="1620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148701</xdr:rowOff>
    </xdr:from>
    <xdr:to>
      <xdr:col>10</xdr:col>
      <xdr:colOff>165100</xdr:colOff>
      <xdr:row>96</xdr:row>
      <xdr:rowOff>78851</xdr:rowOff>
    </xdr:to>
    <xdr:sp macro="" textlink="">
      <xdr:nvSpPr>
        <xdr:cNvPr id="257" name="楕円 256"/>
        <xdr:cNvSpPr/>
      </xdr:nvSpPr>
      <xdr:spPr>
        <a:xfrm>
          <a:off x="1968500" y="1643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95378</xdr:rowOff>
    </xdr:from>
    <xdr:ext cx="534377" cy="259045"/>
    <xdr:sp macro="" textlink="">
      <xdr:nvSpPr>
        <xdr:cNvPr id="258" name="テキスト ボックス 257"/>
        <xdr:cNvSpPr txBox="1"/>
      </xdr:nvSpPr>
      <xdr:spPr>
        <a:xfrm>
          <a:off x="1752111" y="162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69903</xdr:rowOff>
    </xdr:from>
    <xdr:to>
      <xdr:col>6</xdr:col>
      <xdr:colOff>38100</xdr:colOff>
      <xdr:row>98</xdr:row>
      <xdr:rowOff>53</xdr:rowOff>
    </xdr:to>
    <xdr:sp macro="" textlink="">
      <xdr:nvSpPr>
        <xdr:cNvPr id="259" name="楕円 258"/>
        <xdr:cNvSpPr/>
      </xdr:nvSpPr>
      <xdr:spPr>
        <a:xfrm>
          <a:off x="1079500" y="1670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162630</xdr:rowOff>
    </xdr:from>
    <xdr:ext cx="534377" cy="259045"/>
    <xdr:sp macro="" textlink="">
      <xdr:nvSpPr>
        <xdr:cNvPr id="260" name="テキスト ボックス 259"/>
        <xdr:cNvSpPr txBox="1"/>
      </xdr:nvSpPr>
      <xdr:spPr>
        <a:xfrm>
          <a:off x="863111" y="1679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24486</xdr:rowOff>
    </xdr:from>
    <xdr:to>
      <xdr:col>54</xdr:col>
      <xdr:colOff>189865</xdr:colOff>
      <xdr:row>38</xdr:row>
      <xdr:rowOff>139700</xdr:rowOff>
    </xdr:to>
    <xdr:cxnSp macro="">
      <xdr:nvCxnSpPr>
        <xdr:cNvPr id="282" name="直線コネクタ 281"/>
        <xdr:cNvCxnSpPr/>
      </xdr:nvCxnSpPr>
      <xdr:spPr>
        <a:xfrm flipV="1">
          <a:off x="10475595" y="51679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142613</xdr:rowOff>
    </xdr:from>
    <xdr:ext cx="469744" cy="259045"/>
    <xdr:sp macro="" textlink="">
      <xdr:nvSpPr>
        <xdr:cNvPr id="285" name="労働費最大値テキスト"/>
        <xdr:cNvSpPr txBox="1"/>
      </xdr:nvSpPr>
      <xdr:spPr>
        <a:xfrm>
          <a:off x="10528300" y="494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24486</xdr:rowOff>
    </xdr:from>
    <xdr:to>
      <xdr:col>55</xdr:col>
      <xdr:colOff>88900</xdr:colOff>
      <xdr:row>30</xdr:row>
      <xdr:rowOff>24486</xdr:rowOff>
    </xdr:to>
    <xdr:cxnSp macro="">
      <xdr:nvCxnSpPr>
        <xdr:cNvPr id="286" name="直線コネクタ 285"/>
        <xdr:cNvCxnSpPr/>
      </xdr:nvCxnSpPr>
      <xdr:spPr>
        <a:xfrm>
          <a:off x="10388600" y="516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36830</xdr:rowOff>
    </xdr:from>
    <xdr:to>
      <xdr:col>55</xdr:col>
      <xdr:colOff>0</xdr:colOff>
      <xdr:row>36</xdr:row>
      <xdr:rowOff>77521</xdr:rowOff>
    </xdr:to>
    <xdr:cxnSp macro="">
      <xdr:nvCxnSpPr>
        <xdr:cNvPr id="287" name="直線コネクタ 286"/>
        <xdr:cNvCxnSpPr/>
      </xdr:nvCxnSpPr>
      <xdr:spPr>
        <a:xfrm>
          <a:off x="9639300" y="6209030"/>
          <a:ext cx="8382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59097</xdr:rowOff>
    </xdr:from>
    <xdr:ext cx="378565" cy="259045"/>
    <xdr:sp macro="" textlink="">
      <xdr:nvSpPr>
        <xdr:cNvPr id="288" name="労働費平均値テキスト"/>
        <xdr:cNvSpPr txBox="1"/>
      </xdr:nvSpPr>
      <xdr:spPr>
        <a:xfrm>
          <a:off x="10528300" y="62312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80670</xdr:rowOff>
    </xdr:from>
    <xdr:to>
      <xdr:col>55</xdr:col>
      <xdr:colOff>50800</xdr:colOff>
      <xdr:row>37</xdr:row>
      <xdr:rowOff>10820</xdr:rowOff>
    </xdr:to>
    <xdr:sp macro="" textlink="">
      <xdr:nvSpPr>
        <xdr:cNvPr id="289" name="フローチャート: 判断 288"/>
        <xdr:cNvSpPr/>
      </xdr:nvSpPr>
      <xdr:spPr>
        <a:xfrm>
          <a:off x="104267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58775</xdr:rowOff>
    </xdr:from>
    <xdr:to>
      <xdr:col>50</xdr:col>
      <xdr:colOff>114300</xdr:colOff>
      <xdr:row>36</xdr:row>
      <xdr:rowOff>36830</xdr:rowOff>
    </xdr:to>
    <xdr:cxnSp macro="">
      <xdr:nvCxnSpPr>
        <xdr:cNvPr id="290" name="直線コネクタ 289"/>
        <xdr:cNvCxnSpPr/>
      </xdr:nvCxnSpPr>
      <xdr:spPr>
        <a:xfrm>
          <a:off x="8750300" y="5888075"/>
          <a:ext cx="889000" cy="3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62840</xdr:rowOff>
    </xdr:from>
    <xdr:to>
      <xdr:col>50</xdr:col>
      <xdr:colOff>165100</xdr:colOff>
      <xdr:row>36</xdr:row>
      <xdr:rowOff>164440</xdr:rowOff>
    </xdr:to>
    <xdr:sp macro="" textlink="">
      <xdr:nvSpPr>
        <xdr:cNvPr id="291" name="フローチャート: 判断 290"/>
        <xdr:cNvSpPr/>
      </xdr:nvSpPr>
      <xdr:spPr>
        <a:xfrm>
          <a:off x="9588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155567</xdr:rowOff>
    </xdr:from>
    <xdr:ext cx="378565" cy="259045"/>
    <xdr:sp macro="" textlink="">
      <xdr:nvSpPr>
        <xdr:cNvPr id="292" name="テキスト ボックス 291"/>
        <xdr:cNvSpPr txBox="1"/>
      </xdr:nvSpPr>
      <xdr:spPr>
        <a:xfrm>
          <a:off x="9450017" y="6327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19457</xdr:rowOff>
    </xdr:from>
    <xdr:to>
      <xdr:col>45</xdr:col>
      <xdr:colOff>177800</xdr:colOff>
      <xdr:row>34</xdr:row>
      <xdr:rowOff>58775</xdr:rowOff>
    </xdr:to>
    <xdr:cxnSp macro="">
      <xdr:nvCxnSpPr>
        <xdr:cNvPr id="293" name="直線コネクタ 292"/>
        <xdr:cNvCxnSpPr/>
      </xdr:nvCxnSpPr>
      <xdr:spPr>
        <a:xfrm>
          <a:off x="7861300" y="5848757"/>
          <a:ext cx="889000" cy="3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51867</xdr:rowOff>
    </xdr:from>
    <xdr:to>
      <xdr:col>46</xdr:col>
      <xdr:colOff>38100</xdr:colOff>
      <xdr:row>36</xdr:row>
      <xdr:rowOff>153467</xdr:rowOff>
    </xdr:to>
    <xdr:sp macro="" textlink="">
      <xdr:nvSpPr>
        <xdr:cNvPr id="294" name="フローチャート: 判断 293"/>
        <xdr:cNvSpPr/>
      </xdr:nvSpPr>
      <xdr:spPr>
        <a:xfrm>
          <a:off x="8699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144594</xdr:rowOff>
    </xdr:from>
    <xdr:ext cx="378565" cy="259045"/>
    <xdr:sp macro="" textlink="">
      <xdr:nvSpPr>
        <xdr:cNvPr id="295" name="テキスト ボックス 294"/>
        <xdr:cNvSpPr txBox="1"/>
      </xdr:nvSpPr>
      <xdr:spPr>
        <a:xfrm>
          <a:off x="8561017" y="631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6198</xdr:rowOff>
    </xdr:from>
    <xdr:to>
      <xdr:col>41</xdr:col>
      <xdr:colOff>50800</xdr:colOff>
      <xdr:row>34</xdr:row>
      <xdr:rowOff>19457</xdr:rowOff>
    </xdr:to>
    <xdr:cxnSp macro="">
      <xdr:nvCxnSpPr>
        <xdr:cNvPr id="296" name="直線コネクタ 295"/>
        <xdr:cNvCxnSpPr/>
      </xdr:nvCxnSpPr>
      <xdr:spPr>
        <a:xfrm>
          <a:off x="6972300" y="5835498"/>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167996</xdr:rowOff>
    </xdr:from>
    <xdr:to>
      <xdr:col>41</xdr:col>
      <xdr:colOff>101600</xdr:colOff>
      <xdr:row>36</xdr:row>
      <xdr:rowOff>98146</xdr:rowOff>
    </xdr:to>
    <xdr:sp macro="" textlink="">
      <xdr:nvSpPr>
        <xdr:cNvPr id="297" name="フローチャート: 判断 296"/>
        <xdr:cNvSpPr/>
      </xdr:nvSpPr>
      <xdr:spPr>
        <a:xfrm>
          <a:off x="7810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89273</xdr:rowOff>
    </xdr:from>
    <xdr:ext cx="378565" cy="259045"/>
    <xdr:sp macro="" textlink="">
      <xdr:nvSpPr>
        <xdr:cNvPr id="298" name="テキスト ボックス 297"/>
        <xdr:cNvSpPr txBox="1"/>
      </xdr:nvSpPr>
      <xdr:spPr>
        <a:xfrm>
          <a:off x="7672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18948</xdr:rowOff>
    </xdr:from>
    <xdr:to>
      <xdr:col>36</xdr:col>
      <xdr:colOff>165100</xdr:colOff>
      <xdr:row>36</xdr:row>
      <xdr:rowOff>120548</xdr:rowOff>
    </xdr:to>
    <xdr:sp macro="" textlink="">
      <xdr:nvSpPr>
        <xdr:cNvPr id="299" name="フローチャート: 判断 298"/>
        <xdr:cNvSpPr/>
      </xdr:nvSpPr>
      <xdr:spPr>
        <a:xfrm>
          <a:off x="6921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111675</xdr:rowOff>
    </xdr:from>
    <xdr:ext cx="378565" cy="259045"/>
    <xdr:sp macro="" textlink="">
      <xdr:nvSpPr>
        <xdr:cNvPr id="300" name="テキスト ボックス 299"/>
        <xdr:cNvSpPr txBox="1"/>
      </xdr:nvSpPr>
      <xdr:spPr>
        <a:xfrm>
          <a:off x="6783017" y="6283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26721</xdr:rowOff>
    </xdr:from>
    <xdr:to>
      <xdr:col>55</xdr:col>
      <xdr:colOff>50800</xdr:colOff>
      <xdr:row>36</xdr:row>
      <xdr:rowOff>128321</xdr:rowOff>
    </xdr:to>
    <xdr:sp macro="" textlink="">
      <xdr:nvSpPr>
        <xdr:cNvPr id="306" name="楕円 305"/>
        <xdr:cNvSpPr/>
      </xdr:nvSpPr>
      <xdr:spPr>
        <a:xfrm>
          <a:off x="10426700" y="619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49598</xdr:rowOff>
    </xdr:from>
    <xdr:ext cx="378565" cy="259045"/>
    <xdr:sp macro="" textlink="">
      <xdr:nvSpPr>
        <xdr:cNvPr id="307" name="労働費該当値テキスト"/>
        <xdr:cNvSpPr txBox="1"/>
      </xdr:nvSpPr>
      <xdr:spPr>
        <a:xfrm>
          <a:off x="10528300" y="6050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157480</xdr:rowOff>
    </xdr:from>
    <xdr:to>
      <xdr:col>50</xdr:col>
      <xdr:colOff>165100</xdr:colOff>
      <xdr:row>36</xdr:row>
      <xdr:rowOff>87630</xdr:rowOff>
    </xdr:to>
    <xdr:sp macro="" textlink="">
      <xdr:nvSpPr>
        <xdr:cNvPr id="308" name="楕円 307"/>
        <xdr:cNvSpPr/>
      </xdr:nvSpPr>
      <xdr:spPr>
        <a:xfrm>
          <a:off x="95885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104157</xdr:rowOff>
    </xdr:from>
    <xdr:ext cx="378565" cy="259045"/>
    <xdr:sp macro="" textlink="">
      <xdr:nvSpPr>
        <xdr:cNvPr id="309" name="テキスト ボックス 308"/>
        <xdr:cNvSpPr txBox="1"/>
      </xdr:nvSpPr>
      <xdr:spPr>
        <a:xfrm>
          <a:off x="9450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7975</xdr:rowOff>
    </xdr:from>
    <xdr:to>
      <xdr:col>46</xdr:col>
      <xdr:colOff>38100</xdr:colOff>
      <xdr:row>34</xdr:row>
      <xdr:rowOff>109575</xdr:rowOff>
    </xdr:to>
    <xdr:sp macro="" textlink="">
      <xdr:nvSpPr>
        <xdr:cNvPr id="310" name="楕円 309"/>
        <xdr:cNvSpPr/>
      </xdr:nvSpPr>
      <xdr:spPr>
        <a:xfrm>
          <a:off x="8699500" y="583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126102</xdr:rowOff>
    </xdr:from>
    <xdr:ext cx="469744" cy="259045"/>
    <xdr:sp macro="" textlink="">
      <xdr:nvSpPr>
        <xdr:cNvPr id="311" name="テキスト ボックス 310"/>
        <xdr:cNvSpPr txBox="1"/>
      </xdr:nvSpPr>
      <xdr:spPr>
        <a:xfrm>
          <a:off x="8515428" y="561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140107</xdr:rowOff>
    </xdr:from>
    <xdr:to>
      <xdr:col>41</xdr:col>
      <xdr:colOff>101600</xdr:colOff>
      <xdr:row>34</xdr:row>
      <xdr:rowOff>70257</xdr:rowOff>
    </xdr:to>
    <xdr:sp macro="" textlink="">
      <xdr:nvSpPr>
        <xdr:cNvPr id="312" name="楕円 311"/>
        <xdr:cNvSpPr/>
      </xdr:nvSpPr>
      <xdr:spPr>
        <a:xfrm>
          <a:off x="7810500" y="579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86784</xdr:rowOff>
    </xdr:from>
    <xdr:ext cx="469744" cy="259045"/>
    <xdr:sp macro="" textlink="">
      <xdr:nvSpPr>
        <xdr:cNvPr id="313" name="テキスト ボックス 312"/>
        <xdr:cNvSpPr txBox="1"/>
      </xdr:nvSpPr>
      <xdr:spPr>
        <a:xfrm>
          <a:off x="7626428" y="557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126848</xdr:rowOff>
    </xdr:from>
    <xdr:to>
      <xdr:col>36</xdr:col>
      <xdr:colOff>165100</xdr:colOff>
      <xdr:row>34</xdr:row>
      <xdr:rowOff>56998</xdr:rowOff>
    </xdr:to>
    <xdr:sp macro="" textlink="">
      <xdr:nvSpPr>
        <xdr:cNvPr id="314" name="楕円 313"/>
        <xdr:cNvSpPr/>
      </xdr:nvSpPr>
      <xdr:spPr>
        <a:xfrm>
          <a:off x="6921500" y="578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73525</xdr:rowOff>
    </xdr:from>
    <xdr:ext cx="469744" cy="259045"/>
    <xdr:sp macro="" textlink="">
      <xdr:nvSpPr>
        <xdr:cNvPr id="315" name="テキスト ボックス 314"/>
        <xdr:cNvSpPr txBox="1"/>
      </xdr:nvSpPr>
      <xdr:spPr>
        <a:xfrm>
          <a:off x="6737428" y="5559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7" name="テキスト ボックス 32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1" name="テキスト ボックス 330"/>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137643</xdr:rowOff>
    </xdr:from>
    <xdr:to>
      <xdr:col>54</xdr:col>
      <xdr:colOff>189865</xdr:colOff>
      <xdr:row>58</xdr:row>
      <xdr:rowOff>24085</xdr:rowOff>
    </xdr:to>
    <xdr:cxnSp macro="">
      <xdr:nvCxnSpPr>
        <xdr:cNvPr id="335" name="直線コネクタ 334"/>
        <xdr:cNvCxnSpPr/>
      </xdr:nvCxnSpPr>
      <xdr:spPr>
        <a:xfrm flipV="1">
          <a:off x="10475595" y="8710143"/>
          <a:ext cx="1270" cy="1258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27912</xdr:rowOff>
    </xdr:from>
    <xdr:ext cx="313932" cy="259045"/>
    <xdr:sp macro="" textlink="">
      <xdr:nvSpPr>
        <xdr:cNvPr id="336" name="農林水産業費最小値テキスト"/>
        <xdr:cNvSpPr txBox="1"/>
      </xdr:nvSpPr>
      <xdr:spPr>
        <a:xfrm>
          <a:off x="10528300" y="99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24085</xdr:rowOff>
    </xdr:from>
    <xdr:to>
      <xdr:col>55</xdr:col>
      <xdr:colOff>88900</xdr:colOff>
      <xdr:row>58</xdr:row>
      <xdr:rowOff>24085</xdr:rowOff>
    </xdr:to>
    <xdr:cxnSp macro="">
      <xdr:nvCxnSpPr>
        <xdr:cNvPr id="337" name="直線コネクタ 336"/>
        <xdr:cNvCxnSpPr/>
      </xdr:nvCxnSpPr>
      <xdr:spPr>
        <a:xfrm>
          <a:off x="10388600" y="99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84320</xdr:rowOff>
    </xdr:from>
    <xdr:ext cx="534377" cy="259045"/>
    <xdr:sp macro="" textlink="">
      <xdr:nvSpPr>
        <xdr:cNvPr id="338" name="農林水産業費最大値テキスト"/>
        <xdr:cNvSpPr txBox="1"/>
      </xdr:nvSpPr>
      <xdr:spPr>
        <a:xfrm>
          <a:off x="10528300" y="84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137643</xdr:rowOff>
    </xdr:from>
    <xdr:to>
      <xdr:col>55</xdr:col>
      <xdr:colOff>88900</xdr:colOff>
      <xdr:row>50</xdr:row>
      <xdr:rowOff>137643</xdr:rowOff>
    </xdr:to>
    <xdr:cxnSp macro="">
      <xdr:nvCxnSpPr>
        <xdr:cNvPr id="339" name="直線コネクタ 338"/>
        <xdr:cNvCxnSpPr/>
      </xdr:nvCxnSpPr>
      <xdr:spPr>
        <a:xfrm>
          <a:off x="10388600" y="871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96209</xdr:rowOff>
    </xdr:from>
    <xdr:to>
      <xdr:col>55</xdr:col>
      <xdr:colOff>0</xdr:colOff>
      <xdr:row>55</xdr:row>
      <xdr:rowOff>121298</xdr:rowOff>
    </xdr:to>
    <xdr:cxnSp macro="">
      <xdr:nvCxnSpPr>
        <xdr:cNvPr id="340" name="直線コネクタ 339"/>
        <xdr:cNvCxnSpPr/>
      </xdr:nvCxnSpPr>
      <xdr:spPr>
        <a:xfrm flipV="1">
          <a:off x="9639300" y="9525959"/>
          <a:ext cx="838200" cy="2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52926</xdr:rowOff>
    </xdr:from>
    <xdr:ext cx="469744" cy="259045"/>
    <xdr:sp macro="" textlink="">
      <xdr:nvSpPr>
        <xdr:cNvPr id="341" name="農林水産業費平均値テキスト"/>
        <xdr:cNvSpPr txBox="1"/>
      </xdr:nvSpPr>
      <xdr:spPr>
        <a:xfrm>
          <a:off x="10528300" y="9654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74499</xdr:rowOff>
    </xdr:from>
    <xdr:to>
      <xdr:col>55</xdr:col>
      <xdr:colOff>50800</xdr:colOff>
      <xdr:row>57</xdr:row>
      <xdr:rowOff>4649</xdr:rowOff>
    </xdr:to>
    <xdr:sp macro="" textlink="">
      <xdr:nvSpPr>
        <xdr:cNvPr id="342" name="フローチャート: 判断 341"/>
        <xdr:cNvSpPr/>
      </xdr:nvSpPr>
      <xdr:spPr>
        <a:xfrm>
          <a:off x="10426700" y="96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85865</xdr:rowOff>
    </xdr:from>
    <xdr:to>
      <xdr:col>50</xdr:col>
      <xdr:colOff>114300</xdr:colOff>
      <xdr:row>55</xdr:row>
      <xdr:rowOff>121298</xdr:rowOff>
    </xdr:to>
    <xdr:cxnSp macro="">
      <xdr:nvCxnSpPr>
        <xdr:cNvPr id="343" name="直線コネクタ 342"/>
        <xdr:cNvCxnSpPr/>
      </xdr:nvCxnSpPr>
      <xdr:spPr>
        <a:xfrm>
          <a:off x="8750300" y="9515615"/>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92501</xdr:rowOff>
    </xdr:from>
    <xdr:to>
      <xdr:col>50</xdr:col>
      <xdr:colOff>165100</xdr:colOff>
      <xdr:row>57</xdr:row>
      <xdr:rowOff>22651</xdr:rowOff>
    </xdr:to>
    <xdr:sp macro="" textlink="">
      <xdr:nvSpPr>
        <xdr:cNvPr id="344" name="フローチャート: 判断 343"/>
        <xdr:cNvSpPr/>
      </xdr:nvSpPr>
      <xdr:spPr>
        <a:xfrm>
          <a:off x="9588500" y="969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13778</xdr:rowOff>
    </xdr:from>
    <xdr:ext cx="469744" cy="259045"/>
    <xdr:sp macro="" textlink="">
      <xdr:nvSpPr>
        <xdr:cNvPr id="345" name="テキスト ボックス 344"/>
        <xdr:cNvSpPr txBox="1"/>
      </xdr:nvSpPr>
      <xdr:spPr>
        <a:xfrm>
          <a:off x="9404428" y="978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85865</xdr:rowOff>
    </xdr:from>
    <xdr:to>
      <xdr:col>45</xdr:col>
      <xdr:colOff>177800</xdr:colOff>
      <xdr:row>55</xdr:row>
      <xdr:rowOff>110725</xdr:rowOff>
    </xdr:to>
    <xdr:cxnSp macro="">
      <xdr:nvCxnSpPr>
        <xdr:cNvPr id="346" name="直線コネクタ 345"/>
        <xdr:cNvCxnSpPr/>
      </xdr:nvCxnSpPr>
      <xdr:spPr>
        <a:xfrm flipV="1">
          <a:off x="7861300" y="9515615"/>
          <a:ext cx="889000" cy="2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90386</xdr:rowOff>
    </xdr:from>
    <xdr:to>
      <xdr:col>46</xdr:col>
      <xdr:colOff>38100</xdr:colOff>
      <xdr:row>57</xdr:row>
      <xdr:rowOff>20536</xdr:rowOff>
    </xdr:to>
    <xdr:sp macro="" textlink="">
      <xdr:nvSpPr>
        <xdr:cNvPr id="347" name="フローチャート: 判断 346"/>
        <xdr:cNvSpPr/>
      </xdr:nvSpPr>
      <xdr:spPr>
        <a:xfrm>
          <a:off x="8699500" y="969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11663</xdr:rowOff>
    </xdr:from>
    <xdr:ext cx="469744" cy="259045"/>
    <xdr:sp macro="" textlink="">
      <xdr:nvSpPr>
        <xdr:cNvPr id="348" name="テキスト ボックス 347"/>
        <xdr:cNvSpPr txBox="1"/>
      </xdr:nvSpPr>
      <xdr:spPr>
        <a:xfrm>
          <a:off x="8515428" y="978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110725</xdr:rowOff>
    </xdr:from>
    <xdr:to>
      <xdr:col>41</xdr:col>
      <xdr:colOff>50800</xdr:colOff>
      <xdr:row>55</xdr:row>
      <xdr:rowOff>121641</xdr:rowOff>
    </xdr:to>
    <xdr:cxnSp macro="">
      <xdr:nvCxnSpPr>
        <xdr:cNvPr id="349" name="直線コネクタ 348"/>
        <xdr:cNvCxnSpPr/>
      </xdr:nvCxnSpPr>
      <xdr:spPr>
        <a:xfrm flipV="1">
          <a:off x="6972300" y="9540475"/>
          <a:ext cx="889000" cy="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65412</xdr:rowOff>
    </xdr:from>
    <xdr:to>
      <xdr:col>41</xdr:col>
      <xdr:colOff>101600</xdr:colOff>
      <xdr:row>56</xdr:row>
      <xdr:rowOff>167012</xdr:rowOff>
    </xdr:to>
    <xdr:sp macro="" textlink="">
      <xdr:nvSpPr>
        <xdr:cNvPr id="350" name="フローチャート: 判断 349"/>
        <xdr:cNvSpPr/>
      </xdr:nvSpPr>
      <xdr:spPr>
        <a:xfrm>
          <a:off x="7810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158139</xdr:rowOff>
    </xdr:from>
    <xdr:ext cx="469744" cy="259045"/>
    <xdr:sp macro="" textlink="">
      <xdr:nvSpPr>
        <xdr:cNvPr id="351" name="テキスト ボックス 350"/>
        <xdr:cNvSpPr txBox="1"/>
      </xdr:nvSpPr>
      <xdr:spPr>
        <a:xfrm>
          <a:off x="7626428" y="97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89415</xdr:rowOff>
    </xdr:from>
    <xdr:to>
      <xdr:col>36</xdr:col>
      <xdr:colOff>165100</xdr:colOff>
      <xdr:row>57</xdr:row>
      <xdr:rowOff>19565</xdr:rowOff>
    </xdr:to>
    <xdr:sp macro="" textlink="">
      <xdr:nvSpPr>
        <xdr:cNvPr id="352" name="フローチャート: 判断 351"/>
        <xdr:cNvSpPr/>
      </xdr:nvSpPr>
      <xdr:spPr>
        <a:xfrm>
          <a:off x="69215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10692</xdr:rowOff>
    </xdr:from>
    <xdr:ext cx="469744" cy="259045"/>
    <xdr:sp macro="" textlink="">
      <xdr:nvSpPr>
        <xdr:cNvPr id="353" name="テキスト ボックス 352"/>
        <xdr:cNvSpPr txBox="1"/>
      </xdr:nvSpPr>
      <xdr:spPr>
        <a:xfrm>
          <a:off x="6737428" y="978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45409</xdr:rowOff>
    </xdr:from>
    <xdr:to>
      <xdr:col>55</xdr:col>
      <xdr:colOff>50800</xdr:colOff>
      <xdr:row>55</xdr:row>
      <xdr:rowOff>147009</xdr:rowOff>
    </xdr:to>
    <xdr:sp macro="" textlink="">
      <xdr:nvSpPr>
        <xdr:cNvPr id="359" name="楕円 358"/>
        <xdr:cNvSpPr/>
      </xdr:nvSpPr>
      <xdr:spPr>
        <a:xfrm>
          <a:off x="10426700" y="94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68286</xdr:rowOff>
    </xdr:from>
    <xdr:ext cx="469744" cy="259045"/>
    <xdr:sp macro="" textlink="">
      <xdr:nvSpPr>
        <xdr:cNvPr id="360" name="農林水産業費該当値テキスト"/>
        <xdr:cNvSpPr txBox="1"/>
      </xdr:nvSpPr>
      <xdr:spPr>
        <a:xfrm>
          <a:off x="10528300" y="932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70498</xdr:rowOff>
    </xdr:from>
    <xdr:to>
      <xdr:col>50</xdr:col>
      <xdr:colOff>165100</xdr:colOff>
      <xdr:row>56</xdr:row>
      <xdr:rowOff>648</xdr:rowOff>
    </xdr:to>
    <xdr:sp macro="" textlink="">
      <xdr:nvSpPr>
        <xdr:cNvPr id="361" name="楕円 360"/>
        <xdr:cNvSpPr/>
      </xdr:nvSpPr>
      <xdr:spPr>
        <a:xfrm>
          <a:off x="9588500" y="950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17175</xdr:rowOff>
    </xdr:from>
    <xdr:ext cx="469744" cy="259045"/>
    <xdr:sp macro="" textlink="">
      <xdr:nvSpPr>
        <xdr:cNvPr id="362" name="テキスト ボックス 361"/>
        <xdr:cNvSpPr txBox="1"/>
      </xdr:nvSpPr>
      <xdr:spPr>
        <a:xfrm>
          <a:off x="9404428" y="927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35065</xdr:rowOff>
    </xdr:from>
    <xdr:to>
      <xdr:col>46</xdr:col>
      <xdr:colOff>38100</xdr:colOff>
      <xdr:row>55</xdr:row>
      <xdr:rowOff>136665</xdr:rowOff>
    </xdr:to>
    <xdr:sp macro="" textlink="">
      <xdr:nvSpPr>
        <xdr:cNvPr id="363" name="楕円 362"/>
        <xdr:cNvSpPr/>
      </xdr:nvSpPr>
      <xdr:spPr>
        <a:xfrm>
          <a:off x="8699500" y="946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153192</xdr:rowOff>
    </xdr:from>
    <xdr:ext cx="469744" cy="259045"/>
    <xdr:sp macro="" textlink="">
      <xdr:nvSpPr>
        <xdr:cNvPr id="364" name="テキスト ボックス 363"/>
        <xdr:cNvSpPr txBox="1"/>
      </xdr:nvSpPr>
      <xdr:spPr>
        <a:xfrm>
          <a:off x="8515428" y="924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59925</xdr:rowOff>
    </xdr:from>
    <xdr:to>
      <xdr:col>41</xdr:col>
      <xdr:colOff>101600</xdr:colOff>
      <xdr:row>55</xdr:row>
      <xdr:rowOff>161525</xdr:rowOff>
    </xdr:to>
    <xdr:sp macro="" textlink="">
      <xdr:nvSpPr>
        <xdr:cNvPr id="365" name="楕円 364"/>
        <xdr:cNvSpPr/>
      </xdr:nvSpPr>
      <xdr:spPr>
        <a:xfrm>
          <a:off x="7810500" y="94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6602</xdr:rowOff>
    </xdr:from>
    <xdr:ext cx="469744" cy="259045"/>
    <xdr:sp macro="" textlink="">
      <xdr:nvSpPr>
        <xdr:cNvPr id="366" name="テキスト ボックス 365"/>
        <xdr:cNvSpPr txBox="1"/>
      </xdr:nvSpPr>
      <xdr:spPr>
        <a:xfrm>
          <a:off x="7626428" y="926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70841</xdr:rowOff>
    </xdr:from>
    <xdr:to>
      <xdr:col>36</xdr:col>
      <xdr:colOff>165100</xdr:colOff>
      <xdr:row>56</xdr:row>
      <xdr:rowOff>991</xdr:rowOff>
    </xdr:to>
    <xdr:sp macro="" textlink="">
      <xdr:nvSpPr>
        <xdr:cNvPr id="367" name="楕円 366"/>
        <xdr:cNvSpPr/>
      </xdr:nvSpPr>
      <xdr:spPr>
        <a:xfrm>
          <a:off x="6921500" y="950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17518</xdr:rowOff>
    </xdr:from>
    <xdr:ext cx="469744" cy="259045"/>
    <xdr:sp macro="" textlink="">
      <xdr:nvSpPr>
        <xdr:cNvPr id="368" name="テキスト ボックス 367"/>
        <xdr:cNvSpPr txBox="1"/>
      </xdr:nvSpPr>
      <xdr:spPr>
        <a:xfrm>
          <a:off x="6737428" y="927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88314</xdr:rowOff>
    </xdr:from>
    <xdr:to>
      <xdr:col>54</xdr:col>
      <xdr:colOff>189865</xdr:colOff>
      <xdr:row>79</xdr:row>
      <xdr:rowOff>54318</xdr:rowOff>
    </xdr:to>
    <xdr:cxnSp macro="">
      <xdr:nvCxnSpPr>
        <xdr:cNvPr id="394" name="直線コネクタ 393"/>
        <xdr:cNvCxnSpPr/>
      </xdr:nvCxnSpPr>
      <xdr:spPr>
        <a:xfrm flipV="1">
          <a:off x="10475595" y="12089814"/>
          <a:ext cx="1270" cy="1509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58145</xdr:rowOff>
    </xdr:from>
    <xdr:ext cx="469744" cy="259045"/>
    <xdr:sp macro="" textlink="">
      <xdr:nvSpPr>
        <xdr:cNvPr id="395" name="商工費最小値テキスト"/>
        <xdr:cNvSpPr txBox="1"/>
      </xdr:nvSpPr>
      <xdr:spPr>
        <a:xfrm>
          <a:off x="10528300" y="1360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54318</xdr:rowOff>
    </xdr:from>
    <xdr:to>
      <xdr:col>55</xdr:col>
      <xdr:colOff>88900</xdr:colOff>
      <xdr:row>79</xdr:row>
      <xdr:rowOff>54318</xdr:rowOff>
    </xdr:to>
    <xdr:cxnSp macro="">
      <xdr:nvCxnSpPr>
        <xdr:cNvPr id="396" name="直線コネクタ 395"/>
        <xdr:cNvCxnSpPr/>
      </xdr:nvCxnSpPr>
      <xdr:spPr>
        <a:xfrm>
          <a:off x="10388600" y="1359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34991</xdr:rowOff>
    </xdr:from>
    <xdr:ext cx="534377" cy="259045"/>
    <xdr:sp macro="" textlink="">
      <xdr:nvSpPr>
        <xdr:cNvPr id="397" name="商工費最大値テキスト"/>
        <xdr:cNvSpPr txBox="1"/>
      </xdr:nvSpPr>
      <xdr:spPr>
        <a:xfrm>
          <a:off x="10528300" y="118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88314</xdr:rowOff>
    </xdr:from>
    <xdr:to>
      <xdr:col>55</xdr:col>
      <xdr:colOff>88900</xdr:colOff>
      <xdr:row>70</xdr:row>
      <xdr:rowOff>88314</xdr:rowOff>
    </xdr:to>
    <xdr:cxnSp macro="">
      <xdr:nvCxnSpPr>
        <xdr:cNvPr id="398" name="直線コネクタ 397"/>
        <xdr:cNvCxnSpPr/>
      </xdr:nvCxnSpPr>
      <xdr:spPr>
        <a:xfrm>
          <a:off x="10388600" y="12089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88314</xdr:rowOff>
    </xdr:from>
    <xdr:to>
      <xdr:col>55</xdr:col>
      <xdr:colOff>0</xdr:colOff>
      <xdr:row>75</xdr:row>
      <xdr:rowOff>13382</xdr:rowOff>
    </xdr:to>
    <xdr:cxnSp macro="">
      <xdr:nvCxnSpPr>
        <xdr:cNvPr id="399" name="直線コネクタ 398"/>
        <xdr:cNvCxnSpPr/>
      </xdr:nvCxnSpPr>
      <xdr:spPr>
        <a:xfrm flipV="1">
          <a:off x="9639300" y="12089814"/>
          <a:ext cx="838200" cy="78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146390</xdr:rowOff>
    </xdr:from>
    <xdr:ext cx="534377" cy="259045"/>
    <xdr:sp macro="" textlink="">
      <xdr:nvSpPr>
        <xdr:cNvPr id="400" name="商工費平均値テキスト"/>
        <xdr:cNvSpPr txBox="1"/>
      </xdr:nvSpPr>
      <xdr:spPr>
        <a:xfrm>
          <a:off x="10528300" y="13348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167963</xdr:rowOff>
    </xdr:from>
    <xdr:to>
      <xdr:col>55</xdr:col>
      <xdr:colOff>50800</xdr:colOff>
      <xdr:row>78</xdr:row>
      <xdr:rowOff>98113</xdr:rowOff>
    </xdr:to>
    <xdr:sp macro="" textlink="">
      <xdr:nvSpPr>
        <xdr:cNvPr id="401" name="フローチャート: 判断 400"/>
        <xdr:cNvSpPr/>
      </xdr:nvSpPr>
      <xdr:spPr>
        <a:xfrm>
          <a:off x="104267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161923</xdr:rowOff>
    </xdr:from>
    <xdr:to>
      <xdr:col>50</xdr:col>
      <xdr:colOff>114300</xdr:colOff>
      <xdr:row>75</xdr:row>
      <xdr:rowOff>13382</xdr:rowOff>
    </xdr:to>
    <xdr:cxnSp macro="">
      <xdr:nvCxnSpPr>
        <xdr:cNvPr id="402" name="直線コネクタ 401"/>
        <xdr:cNvCxnSpPr/>
      </xdr:nvCxnSpPr>
      <xdr:spPr>
        <a:xfrm>
          <a:off x="8750300" y="12849223"/>
          <a:ext cx="889000" cy="2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104853</xdr:rowOff>
    </xdr:from>
    <xdr:to>
      <xdr:col>50</xdr:col>
      <xdr:colOff>165100</xdr:colOff>
      <xdr:row>79</xdr:row>
      <xdr:rowOff>35003</xdr:rowOff>
    </xdr:to>
    <xdr:sp macro="" textlink="">
      <xdr:nvSpPr>
        <xdr:cNvPr id="403" name="フローチャート: 判断 402"/>
        <xdr:cNvSpPr/>
      </xdr:nvSpPr>
      <xdr:spPr>
        <a:xfrm>
          <a:off x="9588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26130</xdr:rowOff>
    </xdr:from>
    <xdr:ext cx="469744" cy="259045"/>
    <xdr:sp macro="" textlink="">
      <xdr:nvSpPr>
        <xdr:cNvPr id="404" name="テキスト ボックス 403"/>
        <xdr:cNvSpPr txBox="1"/>
      </xdr:nvSpPr>
      <xdr:spPr>
        <a:xfrm>
          <a:off x="9404428" y="1357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95368</xdr:rowOff>
    </xdr:from>
    <xdr:to>
      <xdr:col>45</xdr:col>
      <xdr:colOff>177800</xdr:colOff>
      <xdr:row>74</xdr:row>
      <xdr:rowOff>161923</xdr:rowOff>
    </xdr:to>
    <xdr:cxnSp macro="">
      <xdr:nvCxnSpPr>
        <xdr:cNvPr id="405" name="直線コネクタ 404"/>
        <xdr:cNvCxnSpPr/>
      </xdr:nvCxnSpPr>
      <xdr:spPr>
        <a:xfrm>
          <a:off x="7861300" y="12782668"/>
          <a:ext cx="889000" cy="6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110421</xdr:rowOff>
    </xdr:from>
    <xdr:to>
      <xdr:col>46</xdr:col>
      <xdr:colOff>38100</xdr:colOff>
      <xdr:row>79</xdr:row>
      <xdr:rowOff>40571</xdr:rowOff>
    </xdr:to>
    <xdr:sp macro="" textlink="">
      <xdr:nvSpPr>
        <xdr:cNvPr id="406" name="フローチャート: 判断 405"/>
        <xdr:cNvSpPr/>
      </xdr:nvSpPr>
      <xdr:spPr>
        <a:xfrm>
          <a:off x="8699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31698</xdr:rowOff>
    </xdr:from>
    <xdr:ext cx="469744" cy="259045"/>
    <xdr:sp macro="" textlink="">
      <xdr:nvSpPr>
        <xdr:cNvPr id="407" name="テキスト ボックス 406"/>
        <xdr:cNvSpPr txBox="1"/>
      </xdr:nvSpPr>
      <xdr:spPr>
        <a:xfrm>
          <a:off x="8515428" y="1357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84150</xdr:rowOff>
    </xdr:from>
    <xdr:to>
      <xdr:col>41</xdr:col>
      <xdr:colOff>50800</xdr:colOff>
      <xdr:row>74</xdr:row>
      <xdr:rowOff>95368</xdr:rowOff>
    </xdr:to>
    <xdr:cxnSp macro="">
      <xdr:nvCxnSpPr>
        <xdr:cNvPr id="408" name="直線コネクタ 407"/>
        <xdr:cNvCxnSpPr/>
      </xdr:nvCxnSpPr>
      <xdr:spPr>
        <a:xfrm>
          <a:off x="6972300" y="12771450"/>
          <a:ext cx="889000" cy="1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95154</xdr:rowOff>
    </xdr:from>
    <xdr:to>
      <xdr:col>41</xdr:col>
      <xdr:colOff>101600</xdr:colOff>
      <xdr:row>79</xdr:row>
      <xdr:rowOff>25304</xdr:rowOff>
    </xdr:to>
    <xdr:sp macro="" textlink="">
      <xdr:nvSpPr>
        <xdr:cNvPr id="409" name="フローチャート: 判断 408"/>
        <xdr:cNvSpPr/>
      </xdr:nvSpPr>
      <xdr:spPr>
        <a:xfrm>
          <a:off x="7810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16431</xdr:rowOff>
    </xdr:from>
    <xdr:ext cx="469744" cy="259045"/>
    <xdr:sp macro="" textlink="">
      <xdr:nvSpPr>
        <xdr:cNvPr id="410" name="テキスト ボックス 409"/>
        <xdr:cNvSpPr txBox="1"/>
      </xdr:nvSpPr>
      <xdr:spPr>
        <a:xfrm>
          <a:off x="7626428" y="1356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114601</xdr:rowOff>
    </xdr:from>
    <xdr:to>
      <xdr:col>36</xdr:col>
      <xdr:colOff>165100</xdr:colOff>
      <xdr:row>79</xdr:row>
      <xdr:rowOff>44751</xdr:rowOff>
    </xdr:to>
    <xdr:sp macro="" textlink="">
      <xdr:nvSpPr>
        <xdr:cNvPr id="411" name="フローチャート: 判断 410"/>
        <xdr:cNvSpPr/>
      </xdr:nvSpPr>
      <xdr:spPr>
        <a:xfrm>
          <a:off x="6921500" y="1348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35878</xdr:rowOff>
    </xdr:from>
    <xdr:ext cx="469744" cy="259045"/>
    <xdr:sp macro="" textlink="">
      <xdr:nvSpPr>
        <xdr:cNvPr id="412" name="テキスト ボックス 411"/>
        <xdr:cNvSpPr txBox="1"/>
      </xdr:nvSpPr>
      <xdr:spPr>
        <a:xfrm>
          <a:off x="6737428" y="1358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37514</xdr:rowOff>
    </xdr:from>
    <xdr:to>
      <xdr:col>55</xdr:col>
      <xdr:colOff>50800</xdr:colOff>
      <xdr:row>70</xdr:row>
      <xdr:rowOff>139114</xdr:rowOff>
    </xdr:to>
    <xdr:sp macro="" textlink="">
      <xdr:nvSpPr>
        <xdr:cNvPr id="418" name="楕円 417"/>
        <xdr:cNvSpPr/>
      </xdr:nvSpPr>
      <xdr:spPr>
        <a:xfrm>
          <a:off x="10426700" y="1203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161991</xdr:rowOff>
    </xdr:from>
    <xdr:ext cx="534377" cy="259045"/>
    <xdr:sp macro="" textlink="">
      <xdr:nvSpPr>
        <xdr:cNvPr id="419" name="商工費該当値テキスト"/>
        <xdr:cNvSpPr txBox="1"/>
      </xdr:nvSpPr>
      <xdr:spPr>
        <a:xfrm>
          <a:off x="10528300" y="1199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134032</xdr:rowOff>
    </xdr:from>
    <xdr:to>
      <xdr:col>50</xdr:col>
      <xdr:colOff>165100</xdr:colOff>
      <xdr:row>75</xdr:row>
      <xdr:rowOff>64182</xdr:rowOff>
    </xdr:to>
    <xdr:sp macro="" textlink="">
      <xdr:nvSpPr>
        <xdr:cNvPr id="420" name="楕円 419"/>
        <xdr:cNvSpPr/>
      </xdr:nvSpPr>
      <xdr:spPr>
        <a:xfrm>
          <a:off x="9588500" y="1282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80709</xdr:rowOff>
    </xdr:from>
    <xdr:ext cx="534377" cy="259045"/>
    <xdr:sp macro="" textlink="">
      <xdr:nvSpPr>
        <xdr:cNvPr id="421" name="テキスト ボックス 420"/>
        <xdr:cNvSpPr txBox="1"/>
      </xdr:nvSpPr>
      <xdr:spPr>
        <a:xfrm>
          <a:off x="9372111" y="1259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111123</xdr:rowOff>
    </xdr:from>
    <xdr:to>
      <xdr:col>46</xdr:col>
      <xdr:colOff>38100</xdr:colOff>
      <xdr:row>75</xdr:row>
      <xdr:rowOff>41273</xdr:rowOff>
    </xdr:to>
    <xdr:sp macro="" textlink="">
      <xdr:nvSpPr>
        <xdr:cNvPr id="422" name="楕円 421"/>
        <xdr:cNvSpPr/>
      </xdr:nvSpPr>
      <xdr:spPr>
        <a:xfrm>
          <a:off x="8699500" y="1279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57800</xdr:rowOff>
    </xdr:from>
    <xdr:ext cx="534377" cy="259045"/>
    <xdr:sp macro="" textlink="">
      <xdr:nvSpPr>
        <xdr:cNvPr id="423" name="テキスト ボックス 422"/>
        <xdr:cNvSpPr txBox="1"/>
      </xdr:nvSpPr>
      <xdr:spPr>
        <a:xfrm>
          <a:off x="8483111" y="125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44568</xdr:rowOff>
    </xdr:from>
    <xdr:to>
      <xdr:col>41</xdr:col>
      <xdr:colOff>101600</xdr:colOff>
      <xdr:row>74</xdr:row>
      <xdr:rowOff>146168</xdr:rowOff>
    </xdr:to>
    <xdr:sp macro="" textlink="">
      <xdr:nvSpPr>
        <xdr:cNvPr id="424" name="楕円 423"/>
        <xdr:cNvSpPr/>
      </xdr:nvSpPr>
      <xdr:spPr>
        <a:xfrm>
          <a:off x="7810500" y="1273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162695</xdr:rowOff>
    </xdr:from>
    <xdr:ext cx="534377" cy="259045"/>
    <xdr:sp macro="" textlink="">
      <xdr:nvSpPr>
        <xdr:cNvPr id="425" name="テキスト ボックス 424"/>
        <xdr:cNvSpPr txBox="1"/>
      </xdr:nvSpPr>
      <xdr:spPr>
        <a:xfrm>
          <a:off x="7594111" y="1250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33350</xdr:rowOff>
    </xdr:from>
    <xdr:to>
      <xdr:col>36</xdr:col>
      <xdr:colOff>165100</xdr:colOff>
      <xdr:row>74</xdr:row>
      <xdr:rowOff>134950</xdr:rowOff>
    </xdr:to>
    <xdr:sp macro="" textlink="">
      <xdr:nvSpPr>
        <xdr:cNvPr id="426" name="楕円 425"/>
        <xdr:cNvSpPr/>
      </xdr:nvSpPr>
      <xdr:spPr>
        <a:xfrm>
          <a:off x="6921500" y="127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151477</xdr:rowOff>
    </xdr:from>
    <xdr:ext cx="534377" cy="259045"/>
    <xdr:sp macro="" textlink="">
      <xdr:nvSpPr>
        <xdr:cNvPr id="427" name="テキスト ボックス 426"/>
        <xdr:cNvSpPr txBox="1"/>
      </xdr:nvSpPr>
      <xdr:spPr>
        <a:xfrm>
          <a:off x="6705111" y="1249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65162</xdr:rowOff>
    </xdr:from>
    <xdr:to>
      <xdr:col>54</xdr:col>
      <xdr:colOff>189865</xdr:colOff>
      <xdr:row>98</xdr:row>
      <xdr:rowOff>76591</xdr:rowOff>
    </xdr:to>
    <xdr:cxnSp macro="">
      <xdr:nvCxnSpPr>
        <xdr:cNvPr id="451" name="直線コネクタ 450"/>
        <xdr:cNvCxnSpPr/>
      </xdr:nvCxnSpPr>
      <xdr:spPr>
        <a:xfrm flipV="1">
          <a:off x="10475595" y="15667112"/>
          <a:ext cx="1270" cy="1211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80418</xdr:rowOff>
    </xdr:from>
    <xdr:ext cx="534377" cy="259045"/>
    <xdr:sp macro="" textlink="">
      <xdr:nvSpPr>
        <xdr:cNvPr id="452" name="土木費最小値テキスト"/>
        <xdr:cNvSpPr txBox="1"/>
      </xdr:nvSpPr>
      <xdr:spPr>
        <a:xfrm>
          <a:off x="10528300" y="168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76591</xdr:rowOff>
    </xdr:from>
    <xdr:to>
      <xdr:col>55</xdr:col>
      <xdr:colOff>88900</xdr:colOff>
      <xdr:row>98</xdr:row>
      <xdr:rowOff>76591</xdr:rowOff>
    </xdr:to>
    <xdr:cxnSp macro="">
      <xdr:nvCxnSpPr>
        <xdr:cNvPr id="453" name="直線コネクタ 452"/>
        <xdr:cNvCxnSpPr/>
      </xdr:nvCxnSpPr>
      <xdr:spPr>
        <a:xfrm>
          <a:off x="10388600" y="1687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11839</xdr:rowOff>
    </xdr:from>
    <xdr:ext cx="599010" cy="259045"/>
    <xdr:sp macro="" textlink="">
      <xdr:nvSpPr>
        <xdr:cNvPr id="454" name="土木費最大値テキスト"/>
        <xdr:cNvSpPr txBox="1"/>
      </xdr:nvSpPr>
      <xdr:spPr>
        <a:xfrm>
          <a:off x="10528300" y="1544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65162</xdr:rowOff>
    </xdr:from>
    <xdr:to>
      <xdr:col>55</xdr:col>
      <xdr:colOff>88900</xdr:colOff>
      <xdr:row>91</xdr:row>
      <xdr:rowOff>65162</xdr:rowOff>
    </xdr:to>
    <xdr:cxnSp macro="">
      <xdr:nvCxnSpPr>
        <xdr:cNvPr id="455" name="直線コネクタ 454"/>
        <xdr:cNvCxnSpPr/>
      </xdr:nvCxnSpPr>
      <xdr:spPr>
        <a:xfrm>
          <a:off x="10388600" y="15667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72614</xdr:rowOff>
    </xdr:from>
    <xdr:to>
      <xdr:col>55</xdr:col>
      <xdr:colOff>0</xdr:colOff>
      <xdr:row>97</xdr:row>
      <xdr:rowOff>87396</xdr:rowOff>
    </xdr:to>
    <xdr:cxnSp macro="">
      <xdr:nvCxnSpPr>
        <xdr:cNvPr id="456" name="直線コネクタ 455"/>
        <xdr:cNvCxnSpPr/>
      </xdr:nvCxnSpPr>
      <xdr:spPr>
        <a:xfrm>
          <a:off x="9639300" y="16703264"/>
          <a:ext cx="8382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22049</xdr:rowOff>
    </xdr:from>
    <xdr:ext cx="534377" cy="259045"/>
    <xdr:sp macro="" textlink="">
      <xdr:nvSpPr>
        <xdr:cNvPr id="457" name="土木費平均値テキスト"/>
        <xdr:cNvSpPr txBox="1"/>
      </xdr:nvSpPr>
      <xdr:spPr>
        <a:xfrm>
          <a:off x="10528300" y="16652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43622</xdr:rowOff>
    </xdr:from>
    <xdr:to>
      <xdr:col>55</xdr:col>
      <xdr:colOff>50800</xdr:colOff>
      <xdr:row>97</xdr:row>
      <xdr:rowOff>145222</xdr:rowOff>
    </xdr:to>
    <xdr:sp macro="" textlink="">
      <xdr:nvSpPr>
        <xdr:cNvPr id="458" name="フローチャート: 判断 457"/>
        <xdr:cNvSpPr/>
      </xdr:nvSpPr>
      <xdr:spPr>
        <a:xfrm>
          <a:off x="104267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72614</xdr:rowOff>
    </xdr:from>
    <xdr:to>
      <xdr:col>50</xdr:col>
      <xdr:colOff>114300</xdr:colOff>
      <xdr:row>97</xdr:row>
      <xdr:rowOff>100998</xdr:rowOff>
    </xdr:to>
    <xdr:cxnSp macro="">
      <xdr:nvCxnSpPr>
        <xdr:cNvPr id="459" name="直線コネクタ 458"/>
        <xdr:cNvCxnSpPr/>
      </xdr:nvCxnSpPr>
      <xdr:spPr>
        <a:xfrm flipV="1">
          <a:off x="8750300" y="16703264"/>
          <a:ext cx="8890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48416</xdr:rowOff>
    </xdr:from>
    <xdr:to>
      <xdr:col>50</xdr:col>
      <xdr:colOff>165100</xdr:colOff>
      <xdr:row>97</xdr:row>
      <xdr:rowOff>150016</xdr:rowOff>
    </xdr:to>
    <xdr:sp macro="" textlink="">
      <xdr:nvSpPr>
        <xdr:cNvPr id="460" name="フローチャート: 判断 459"/>
        <xdr:cNvSpPr/>
      </xdr:nvSpPr>
      <xdr:spPr>
        <a:xfrm>
          <a:off x="9588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141143</xdr:rowOff>
    </xdr:from>
    <xdr:ext cx="534377" cy="259045"/>
    <xdr:sp macro="" textlink="">
      <xdr:nvSpPr>
        <xdr:cNvPr id="461" name="テキスト ボックス 460"/>
        <xdr:cNvSpPr txBox="1"/>
      </xdr:nvSpPr>
      <xdr:spPr>
        <a:xfrm>
          <a:off x="9372111" y="1677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100998</xdr:rowOff>
    </xdr:from>
    <xdr:to>
      <xdr:col>45</xdr:col>
      <xdr:colOff>177800</xdr:colOff>
      <xdr:row>97</xdr:row>
      <xdr:rowOff>123614</xdr:rowOff>
    </xdr:to>
    <xdr:cxnSp macro="">
      <xdr:nvCxnSpPr>
        <xdr:cNvPr id="462" name="直線コネクタ 461"/>
        <xdr:cNvCxnSpPr/>
      </xdr:nvCxnSpPr>
      <xdr:spPr>
        <a:xfrm flipV="1">
          <a:off x="7861300" y="16731648"/>
          <a:ext cx="889000" cy="2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40909</xdr:rowOff>
    </xdr:from>
    <xdr:to>
      <xdr:col>46</xdr:col>
      <xdr:colOff>38100</xdr:colOff>
      <xdr:row>97</xdr:row>
      <xdr:rowOff>142509</xdr:rowOff>
    </xdr:to>
    <xdr:sp macro="" textlink="">
      <xdr:nvSpPr>
        <xdr:cNvPr id="463" name="フローチャート: 判断 462"/>
        <xdr:cNvSpPr/>
      </xdr:nvSpPr>
      <xdr:spPr>
        <a:xfrm>
          <a:off x="8699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159036</xdr:rowOff>
    </xdr:from>
    <xdr:ext cx="534377" cy="259045"/>
    <xdr:sp macro="" textlink="">
      <xdr:nvSpPr>
        <xdr:cNvPr id="464" name="テキスト ボックス 463"/>
        <xdr:cNvSpPr txBox="1"/>
      </xdr:nvSpPr>
      <xdr:spPr>
        <a:xfrm>
          <a:off x="8483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123614</xdr:rowOff>
    </xdr:from>
    <xdr:to>
      <xdr:col>41</xdr:col>
      <xdr:colOff>50800</xdr:colOff>
      <xdr:row>97</xdr:row>
      <xdr:rowOff>126944</xdr:rowOff>
    </xdr:to>
    <xdr:cxnSp macro="">
      <xdr:nvCxnSpPr>
        <xdr:cNvPr id="465" name="直線コネクタ 464"/>
        <xdr:cNvCxnSpPr/>
      </xdr:nvCxnSpPr>
      <xdr:spPr>
        <a:xfrm flipV="1">
          <a:off x="6972300" y="16754264"/>
          <a:ext cx="8890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60134</xdr:rowOff>
    </xdr:from>
    <xdr:to>
      <xdr:col>41</xdr:col>
      <xdr:colOff>101600</xdr:colOff>
      <xdr:row>97</xdr:row>
      <xdr:rowOff>161734</xdr:rowOff>
    </xdr:to>
    <xdr:sp macro="" textlink="">
      <xdr:nvSpPr>
        <xdr:cNvPr id="466" name="フローチャート: 判断 465"/>
        <xdr:cNvSpPr/>
      </xdr:nvSpPr>
      <xdr:spPr>
        <a:xfrm>
          <a:off x="7810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6811</xdr:rowOff>
    </xdr:from>
    <xdr:ext cx="534377" cy="259045"/>
    <xdr:sp macro="" textlink="">
      <xdr:nvSpPr>
        <xdr:cNvPr id="467" name="テキスト ボックス 466"/>
        <xdr:cNvSpPr txBox="1"/>
      </xdr:nvSpPr>
      <xdr:spPr>
        <a:xfrm>
          <a:off x="7594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60644</xdr:rowOff>
    </xdr:from>
    <xdr:to>
      <xdr:col>36</xdr:col>
      <xdr:colOff>165100</xdr:colOff>
      <xdr:row>97</xdr:row>
      <xdr:rowOff>162244</xdr:rowOff>
    </xdr:to>
    <xdr:sp macro="" textlink="">
      <xdr:nvSpPr>
        <xdr:cNvPr id="468" name="フローチャート: 判断 467"/>
        <xdr:cNvSpPr/>
      </xdr:nvSpPr>
      <xdr:spPr>
        <a:xfrm>
          <a:off x="6921500" y="1669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7321</xdr:rowOff>
    </xdr:from>
    <xdr:ext cx="534377" cy="259045"/>
    <xdr:sp macro="" textlink="">
      <xdr:nvSpPr>
        <xdr:cNvPr id="469" name="テキスト ボックス 468"/>
        <xdr:cNvSpPr txBox="1"/>
      </xdr:nvSpPr>
      <xdr:spPr>
        <a:xfrm>
          <a:off x="6705111" y="1646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36596</xdr:rowOff>
    </xdr:from>
    <xdr:to>
      <xdr:col>55</xdr:col>
      <xdr:colOff>50800</xdr:colOff>
      <xdr:row>97</xdr:row>
      <xdr:rowOff>138196</xdr:rowOff>
    </xdr:to>
    <xdr:sp macro="" textlink="">
      <xdr:nvSpPr>
        <xdr:cNvPr id="475" name="楕円 474"/>
        <xdr:cNvSpPr/>
      </xdr:nvSpPr>
      <xdr:spPr>
        <a:xfrm>
          <a:off x="10426700" y="166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59473</xdr:rowOff>
    </xdr:from>
    <xdr:ext cx="534377" cy="259045"/>
    <xdr:sp macro="" textlink="">
      <xdr:nvSpPr>
        <xdr:cNvPr id="476" name="土木費該当値テキスト"/>
        <xdr:cNvSpPr txBox="1"/>
      </xdr:nvSpPr>
      <xdr:spPr>
        <a:xfrm>
          <a:off x="10528300" y="1651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21814</xdr:rowOff>
    </xdr:from>
    <xdr:to>
      <xdr:col>50</xdr:col>
      <xdr:colOff>165100</xdr:colOff>
      <xdr:row>97</xdr:row>
      <xdr:rowOff>123414</xdr:rowOff>
    </xdr:to>
    <xdr:sp macro="" textlink="">
      <xdr:nvSpPr>
        <xdr:cNvPr id="477" name="楕円 476"/>
        <xdr:cNvSpPr/>
      </xdr:nvSpPr>
      <xdr:spPr>
        <a:xfrm>
          <a:off x="9588500" y="166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139941</xdr:rowOff>
    </xdr:from>
    <xdr:ext cx="534377" cy="259045"/>
    <xdr:sp macro="" textlink="">
      <xdr:nvSpPr>
        <xdr:cNvPr id="478" name="テキスト ボックス 477"/>
        <xdr:cNvSpPr txBox="1"/>
      </xdr:nvSpPr>
      <xdr:spPr>
        <a:xfrm>
          <a:off x="9372111" y="1642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50198</xdr:rowOff>
    </xdr:from>
    <xdr:to>
      <xdr:col>46</xdr:col>
      <xdr:colOff>38100</xdr:colOff>
      <xdr:row>97</xdr:row>
      <xdr:rowOff>151798</xdr:rowOff>
    </xdr:to>
    <xdr:sp macro="" textlink="">
      <xdr:nvSpPr>
        <xdr:cNvPr id="479" name="楕円 478"/>
        <xdr:cNvSpPr/>
      </xdr:nvSpPr>
      <xdr:spPr>
        <a:xfrm>
          <a:off x="8699500" y="1668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142925</xdr:rowOff>
    </xdr:from>
    <xdr:ext cx="534377" cy="259045"/>
    <xdr:sp macro="" textlink="">
      <xdr:nvSpPr>
        <xdr:cNvPr id="480" name="テキスト ボックス 479"/>
        <xdr:cNvSpPr txBox="1"/>
      </xdr:nvSpPr>
      <xdr:spPr>
        <a:xfrm>
          <a:off x="8483111" y="1677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72814</xdr:rowOff>
    </xdr:from>
    <xdr:to>
      <xdr:col>41</xdr:col>
      <xdr:colOff>101600</xdr:colOff>
      <xdr:row>98</xdr:row>
      <xdr:rowOff>2964</xdr:rowOff>
    </xdr:to>
    <xdr:sp macro="" textlink="">
      <xdr:nvSpPr>
        <xdr:cNvPr id="481" name="楕円 480"/>
        <xdr:cNvSpPr/>
      </xdr:nvSpPr>
      <xdr:spPr>
        <a:xfrm>
          <a:off x="7810500" y="1670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165541</xdr:rowOff>
    </xdr:from>
    <xdr:ext cx="534377" cy="259045"/>
    <xdr:sp macro="" textlink="">
      <xdr:nvSpPr>
        <xdr:cNvPr id="482" name="テキスト ボックス 481"/>
        <xdr:cNvSpPr txBox="1"/>
      </xdr:nvSpPr>
      <xdr:spPr>
        <a:xfrm>
          <a:off x="7594111" y="1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76144</xdr:rowOff>
    </xdr:from>
    <xdr:to>
      <xdr:col>36</xdr:col>
      <xdr:colOff>165100</xdr:colOff>
      <xdr:row>98</xdr:row>
      <xdr:rowOff>6294</xdr:rowOff>
    </xdr:to>
    <xdr:sp macro="" textlink="">
      <xdr:nvSpPr>
        <xdr:cNvPr id="483" name="楕円 482"/>
        <xdr:cNvSpPr/>
      </xdr:nvSpPr>
      <xdr:spPr>
        <a:xfrm>
          <a:off x="6921500" y="167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168871</xdr:rowOff>
    </xdr:from>
    <xdr:ext cx="534377" cy="259045"/>
    <xdr:sp macro="" textlink="">
      <xdr:nvSpPr>
        <xdr:cNvPr id="484" name="テキスト ボックス 483"/>
        <xdr:cNvSpPr txBox="1"/>
      </xdr:nvSpPr>
      <xdr:spPr>
        <a:xfrm>
          <a:off x="6705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60330</xdr:rowOff>
    </xdr:from>
    <xdr:to>
      <xdr:col>85</xdr:col>
      <xdr:colOff>126364</xdr:colOff>
      <xdr:row>39</xdr:row>
      <xdr:rowOff>985</xdr:rowOff>
    </xdr:to>
    <xdr:cxnSp macro="">
      <xdr:nvCxnSpPr>
        <xdr:cNvPr id="507" name="直線コネクタ 506"/>
        <xdr:cNvCxnSpPr/>
      </xdr:nvCxnSpPr>
      <xdr:spPr>
        <a:xfrm flipV="1">
          <a:off x="16317595" y="5203830"/>
          <a:ext cx="1269" cy="1483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469744" cy="259045"/>
    <xdr:sp macro="" textlink="">
      <xdr:nvSpPr>
        <xdr:cNvPr id="508" name="消防費最小値テキスト"/>
        <xdr:cNvSpPr txBox="1"/>
      </xdr:nvSpPr>
      <xdr:spPr>
        <a:xfrm>
          <a:off x="16370300" y="66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09" name="直線コネクタ 508"/>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7007</xdr:rowOff>
    </xdr:from>
    <xdr:ext cx="534377" cy="259045"/>
    <xdr:sp macro="" textlink="">
      <xdr:nvSpPr>
        <xdr:cNvPr id="510" name="消防費最大値テキスト"/>
        <xdr:cNvSpPr txBox="1"/>
      </xdr:nvSpPr>
      <xdr:spPr>
        <a:xfrm>
          <a:off x="16370300" y="49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60330</xdr:rowOff>
    </xdr:from>
    <xdr:to>
      <xdr:col>86</xdr:col>
      <xdr:colOff>25400</xdr:colOff>
      <xdr:row>30</xdr:row>
      <xdr:rowOff>60330</xdr:rowOff>
    </xdr:to>
    <xdr:cxnSp macro="">
      <xdr:nvCxnSpPr>
        <xdr:cNvPr id="511" name="直線コネクタ 510"/>
        <xdr:cNvCxnSpPr/>
      </xdr:nvCxnSpPr>
      <xdr:spPr>
        <a:xfrm>
          <a:off x="16230600" y="520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52466</xdr:rowOff>
    </xdr:from>
    <xdr:to>
      <xdr:col>85</xdr:col>
      <xdr:colOff>127000</xdr:colOff>
      <xdr:row>37</xdr:row>
      <xdr:rowOff>117937</xdr:rowOff>
    </xdr:to>
    <xdr:cxnSp macro="">
      <xdr:nvCxnSpPr>
        <xdr:cNvPr id="512" name="直線コネクタ 511"/>
        <xdr:cNvCxnSpPr/>
      </xdr:nvCxnSpPr>
      <xdr:spPr>
        <a:xfrm>
          <a:off x="15481300" y="6053216"/>
          <a:ext cx="838200" cy="40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48775</xdr:rowOff>
    </xdr:from>
    <xdr:ext cx="534377" cy="259045"/>
    <xdr:sp macro="" textlink="">
      <xdr:nvSpPr>
        <xdr:cNvPr id="513" name="消防費平均値テキスト"/>
        <xdr:cNvSpPr txBox="1"/>
      </xdr:nvSpPr>
      <xdr:spPr>
        <a:xfrm>
          <a:off x="16370300" y="604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25898</xdr:rowOff>
    </xdr:from>
    <xdr:to>
      <xdr:col>85</xdr:col>
      <xdr:colOff>177800</xdr:colOff>
      <xdr:row>36</xdr:row>
      <xdr:rowOff>127498</xdr:rowOff>
    </xdr:to>
    <xdr:sp macro="" textlink="">
      <xdr:nvSpPr>
        <xdr:cNvPr id="514" name="フローチャート: 判断 513"/>
        <xdr:cNvSpPr/>
      </xdr:nvSpPr>
      <xdr:spPr>
        <a:xfrm>
          <a:off x="16268700" y="619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52466</xdr:rowOff>
    </xdr:from>
    <xdr:to>
      <xdr:col>81</xdr:col>
      <xdr:colOff>50800</xdr:colOff>
      <xdr:row>35</xdr:row>
      <xdr:rowOff>57953</xdr:rowOff>
    </xdr:to>
    <xdr:cxnSp macro="">
      <xdr:nvCxnSpPr>
        <xdr:cNvPr id="515" name="直線コネクタ 514"/>
        <xdr:cNvCxnSpPr/>
      </xdr:nvCxnSpPr>
      <xdr:spPr>
        <a:xfrm flipV="1">
          <a:off x="14592300" y="605321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45100</xdr:rowOff>
    </xdr:from>
    <xdr:to>
      <xdr:col>81</xdr:col>
      <xdr:colOff>101600</xdr:colOff>
      <xdr:row>36</xdr:row>
      <xdr:rowOff>146700</xdr:rowOff>
    </xdr:to>
    <xdr:sp macro="" textlink="">
      <xdr:nvSpPr>
        <xdr:cNvPr id="516" name="フローチャート: 判断 515"/>
        <xdr:cNvSpPr/>
      </xdr:nvSpPr>
      <xdr:spPr>
        <a:xfrm>
          <a:off x="15430500" y="621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137827</xdr:rowOff>
    </xdr:from>
    <xdr:ext cx="534377" cy="259045"/>
    <xdr:sp macro="" textlink="">
      <xdr:nvSpPr>
        <xdr:cNvPr id="517" name="テキスト ボックス 516"/>
        <xdr:cNvSpPr txBox="1"/>
      </xdr:nvSpPr>
      <xdr:spPr>
        <a:xfrm>
          <a:off x="15214111" y="631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57953</xdr:rowOff>
    </xdr:from>
    <xdr:to>
      <xdr:col>76</xdr:col>
      <xdr:colOff>114300</xdr:colOff>
      <xdr:row>36</xdr:row>
      <xdr:rowOff>22748</xdr:rowOff>
    </xdr:to>
    <xdr:cxnSp macro="">
      <xdr:nvCxnSpPr>
        <xdr:cNvPr id="518" name="直線コネクタ 517"/>
        <xdr:cNvCxnSpPr/>
      </xdr:nvCxnSpPr>
      <xdr:spPr>
        <a:xfrm flipV="1">
          <a:off x="13703300" y="6058703"/>
          <a:ext cx="889000" cy="13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94295</xdr:rowOff>
    </xdr:from>
    <xdr:to>
      <xdr:col>76</xdr:col>
      <xdr:colOff>165100</xdr:colOff>
      <xdr:row>37</xdr:row>
      <xdr:rowOff>24445</xdr:rowOff>
    </xdr:to>
    <xdr:sp macro="" textlink="">
      <xdr:nvSpPr>
        <xdr:cNvPr id="519" name="フローチャート: 判断 518"/>
        <xdr:cNvSpPr/>
      </xdr:nvSpPr>
      <xdr:spPr>
        <a:xfrm>
          <a:off x="14541500" y="62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15572</xdr:rowOff>
    </xdr:from>
    <xdr:ext cx="534377" cy="259045"/>
    <xdr:sp macro="" textlink="">
      <xdr:nvSpPr>
        <xdr:cNvPr id="520" name="テキスト ボックス 519"/>
        <xdr:cNvSpPr txBox="1"/>
      </xdr:nvSpPr>
      <xdr:spPr>
        <a:xfrm>
          <a:off x="14325111" y="635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17079</xdr:rowOff>
    </xdr:from>
    <xdr:to>
      <xdr:col>71</xdr:col>
      <xdr:colOff>177800</xdr:colOff>
      <xdr:row>36</xdr:row>
      <xdr:rowOff>22748</xdr:rowOff>
    </xdr:to>
    <xdr:cxnSp macro="">
      <xdr:nvCxnSpPr>
        <xdr:cNvPr id="521" name="直線コネクタ 520"/>
        <xdr:cNvCxnSpPr/>
      </xdr:nvCxnSpPr>
      <xdr:spPr>
        <a:xfrm>
          <a:off x="12814300" y="6189279"/>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103073</xdr:rowOff>
    </xdr:from>
    <xdr:to>
      <xdr:col>72</xdr:col>
      <xdr:colOff>38100</xdr:colOff>
      <xdr:row>37</xdr:row>
      <xdr:rowOff>33223</xdr:rowOff>
    </xdr:to>
    <xdr:sp macro="" textlink="">
      <xdr:nvSpPr>
        <xdr:cNvPr id="522" name="フローチャート: 判断 521"/>
        <xdr:cNvSpPr/>
      </xdr:nvSpPr>
      <xdr:spPr>
        <a:xfrm>
          <a:off x="13652500" y="62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24350</xdr:rowOff>
    </xdr:from>
    <xdr:ext cx="534377" cy="259045"/>
    <xdr:sp macro="" textlink="">
      <xdr:nvSpPr>
        <xdr:cNvPr id="523" name="テキスト ボックス 522"/>
        <xdr:cNvSpPr txBox="1"/>
      </xdr:nvSpPr>
      <xdr:spPr>
        <a:xfrm>
          <a:off x="13436111" y="636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108194</xdr:rowOff>
    </xdr:from>
    <xdr:to>
      <xdr:col>67</xdr:col>
      <xdr:colOff>101600</xdr:colOff>
      <xdr:row>37</xdr:row>
      <xdr:rowOff>38344</xdr:rowOff>
    </xdr:to>
    <xdr:sp macro="" textlink="">
      <xdr:nvSpPr>
        <xdr:cNvPr id="524" name="フローチャート: 判断 523"/>
        <xdr:cNvSpPr/>
      </xdr:nvSpPr>
      <xdr:spPr>
        <a:xfrm>
          <a:off x="12763500" y="628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29471</xdr:rowOff>
    </xdr:from>
    <xdr:ext cx="534377" cy="259045"/>
    <xdr:sp macro="" textlink="">
      <xdr:nvSpPr>
        <xdr:cNvPr id="525" name="テキスト ボックス 524"/>
        <xdr:cNvSpPr txBox="1"/>
      </xdr:nvSpPr>
      <xdr:spPr>
        <a:xfrm>
          <a:off x="12547111" y="637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67137</xdr:rowOff>
    </xdr:from>
    <xdr:to>
      <xdr:col>85</xdr:col>
      <xdr:colOff>177800</xdr:colOff>
      <xdr:row>37</xdr:row>
      <xdr:rowOff>168737</xdr:rowOff>
    </xdr:to>
    <xdr:sp macro="" textlink="">
      <xdr:nvSpPr>
        <xdr:cNvPr id="531" name="楕円 530"/>
        <xdr:cNvSpPr/>
      </xdr:nvSpPr>
      <xdr:spPr>
        <a:xfrm>
          <a:off x="16268700" y="641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45564</xdr:rowOff>
    </xdr:from>
    <xdr:ext cx="534377" cy="259045"/>
    <xdr:sp macro="" textlink="">
      <xdr:nvSpPr>
        <xdr:cNvPr id="532" name="消防費該当値テキスト"/>
        <xdr:cNvSpPr txBox="1"/>
      </xdr:nvSpPr>
      <xdr:spPr>
        <a:xfrm>
          <a:off x="16370300" y="638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1666</xdr:rowOff>
    </xdr:from>
    <xdr:to>
      <xdr:col>81</xdr:col>
      <xdr:colOff>101600</xdr:colOff>
      <xdr:row>35</xdr:row>
      <xdr:rowOff>103266</xdr:rowOff>
    </xdr:to>
    <xdr:sp macro="" textlink="">
      <xdr:nvSpPr>
        <xdr:cNvPr id="533" name="楕円 532"/>
        <xdr:cNvSpPr/>
      </xdr:nvSpPr>
      <xdr:spPr>
        <a:xfrm>
          <a:off x="15430500" y="600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119793</xdr:rowOff>
    </xdr:from>
    <xdr:ext cx="534377" cy="259045"/>
    <xdr:sp macro="" textlink="">
      <xdr:nvSpPr>
        <xdr:cNvPr id="534" name="テキスト ボックス 533"/>
        <xdr:cNvSpPr txBox="1"/>
      </xdr:nvSpPr>
      <xdr:spPr>
        <a:xfrm>
          <a:off x="15214111" y="577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7153</xdr:rowOff>
    </xdr:from>
    <xdr:to>
      <xdr:col>76</xdr:col>
      <xdr:colOff>165100</xdr:colOff>
      <xdr:row>35</xdr:row>
      <xdr:rowOff>108753</xdr:rowOff>
    </xdr:to>
    <xdr:sp macro="" textlink="">
      <xdr:nvSpPr>
        <xdr:cNvPr id="535" name="楕円 534"/>
        <xdr:cNvSpPr/>
      </xdr:nvSpPr>
      <xdr:spPr>
        <a:xfrm>
          <a:off x="14541500" y="600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125280</xdr:rowOff>
    </xdr:from>
    <xdr:ext cx="534377" cy="259045"/>
    <xdr:sp macro="" textlink="">
      <xdr:nvSpPr>
        <xdr:cNvPr id="536" name="テキスト ボックス 535"/>
        <xdr:cNvSpPr txBox="1"/>
      </xdr:nvSpPr>
      <xdr:spPr>
        <a:xfrm>
          <a:off x="14325111" y="578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143398</xdr:rowOff>
    </xdr:from>
    <xdr:to>
      <xdr:col>72</xdr:col>
      <xdr:colOff>38100</xdr:colOff>
      <xdr:row>36</xdr:row>
      <xdr:rowOff>73548</xdr:rowOff>
    </xdr:to>
    <xdr:sp macro="" textlink="">
      <xdr:nvSpPr>
        <xdr:cNvPr id="537" name="楕円 536"/>
        <xdr:cNvSpPr/>
      </xdr:nvSpPr>
      <xdr:spPr>
        <a:xfrm>
          <a:off x="13652500" y="614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90075</xdr:rowOff>
    </xdr:from>
    <xdr:ext cx="534377" cy="259045"/>
    <xdr:sp macro="" textlink="">
      <xdr:nvSpPr>
        <xdr:cNvPr id="538" name="テキスト ボックス 537"/>
        <xdr:cNvSpPr txBox="1"/>
      </xdr:nvSpPr>
      <xdr:spPr>
        <a:xfrm>
          <a:off x="13436111" y="591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137729</xdr:rowOff>
    </xdr:from>
    <xdr:to>
      <xdr:col>67</xdr:col>
      <xdr:colOff>101600</xdr:colOff>
      <xdr:row>36</xdr:row>
      <xdr:rowOff>67879</xdr:rowOff>
    </xdr:to>
    <xdr:sp macro="" textlink="">
      <xdr:nvSpPr>
        <xdr:cNvPr id="539" name="楕円 538"/>
        <xdr:cNvSpPr/>
      </xdr:nvSpPr>
      <xdr:spPr>
        <a:xfrm>
          <a:off x="12763500" y="613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84406</xdr:rowOff>
    </xdr:from>
    <xdr:ext cx="534377" cy="259045"/>
    <xdr:sp macro="" textlink="">
      <xdr:nvSpPr>
        <xdr:cNvPr id="540" name="テキスト ボックス 539"/>
        <xdr:cNvSpPr txBox="1"/>
      </xdr:nvSpPr>
      <xdr:spPr>
        <a:xfrm>
          <a:off x="12547111" y="591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3" name="テキスト ボックス 55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5" name="テキスト ボックス 55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7" name="テキスト ボックス 55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59" name="テキスト ボックス 55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82596</xdr:rowOff>
    </xdr:from>
    <xdr:to>
      <xdr:col>85</xdr:col>
      <xdr:colOff>126364</xdr:colOff>
      <xdr:row>57</xdr:row>
      <xdr:rowOff>38590</xdr:rowOff>
    </xdr:to>
    <xdr:cxnSp macro="">
      <xdr:nvCxnSpPr>
        <xdr:cNvPr id="563" name="直線コネクタ 562"/>
        <xdr:cNvCxnSpPr/>
      </xdr:nvCxnSpPr>
      <xdr:spPr>
        <a:xfrm flipV="1">
          <a:off x="16317595" y="8655096"/>
          <a:ext cx="1269" cy="1156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42417</xdr:rowOff>
    </xdr:from>
    <xdr:ext cx="534377" cy="259045"/>
    <xdr:sp macro="" textlink="">
      <xdr:nvSpPr>
        <xdr:cNvPr id="564" name="教育費最小値テキスト"/>
        <xdr:cNvSpPr txBox="1"/>
      </xdr:nvSpPr>
      <xdr:spPr>
        <a:xfrm>
          <a:off x="16370300" y="98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38590</xdr:rowOff>
    </xdr:from>
    <xdr:to>
      <xdr:col>86</xdr:col>
      <xdr:colOff>25400</xdr:colOff>
      <xdr:row>57</xdr:row>
      <xdr:rowOff>38590</xdr:rowOff>
    </xdr:to>
    <xdr:cxnSp macro="">
      <xdr:nvCxnSpPr>
        <xdr:cNvPr id="565" name="直線コネクタ 564"/>
        <xdr:cNvCxnSpPr/>
      </xdr:nvCxnSpPr>
      <xdr:spPr>
        <a:xfrm>
          <a:off x="16230600" y="98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29273</xdr:rowOff>
    </xdr:from>
    <xdr:ext cx="534377" cy="259045"/>
    <xdr:sp macro="" textlink="">
      <xdr:nvSpPr>
        <xdr:cNvPr id="566" name="教育費最大値テキスト"/>
        <xdr:cNvSpPr txBox="1"/>
      </xdr:nvSpPr>
      <xdr:spPr>
        <a:xfrm>
          <a:off x="16370300" y="843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82596</xdr:rowOff>
    </xdr:from>
    <xdr:to>
      <xdr:col>86</xdr:col>
      <xdr:colOff>25400</xdr:colOff>
      <xdr:row>50</xdr:row>
      <xdr:rowOff>82596</xdr:rowOff>
    </xdr:to>
    <xdr:cxnSp macro="">
      <xdr:nvCxnSpPr>
        <xdr:cNvPr id="567" name="直線コネクタ 566"/>
        <xdr:cNvCxnSpPr/>
      </xdr:nvCxnSpPr>
      <xdr:spPr>
        <a:xfrm>
          <a:off x="16230600" y="86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64467</xdr:rowOff>
    </xdr:from>
    <xdr:to>
      <xdr:col>85</xdr:col>
      <xdr:colOff>127000</xdr:colOff>
      <xdr:row>56</xdr:row>
      <xdr:rowOff>75760</xdr:rowOff>
    </xdr:to>
    <xdr:cxnSp macro="">
      <xdr:nvCxnSpPr>
        <xdr:cNvPr id="568" name="直線コネクタ 567"/>
        <xdr:cNvCxnSpPr/>
      </xdr:nvCxnSpPr>
      <xdr:spPr>
        <a:xfrm>
          <a:off x="15481300" y="9494217"/>
          <a:ext cx="838200" cy="18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85054</xdr:rowOff>
    </xdr:from>
    <xdr:ext cx="534377" cy="259045"/>
    <xdr:sp macro="" textlink="">
      <xdr:nvSpPr>
        <xdr:cNvPr id="569" name="教育費平均値テキスト"/>
        <xdr:cNvSpPr txBox="1"/>
      </xdr:nvSpPr>
      <xdr:spPr>
        <a:xfrm>
          <a:off x="16370300" y="9171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62177</xdr:rowOff>
    </xdr:from>
    <xdr:to>
      <xdr:col>85</xdr:col>
      <xdr:colOff>177800</xdr:colOff>
      <xdr:row>54</xdr:row>
      <xdr:rowOff>163777</xdr:rowOff>
    </xdr:to>
    <xdr:sp macro="" textlink="">
      <xdr:nvSpPr>
        <xdr:cNvPr id="570" name="フローチャート: 判断 569"/>
        <xdr:cNvSpPr/>
      </xdr:nvSpPr>
      <xdr:spPr>
        <a:xfrm>
          <a:off x="162687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64467</xdr:rowOff>
    </xdr:from>
    <xdr:to>
      <xdr:col>81</xdr:col>
      <xdr:colOff>50800</xdr:colOff>
      <xdr:row>56</xdr:row>
      <xdr:rowOff>141071</xdr:rowOff>
    </xdr:to>
    <xdr:cxnSp macro="">
      <xdr:nvCxnSpPr>
        <xdr:cNvPr id="571" name="直線コネクタ 570"/>
        <xdr:cNvCxnSpPr/>
      </xdr:nvCxnSpPr>
      <xdr:spPr>
        <a:xfrm flipV="1">
          <a:off x="14592300" y="9494217"/>
          <a:ext cx="889000" cy="24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41374</xdr:rowOff>
    </xdr:from>
    <xdr:to>
      <xdr:col>81</xdr:col>
      <xdr:colOff>101600</xdr:colOff>
      <xdr:row>55</xdr:row>
      <xdr:rowOff>142974</xdr:rowOff>
    </xdr:to>
    <xdr:sp macro="" textlink="">
      <xdr:nvSpPr>
        <xdr:cNvPr id="572" name="フローチャート: 判断 571"/>
        <xdr:cNvSpPr/>
      </xdr:nvSpPr>
      <xdr:spPr>
        <a:xfrm>
          <a:off x="15430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134101</xdr:rowOff>
    </xdr:from>
    <xdr:ext cx="534377" cy="259045"/>
    <xdr:sp macro="" textlink="">
      <xdr:nvSpPr>
        <xdr:cNvPr id="573" name="テキスト ボックス 572"/>
        <xdr:cNvSpPr txBox="1"/>
      </xdr:nvSpPr>
      <xdr:spPr>
        <a:xfrm>
          <a:off x="15214111" y="956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141071</xdr:rowOff>
    </xdr:from>
    <xdr:to>
      <xdr:col>76</xdr:col>
      <xdr:colOff>114300</xdr:colOff>
      <xdr:row>58</xdr:row>
      <xdr:rowOff>39550</xdr:rowOff>
    </xdr:to>
    <xdr:cxnSp macro="">
      <xdr:nvCxnSpPr>
        <xdr:cNvPr id="574" name="直線コネクタ 573"/>
        <xdr:cNvCxnSpPr/>
      </xdr:nvCxnSpPr>
      <xdr:spPr>
        <a:xfrm flipV="1">
          <a:off x="13703300" y="9742271"/>
          <a:ext cx="889000" cy="24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152314</xdr:rowOff>
    </xdr:from>
    <xdr:to>
      <xdr:col>76</xdr:col>
      <xdr:colOff>165100</xdr:colOff>
      <xdr:row>56</xdr:row>
      <xdr:rowOff>82464</xdr:rowOff>
    </xdr:to>
    <xdr:sp macro="" textlink="">
      <xdr:nvSpPr>
        <xdr:cNvPr id="575" name="フローチャート: 判断 574"/>
        <xdr:cNvSpPr/>
      </xdr:nvSpPr>
      <xdr:spPr>
        <a:xfrm>
          <a:off x="14541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98991</xdr:rowOff>
    </xdr:from>
    <xdr:ext cx="534377" cy="259045"/>
    <xdr:sp macro="" textlink="">
      <xdr:nvSpPr>
        <xdr:cNvPr id="576" name="テキスト ボックス 575"/>
        <xdr:cNvSpPr txBox="1"/>
      </xdr:nvSpPr>
      <xdr:spPr>
        <a:xfrm>
          <a:off x="14325111" y="93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94277</xdr:rowOff>
    </xdr:from>
    <xdr:to>
      <xdr:col>71</xdr:col>
      <xdr:colOff>177800</xdr:colOff>
      <xdr:row>58</xdr:row>
      <xdr:rowOff>39550</xdr:rowOff>
    </xdr:to>
    <xdr:cxnSp macro="">
      <xdr:nvCxnSpPr>
        <xdr:cNvPr id="577" name="直線コネクタ 576"/>
        <xdr:cNvCxnSpPr/>
      </xdr:nvCxnSpPr>
      <xdr:spPr>
        <a:xfrm>
          <a:off x="12814300" y="9866927"/>
          <a:ext cx="889000" cy="11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136495</xdr:rowOff>
    </xdr:from>
    <xdr:to>
      <xdr:col>72</xdr:col>
      <xdr:colOff>38100</xdr:colOff>
      <xdr:row>56</xdr:row>
      <xdr:rowOff>66645</xdr:rowOff>
    </xdr:to>
    <xdr:sp macro="" textlink="">
      <xdr:nvSpPr>
        <xdr:cNvPr id="578" name="フローチャート: 判断 577"/>
        <xdr:cNvSpPr/>
      </xdr:nvSpPr>
      <xdr:spPr>
        <a:xfrm>
          <a:off x="136525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83172</xdr:rowOff>
    </xdr:from>
    <xdr:ext cx="534377" cy="259045"/>
    <xdr:sp macro="" textlink="">
      <xdr:nvSpPr>
        <xdr:cNvPr id="579" name="テキスト ボックス 578"/>
        <xdr:cNvSpPr txBox="1"/>
      </xdr:nvSpPr>
      <xdr:spPr>
        <a:xfrm>
          <a:off x="13436111" y="93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4295</xdr:rowOff>
    </xdr:from>
    <xdr:to>
      <xdr:col>67</xdr:col>
      <xdr:colOff>101600</xdr:colOff>
      <xdr:row>56</xdr:row>
      <xdr:rowOff>105895</xdr:rowOff>
    </xdr:to>
    <xdr:sp macro="" textlink="">
      <xdr:nvSpPr>
        <xdr:cNvPr id="580" name="フローチャート: 判断 579"/>
        <xdr:cNvSpPr/>
      </xdr:nvSpPr>
      <xdr:spPr>
        <a:xfrm>
          <a:off x="12763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122422</xdr:rowOff>
    </xdr:from>
    <xdr:ext cx="534377" cy="259045"/>
    <xdr:sp macro="" textlink="">
      <xdr:nvSpPr>
        <xdr:cNvPr id="581" name="テキスト ボックス 580"/>
        <xdr:cNvSpPr txBox="1"/>
      </xdr:nvSpPr>
      <xdr:spPr>
        <a:xfrm>
          <a:off x="12547111" y="9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24960</xdr:rowOff>
    </xdr:from>
    <xdr:to>
      <xdr:col>85</xdr:col>
      <xdr:colOff>177800</xdr:colOff>
      <xdr:row>56</xdr:row>
      <xdr:rowOff>126560</xdr:rowOff>
    </xdr:to>
    <xdr:sp macro="" textlink="">
      <xdr:nvSpPr>
        <xdr:cNvPr id="587" name="楕円 586"/>
        <xdr:cNvSpPr/>
      </xdr:nvSpPr>
      <xdr:spPr>
        <a:xfrm>
          <a:off x="16268700" y="962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3387</xdr:rowOff>
    </xdr:from>
    <xdr:ext cx="534377" cy="259045"/>
    <xdr:sp macro="" textlink="">
      <xdr:nvSpPr>
        <xdr:cNvPr id="588" name="教育費該当値テキスト"/>
        <xdr:cNvSpPr txBox="1"/>
      </xdr:nvSpPr>
      <xdr:spPr>
        <a:xfrm>
          <a:off x="16370300" y="960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13667</xdr:rowOff>
    </xdr:from>
    <xdr:to>
      <xdr:col>81</xdr:col>
      <xdr:colOff>101600</xdr:colOff>
      <xdr:row>55</xdr:row>
      <xdr:rowOff>115267</xdr:rowOff>
    </xdr:to>
    <xdr:sp macro="" textlink="">
      <xdr:nvSpPr>
        <xdr:cNvPr id="589" name="楕円 588"/>
        <xdr:cNvSpPr/>
      </xdr:nvSpPr>
      <xdr:spPr>
        <a:xfrm>
          <a:off x="15430500" y="944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131794</xdr:rowOff>
    </xdr:from>
    <xdr:ext cx="534377" cy="259045"/>
    <xdr:sp macro="" textlink="">
      <xdr:nvSpPr>
        <xdr:cNvPr id="590" name="テキスト ボックス 589"/>
        <xdr:cNvSpPr txBox="1"/>
      </xdr:nvSpPr>
      <xdr:spPr>
        <a:xfrm>
          <a:off x="15214111" y="921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90271</xdr:rowOff>
    </xdr:from>
    <xdr:to>
      <xdr:col>76</xdr:col>
      <xdr:colOff>165100</xdr:colOff>
      <xdr:row>57</xdr:row>
      <xdr:rowOff>20421</xdr:rowOff>
    </xdr:to>
    <xdr:sp macro="" textlink="">
      <xdr:nvSpPr>
        <xdr:cNvPr id="591" name="楕円 590"/>
        <xdr:cNvSpPr/>
      </xdr:nvSpPr>
      <xdr:spPr>
        <a:xfrm>
          <a:off x="14541500" y="969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11548</xdr:rowOff>
    </xdr:from>
    <xdr:ext cx="534377" cy="259045"/>
    <xdr:sp macro="" textlink="">
      <xdr:nvSpPr>
        <xdr:cNvPr id="592" name="テキスト ボックス 591"/>
        <xdr:cNvSpPr txBox="1"/>
      </xdr:nvSpPr>
      <xdr:spPr>
        <a:xfrm>
          <a:off x="14325111" y="978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160200</xdr:rowOff>
    </xdr:from>
    <xdr:to>
      <xdr:col>72</xdr:col>
      <xdr:colOff>38100</xdr:colOff>
      <xdr:row>58</xdr:row>
      <xdr:rowOff>90350</xdr:rowOff>
    </xdr:to>
    <xdr:sp macro="" textlink="">
      <xdr:nvSpPr>
        <xdr:cNvPr id="593" name="楕円 592"/>
        <xdr:cNvSpPr/>
      </xdr:nvSpPr>
      <xdr:spPr>
        <a:xfrm>
          <a:off x="13652500" y="993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81477</xdr:rowOff>
    </xdr:from>
    <xdr:ext cx="534377" cy="259045"/>
    <xdr:sp macro="" textlink="">
      <xdr:nvSpPr>
        <xdr:cNvPr id="594" name="テキスト ボックス 593"/>
        <xdr:cNvSpPr txBox="1"/>
      </xdr:nvSpPr>
      <xdr:spPr>
        <a:xfrm>
          <a:off x="13436111" y="100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43477</xdr:rowOff>
    </xdr:from>
    <xdr:to>
      <xdr:col>67</xdr:col>
      <xdr:colOff>101600</xdr:colOff>
      <xdr:row>57</xdr:row>
      <xdr:rowOff>145077</xdr:rowOff>
    </xdr:to>
    <xdr:sp macro="" textlink="">
      <xdr:nvSpPr>
        <xdr:cNvPr id="595" name="楕円 594"/>
        <xdr:cNvSpPr/>
      </xdr:nvSpPr>
      <xdr:spPr>
        <a:xfrm>
          <a:off x="12763500" y="981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136204</xdr:rowOff>
    </xdr:from>
    <xdr:ext cx="534377" cy="259045"/>
    <xdr:sp macro="" textlink="">
      <xdr:nvSpPr>
        <xdr:cNvPr id="596" name="テキスト ボックス 595"/>
        <xdr:cNvSpPr txBox="1"/>
      </xdr:nvSpPr>
      <xdr:spPr>
        <a:xfrm>
          <a:off x="12547111" y="990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0" name="テキスト ボックス 60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47193</xdr:rowOff>
    </xdr:from>
    <xdr:to>
      <xdr:col>85</xdr:col>
      <xdr:colOff>126364</xdr:colOff>
      <xdr:row>79</xdr:row>
      <xdr:rowOff>44450</xdr:rowOff>
    </xdr:to>
    <xdr:cxnSp macro="">
      <xdr:nvCxnSpPr>
        <xdr:cNvPr id="620" name="直線コネクタ 619"/>
        <xdr:cNvCxnSpPr/>
      </xdr:nvCxnSpPr>
      <xdr:spPr>
        <a:xfrm flipV="1">
          <a:off x="16317595" y="12220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2" name="直線コネクタ 62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165320</xdr:rowOff>
    </xdr:from>
    <xdr:ext cx="534377" cy="259045"/>
    <xdr:sp macro="" textlink="">
      <xdr:nvSpPr>
        <xdr:cNvPr id="623" name="災害復旧費最大値テキスト"/>
        <xdr:cNvSpPr txBox="1"/>
      </xdr:nvSpPr>
      <xdr:spPr>
        <a:xfrm>
          <a:off x="16370300" y="1199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47193</xdr:rowOff>
    </xdr:from>
    <xdr:to>
      <xdr:col>86</xdr:col>
      <xdr:colOff>25400</xdr:colOff>
      <xdr:row>71</xdr:row>
      <xdr:rowOff>47193</xdr:rowOff>
    </xdr:to>
    <xdr:cxnSp macro="">
      <xdr:nvCxnSpPr>
        <xdr:cNvPr id="624" name="直線コネクタ 623"/>
        <xdr:cNvCxnSpPr/>
      </xdr:nvCxnSpPr>
      <xdr:spPr>
        <a:xfrm>
          <a:off x="16230600" y="1222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35458</xdr:rowOff>
    </xdr:from>
    <xdr:to>
      <xdr:col>85</xdr:col>
      <xdr:colOff>127000</xdr:colOff>
      <xdr:row>79</xdr:row>
      <xdr:rowOff>41478</xdr:rowOff>
    </xdr:to>
    <xdr:cxnSp macro="">
      <xdr:nvCxnSpPr>
        <xdr:cNvPr id="625" name="直線コネクタ 624"/>
        <xdr:cNvCxnSpPr/>
      </xdr:nvCxnSpPr>
      <xdr:spPr>
        <a:xfrm>
          <a:off x="15481300" y="13580008"/>
          <a:ext cx="8382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108957</xdr:rowOff>
    </xdr:from>
    <xdr:ext cx="469744" cy="259045"/>
    <xdr:sp macro="" textlink="">
      <xdr:nvSpPr>
        <xdr:cNvPr id="626" name="災害復旧費平均値テキスト"/>
        <xdr:cNvSpPr txBox="1"/>
      </xdr:nvSpPr>
      <xdr:spPr>
        <a:xfrm>
          <a:off x="16370300" y="13310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86080</xdr:rowOff>
    </xdr:from>
    <xdr:to>
      <xdr:col>85</xdr:col>
      <xdr:colOff>177800</xdr:colOff>
      <xdr:row>79</xdr:row>
      <xdr:rowOff>16230</xdr:rowOff>
    </xdr:to>
    <xdr:sp macro="" textlink="">
      <xdr:nvSpPr>
        <xdr:cNvPr id="627" name="フローチャート: 判断 626"/>
        <xdr:cNvSpPr/>
      </xdr:nvSpPr>
      <xdr:spPr>
        <a:xfrm>
          <a:off x="16268700" y="134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17551</xdr:rowOff>
    </xdr:from>
    <xdr:to>
      <xdr:col>81</xdr:col>
      <xdr:colOff>50800</xdr:colOff>
      <xdr:row>79</xdr:row>
      <xdr:rowOff>35458</xdr:rowOff>
    </xdr:to>
    <xdr:cxnSp macro="">
      <xdr:nvCxnSpPr>
        <xdr:cNvPr id="628" name="直線コネクタ 627"/>
        <xdr:cNvCxnSpPr/>
      </xdr:nvCxnSpPr>
      <xdr:spPr>
        <a:xfrm>
          <a:off x="14592300" y="13562101"/>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69469</xdr:rowOff>
    </xdr:from>
    <xdr:to>
      <xdr:col>81</xdr:col>
      <xdr:colOff>101600</xdr:colOff>
      <xdr:row>78</xdr:row>
      <xdr:rowOff>171069</xdr:rowOff>
    </xdr:to>
    <xdr:sp macro="" textlink="">
      <xdr:nvSpPr>
        <xdr:cNvPr id="629" name="フローチャート: 判断 628"/>
        <xdr:cNvSpPr/>
      </xdr:nvSpPr>
      <xdr:spPr>
        <a:xfrm>
          <a:off x="154305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16146</xdr:rowOff>
    </xdr:from>
    <xdr:ext cx="469744" cy="259045"/>
    <xdr:sp macro="" textlink="">
      <xdr:nvSpPr>
        <xdr:cNvPr id="630" name="テキスト ボックス 629"/>
        <xdr:cNvSpPr txBox="1"/>
      </xdr:nvSpPr>
      <xdr:spPr>
        <a:xfrm>
          <a:off x="15246428" y="132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17551</xdr:rowOff>
    </xdr:from>
    <xdr:to>
      <xdr:col>76</xdr:col>
      <xdr:colOff>114300</xdr:colOff>
      <xdr:row>79</xdr:row>
      <xdr:rowOff>40793</xdr:rowOff>
    </xdr:to>
    <xdr:cxnSp macro="">
      <xdr:nvCxnSpPr>
        <xdr:cNvPr id="631" name="直線コネクタ 630"/>
        <xdr:cNvCxnSpPr/>
      </xdr:nvCxnSpPr>
      <xdr:spPr>
        <a:xfrm flipV="1">
          <a:off x="13703300" y="13562101"/>
          <a:ext cx="889000" cy="2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57810</xdr:rowOff>
    </xdr:from>
    <xdr:to>
      <xdr:col>76</xdr:col>
      <xdr:colOff>165100</xdr:colOff>
      <xdr:row>78</xdr:row>
      <xdr:rowOff>159410</xdr:rowOff>
    </xdr:to>
    <xdr:sp macro="" textlink="">
      <xdr:nvSpPr>
        <xdr:cNvPr id="632" name="フローチャート: 判断 631"/>
        <xdr:cNvSpPr/>
      </xdr:nvSpPr>
      <xdr:spPr>
        <a:xfrm>
          <a:off x="145415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4487</xdr:rowOff>
    </xdr:from>
    <xdr:ext cx="469744" cy="259045"/>
    <xdr:sp macro="" textlink="">
      <xdr:nvSpPr>
        <xdr:cNvPr id="633" name="テキスト ボックス 632"/>
        <xdr:cNvSpPr txBox="1"/>
      </xdr:nvSpPr>
      <xdr:spPr>
        <a:xfrm>
          <a:off x="14357428" y="1320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40793</xdr:rowOff>
    </xdr:from>
    <xdr:to>
      <xdr:col>71</xdr:col>
      <xdr:colOff>177800</xdr:colOff>
      <xdr:row>79</xdr:row>
      <xdr:rowOff>44069</xdr:rowOff>
    </xdr:to>
    <xdr:cxnSp macro="">
      <xdr:nvCxnSpPr>
        <xdr:cNvPr id="634" name="直線コネクタ 633"/>
        <xdr:cNvCxnSpPr/>
      </xdr:nvCxnSpPr>
      <xdr:spPr>
        <a:xfrm flipV="1">
          <a:off x="12814300" y="13585343"/>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127991</xdr:rowOff>
    </xdr:from>
    <xdr:to>
      <xdr:col>72</xdr:col>
      <xdr:colOff>38100</xdr:colOff>
      <xdr:row>79</xdr:row>
      <xdr:rowOff>58141</xdr:rowOff>
    </xdr:to>
    <xdr:sp macro="" textlink="">
      <xdr:nvSpPr>
        <xdr:cNvPr id="635" name="フローチャート: 判断 634"/>
        <xdr:cNvSpPr/>
      </xdr:nvSpPr>
      <xdr:spPr>
        <a:xfrm>
          <a:off x="13652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74668</xdr:rowOff>
    </xdr:from>
    <xdr:ext cx="378565" cy="259045"/>
    <xdr:sp macro="" textlink="">
      <xdr:nvSpPr>
        <xdr:cNvPr id="636" name="テキスト ボックス 635"/>
        <xdr:cNvSpPr txBox="1"/>
      </xdr:nvSpPr>
      <xdr:spPr>
        <a:xfrm>
          <a:off x="13514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123037</xdr:rowOff>
    </xdr:from>
    <xdr:to>
      <xdr:col>67</xdr:col>
      <xdr:colOff>101600</xdr:colOff>
      <xdr:row>79</xdr:row>
      <xdr:rowOff>53187</xdr:rowOff>
    </xdr:to>
    <xdr:sp macro="" textlink="">
      <xdr:nvSpPr>
        <xdr:cNvPr id="637" name="フローチャート: 判断 636"/>
        <xdr:cNvSpPr/>
      </xdr:nvSpPr>
      <xdr:spPr>
        <a:xfrm>
          <a:off x="12763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69714</xdr:rowOff>
    </xdr:from>
    <xdr:ext cx="378565" cy="259045"/>
    <xdr:sp macro="" textlink="">
      <xdr:nvSpPr>
        <xdr:cNvPr id="638" name="テキスト ボックス 637"/>
        <xdr:cNvSpPr txBox="1"/>
      </xdr:nvSpPr>
      <xdr:spPr>
        <a:xfrm>
          <a:off x="12625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162128</xdr:rowOff>
    </xdr:from>
    <xdr:to>
      <xdr:col>85</xdr:col>
      <xdr:colOff>177800</xdr:colOff>
      <xdr:row>79</xdr:row>
      <xdr:rowOff>92278</xdr:rowOff>
    </xdr:to>
    <xdr:sp macro="" textlink="">
      <xdr:nvSpPr>
        <xdr:cNvPr id="644" name="楕円 643"/>
        <xdr:cNvSpPr/>
      </xdr:nvSpPr>
      <xdr:spPr>
        <a:xfrm>
          <a:off x="16268700" y="1353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77055</xdr:rowOff>
    </xdr:from>
    <xdr:ext cx="313932" cy="259045"/>
    <xdr:sp macro="" textlink="">
      <xdr:nvSpPr>
        <xdr:cNvPr id="645" name="災害復旧費該当値テキスト"/>
        <xdr:cNvSpPr txBox="1"/>
      </xdr:nvSpPr>
      <xdr:spPr>
        <a:xfrm>
          <a:off x="16370300" y="13450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156108</xdr:rowOff>
    </xdr:from>
    <xdr:to>
      <xdr:col>81</xdr:col>
      <xdr:colOff>101600</xdr:colOff>
      <xdr:row>79</xdr:row>
      <xdr:rowOff>86258</xdr:rowOff>
    </xdr:to>
    <xdr:sp macro="" textlink="">
      <xdr:nvSpPr>
        <xdr:cNvPr id="646" name="楕円 645"/>
        <xdr:cNvSpPr/>
      </xdr:nvSpPr>
      <xdr:spPr>
        <a:xfrm>
          <a:off x="15430500" y="1352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77385</xdr:rowOff>
    </xdr:from>
    <xdr:ext cx="378565" cy="259045"/>
    <xdr:sp macro="" textlink="">
      <xdr:nvSpPr>
        <xdr:cNvPr id="647" name="テキスト ボックス 646"/>
        <xdr:cNvSpPr txBox="1"/>
      </xdr:nvSpPr>
      <xdr:spPr>
        <a:xfrm>
          <a:off x="15292017" y="13621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138201</xdr:rowOff>
    </xdr:from>
    <xdr:to>
      <xdr:col>76</xdr:col>
      <xdr:colOff>165100</xdr:colOff>
      <xdr:row>79</xdr:row>
      <xdr:rowOff>68351</xdr:rowOff>
    </xdr:to>
    <xdr:sp macro="" textlink="">
      <xdr:nvSpPr>
        <xdr:cNvPr id="648" name="楕円 647"/>
        <xdr:cNvSpPr/>
      </xdr:nvSpPr>
      <xdr:spPr>
        <a:xfrm>
          <a:off x="14541500" y="1351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59478</xdr:rowOff>
    </xdr:from>
    <xdr:ext cx="378565" cy="259045"/>
    <xdr:sp macro="" textlink="">
      <xdr:nvSpPr>
        <xdr:cNvPr id="649" name="テキスト ボックス 648"/>
        <xdr:cNvSpPr txBox="1"/>
      </xdr:nvSpPr>
      <xdr:spPr>
        <a:xfrm>
          <a:off x="14403017" y="13604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161443</xdr:rowOff>
    </xdr:from>
    <xdr:to>
      <xdr:col>72</xdr:col>
      <xdr:colOff>38100</xdr:colOff>
      <xdr:row>79</xdr:row>
      <xdr:rowOff>91593</xdr:rowOff>
    </xdr:to>
    <xdr:sp macro="" textlink="">
      <xdr:nvSpPr>
        <xdr:cNvPr id="650" name="楕円 649"/>
        <xdr:cNvSpPr/>
      </xdr:nvSpPr>
      <xdr:spPr>
        <a:xfrm>
          <a:off x="13652500" y="1353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82720</xdr:rowOff>
    </xdr:from>
    <xdr:ext cx="313932" cy="259045"/>
    <xdr:sp macro="" textlink="">
      <xdr:nvSpPr>
        <xdr:cNvPr id="651" name="テキスト ボックス 650"/>
        <xdr:cNvSpPr txBox="1"/>
      </xdr:nvSpPr>
      <xdr:spPr>
        <a:xfrm>
          <a:off x="13546333" y="13627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164719</xdr:rowOff>
    </xdr:from>
    <xdr:to>
      <xdr:col>67</xdr:col>
      <xdr:colOff>101600</xdr:colOff>
      <xdr:row>79</xdr:row>
      <xdr:rowOff>94869</xdr:rowOff>
    </xdr:to>
    <xdr:sp macro="" textlink="">
      <xdr:nvSpPr>
        <xdr:cNvPr id="652" name="楕円 651"/>
        <xdr:cNvSpPr/>
      </xdr:nvSpPr>
      <xdr:spPr>
        <a:xfrm>
          <a:off x="12763500" y="1353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85996</xdr:rowOff>
    </xdr:from>
    <xdr:ext cx="249299" cy="259045"/>
    <xdr:sp macro="" textlink="">
      <xdr:nvSpPr>
        <xdr:cNvPr id="653" name="テキスト ボックス 652"/>
        <xdr:cNvSpPr txBox="1"/>
      </xdr:nvSpPr>
      <xdr:spPr>
        <a:xfrm>
          <a:off x="12689650" y="13630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4" name="テキスト ボックス 66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6" name="テキスト ボックス 66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6" name="テキスト ボックス 67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125788</xdr:rowOff>
    </xdr:from>
    <xdr:to>
      <xdr:col>85</xdr:col>
      <xdr:colOff>126364</xdr:colOff>
      <xdr:row>98</xdr:row>
      <xdr:rowOff>158152</xdr:rowOff>
    </xdr:to>
    <xdr:cxnSp macro="">
      <xdr:nvCxnSpPr>
        <xdr:cNvPr id="680" name="直線コネクタ 679"/>
        <xdr:cNvCxnSpPr/>
      </xdr:nvCxnSpPr>
      <xdr:spPr>
        <a:xfrm flipV="1">
          <a:off x="16317595" y="15384838"/>
          <a:ext cx="1269" cy="157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161979</xdr:rowOff>
    </xdr:from>
    <xdr:ext cx="534377" cy="259045"/>
    <xdr:sp macro="" textlink="">
      <xdr:nvSpPr>
        <xdr:cNvPr id="681" name="公債費最小値テキスト"/>
        <xdr:cNvSpPr txBox="1"/>
      </xdr:nvSpPr>
      <xdr:spPr>
        <a:xfrm>
          <a:off x="16370300" y="1696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158152</xdr:rowOff>
    </xdr:from>
    <xdr:to>
      <xdr:col>86</xdr:col>
      <xdr:colOff>25400</xdr:colOff>
      <xdr:row>98</xdr:row>
      <xdr:rowOff>158152</xdr:rowOff>
    </xdr:to>
    <xdr:cxnSp macro="">
      <xdr:nvCxnSpPr>
        <xdr:cNvPr id="682" name="直線コネクタ 681"/>
        <xdr:cNvCxnSpPr/>
      </xdr:nvCxnSpPr>
      <xdr:spPr>
        <a:xfrm>
          <a:off x="16230600" y="1696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72465</xdr:rowOff>
    </xdr:from>
    <xdr:ext cx="534377" cy="259045"/>
    <xdr:sp macro="" textlink="">
      <xdr:nvSpPr>
        <xdr:cNvPr id="683" name="公債費最大値テキスト"/>
        <xdr:cNvSpPr txBox="1"/>
      </xdr:nvSpPr>
      <xdr:spPr>
        <a:xfrm>
          <a:off x="16370300" y="1516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125788</xdr:rowOff>
    </xdr:from>
    <xdr:to>
      <xdr:col>86</xdr:col>
      <xdr:colOff>25400</xdr:colOff>
      <xdr:row>89</xdr:row>
      <xdr:rowOff>125788</xdr:rowOff>
    </xdr:to>
    <xdr:cxnSp macro="">
      <xdr:nvCxnSpPr>
        <xdr:cNvPr id="684" name="直線コネクタ 683"/>
        <xdr:cNvCxnSpPr/>
      </xdr:nvCxnSpPr>
      <xdr:spPr>
        <a:xfrm>
          <a:off x="16230600" y="1538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94241</xdr:rowOff>
    </xdr:from>
    <xdr:to>
      <xdr:col>85</xdr:col>
      <xdr:colOff>127000</xdr:colOff>
      <xdr:row>94</xdr:row>
      <xdr:rowOff>20338</xdr:rowOff>
    </xdr:to>
    <xdr:cxnSp macro="">
      <xdr:nvCxnSpPr>
        <xdr:cNvPr id="685" name="直線コネクタ 684"/>
        <xdr:cNvCxnSpPr/>
      </xdr:nvCxnSpPr>
      <xdr:spPr>
        <a:xfrm>
          <a:off x="15481300" y="16039091"/>
          <a:ext cx="838200" cy="9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160791</xdr:rowOff>
    </xdr:from>
    <xdr:ext cx="534377" cy="259045"/>
    <xdr:sp macro="" textlink="">
      <xdr:nvSpPr>
        <xdr:cNvPr id="686" name="公債費平均値テキスト"/>
        <xdr:cNvSpPr txBox="1"/>
      </xdr:nvSpPr>
      <xdr:spPr>
        <a:xfrm>
          <a:off x="16370300" y="16277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10914</xdr:rowOff>
    </xdr:from>
    <xdr:to>
      <xdr:col>85</xdr:col>
      <xdr:colOff>177800</xdr:colOff>
      <xdr:row>95</xdr:row>
      <xdr:rowOff>112514</xdr:rowOff>
    </xdr:to>
    <xdr:sp macro="" textlink="">
      <xdr:nvSpPr>
        <xdr:cNvPr id="687" name="フローチャート: 判断 686"/>
        <xdr:cNvSpPr/>
      </xdr:nvSpPr>
      <xdr:spPr>
        <a:xfrm>
          <a:off x="16268700" y="162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94241</xdr:rowOff>
    </xdr:from>
    <xdr:to>
      <xdr:col>81</xdr:col>
      <xdr:colOff>50800</xdr:colOff>
      <xdr:row>93</xdr:row>
      <xdr:rowOff>111875</xdr:rowOff>
    </xdr:to>
    <xdr:cxnSp macro="">
      <xdr:nvCxnSpPr>
        <xdr:cNvPr id="688" name="直線コネクタ 687"/>
        <xdr:cNvCxnSpPr/>
      </xdr:nvCxnSpPr>
      <xdr:spPr>
        <a:xfrm flipV="1">
          <a:off x="14592300" y="16039091"/>
          <a:ext cx="889000" cy="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23031</xdr:rowOff>
    </xdr:from>
    <xdr:to>
      <xdr:col>81</xdr:col>
      <xdr:colOff>101600</xdr:colOff>
      <xdr:row>95</xdr:row>
      <xdr:rowOff>124631</xdr:rowOff>
    </xdr:to>
    <xdr:sp macro="" textlink="">
      <xdr:nvSpPr>
        <xdr:cNvPr id="689" name="フローチャート: 判断 688"/>
        <xdr:cNvSpPr/>
      </xdr:nvSpPr>
      <xdr:spPr>
        <a:xfrm>
          <a:off x="154305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115758</xdr:rowOff>
    </xdr:from>
    <xdr:ext cx="534377" cy="259045"/>
    <xdr:sp macro="" textlink="">
      <xdr:nvSpPr>
        <xdr:cNvPr id="690" name="テキスト ボックス 689"/>
        <xdr:cNvSpPr txBox="1"/>
      </xdr:nvSpPr>
      <xdr:spPr>
        <a:xfrm>
          <a:off x="15214111" y="1640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58644</xdr:rowOff>
    </xdr:from>
    <xdr:to>
      <xdr:col>76</xdr:col>
      <xdr:colOff>114300</xdr:colOff>
      <xdr:row>93</xdr:row>
      <xdr:rowOff>111875</xdr:rowOff>
    </xdr:to>
    <xdr:cxnSp macro="">
      <xdr:nvCxnSpPr>
        <xdr:cNvPr id="691" name="直線コネクタ 690"/>
        <xdr:cNvCxnSpPr/>
      </xdr:nvCxnSpPr>
      <xdr:spPr>
        <a:xfrm>
          <a:off x="13703300" y="16003494"/>
          <a:ext cx="889000" cy="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161922</xdr:rowOff>
    </xdr:from>
    <xdr:to>
      <xdr:col>76</xdr:col>
      <xdr:colOff>165100</xdr:colOff>
      <xdr:row>95</xdr:row>
      <xdr:rowOff>92072</xdr:rowOff>
    </xdr:to>
    <xdr:sp macro="" textlink="">
      <xdr:nvSpPr>
        <xdr:cNvPr id="692" name="フローチャート: 判断 691"/>
        <xdr:cNvSpPr/>
      </xdr:nvSpPr>
      <xdr:spPr>
        <a:xfrm>
          <a:off x="14541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83199</xdr:rowOff>
    </xdr:from>
    <xdr:ext cx="534377" cy="259045"/>
    <xdr:sp macro="" textlink="">
      <xdr:nvSpPr>
        <xdr:cNvPr id="693" name="テキスト ボックス 692"/>
        <xdr:cNvSpPr txBox="1"/>
      </xdr:nvSpPr>
      <xdr:spPr>
        <a:xfrm>
          <a:off x="14325111" y="1637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31376</xdr:rowOff>
    </xdr:from>
    <xdr:to>
      <xdr:col>71</xdr:col>
      <xdr:colOff>177800</xdr:colOff>
      <xdr:row>93</xdr:row>
      <xdr:rowOff>58644</xdr:rowOff>
    </xdr:to>
    <xdr:cxnSp macro="">
      <xdr:nvCxnSpPr>
        <xdr:cNvPr id="694" name="直線コネクタ 693"/>
        <xdr:cNvCxnSpPr/>
      </xdr:nvCxnSpPr>
      <xdr:spPr>
        <a:xfrm>
          <a:off x="12814300" y="15976226"/>
          <a:ext cx="889000" cy="2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138049</xdr:rowOff>
    </xdr:from>
    <xdr:to>
      <xdr:col>72</xdr:col>
      <xdr:colOff>38100</xdr:colOff>
      <xdr:row>95</xdr:row>
      <xdr:rowOff>68199</xdr:rowOff>
    </xdr:to>
    <xdr:sp macro="" textlink="">
      <xdr:nvSpPr>
        <xdr:cNvPr id="695" name="フローチャート: 判断 694"/>
        <xdr:cNvSpPr/>
      </xdr:nvSpPr>
      <xdr:spPr>
        <a:xfrm>
          <a:off x="13652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59326</xdr:rowOff>
    </xdr:from>
    <xdr:ext cx="534377" cy="259045"/>
    <xdr:sp macro="" textlink="">
      <xdr:nvSpPr>
        <xdr:cNvPr id="696" name="テキスト ボックス 695"/>
        <xdr:cNvSpPr txBox="1"/>
      </xdr:nvSpPr>
      <xdr:spPr>
        <a:xfrm>
          <a:off x="13436111" y="163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94289</xdr:rowOff>
    </xdr:from>
    <xdr:to>
      <xdr:col>67</xdr:col>
      <xdr:colOff>101600</xdr:colOff>
      <xdr:row>95</xdr:row>
      <xdr:rowOff>24439</xdr:rowOff>
    </xdr:to>
    <xdr:sp macro="" textlink="">
      <xdr:nvSpPr>
        <xdr:cNvPr id="697" name="フローチャート: 判断 696"/>
        <xdr:cNvSpPr/>
      </xdr:nvSpPr>
      <xdr:spPr>
        <a:xfrm>
          <a:off x="12763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15566</xdr:rowOff>
    </xdr:from>
    <xdr:ext cx="534377" cy="259045"/>
    <xdr:sp macro="" textlink="">
      <xdr:nvSpPr>
        <xdr:cNvPr id="698" name="テキスト ボックス 697"/>
        <xdr:cNvSpPr txBox="1"/>
      </xdr:nvSpPr>
      <xdr:spPr>
        <a:xfrm>
          <a:off x="12547111" y="1630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140988</xdr:rowOff>
    </xdr:from>
    <xdr:to>
      <xdr:col>85</xdr:col>
      <xdr:colOff>177800</xdr:colOff>
      <xdr:row>94</xdr:row>
      <xdr:rowOff>71138</xdr:rowOff>
    </xdr:to>
    <xdr:sp macro="" textlink="">
      <xdr:nvSpPr>
        <xdr:cNvPr id="704" name="楕円 703"/>
        <xdr:cNvSpPr/>
      </xdr:nvSpPr>
      <xdr:spPr>
        <a:xfrm>
          <a:off x="16268700" y="1608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163865</xdr:rowOff>
    </xdr:from>
    <xdr:ext cx="534377" cy="259045"/>
    <xdr:sp macro="" textlink="">
      <xdr:nvSpPr>
        <xdr:cNvPr id="705" name="公債費該当値テキスト"/>
        <xdr:cNvSpPr txBox="1"/>
      </xdr:nvSpPr>
      <xdr:spPr>
        <a:xfrm>
          <a:off x="16370300" y="159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43441</xdr:rowOff>
    </xdr:from>
    <xdr:to>
      <xdr:col>81</xdr:col>
      <xdr:colOff>101600</xdr:colOff>
      <xdr:row>93</xdr:row>
      <xdr:rowOff>145041</xdr:rowOff>
    </xdr:to>
    <xdr:sp macro="" textlink="">
      <xdr:nvSpPr>
        <xdr:cNvPr id="706" name="楕円 705"/>
        <xdr:cNvSpPr/>
      </xdr:nvSpPr>
      <xdr:spPr>
        <a:xfrm>
          <a:off x="15430500" y="1598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161568</xdr:rowOff>
    </xdr:from>
    <xdr:ext cx="534377" cy="259045"/>
    <xdr:sp macro="" textlink="">
      <xdr:nvSpPr>
        <xdr:cNvPr id="707" name="テキスト ボックス 706"/>
        <xdr:cNvSpPr txBox="1"/>
      </xdr:nvSpPr>
      <xdr:spPr>
        <a:xfrm>
          <a:off x="15214111" y="1576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61075</xdr:rowOff>
    </xdr:from>
    <xdr:to>
      <xdr:col>76</xdr:col>
      <xdr:colOff>165100</xdr:colOff>
      <xdr:row>93</xdr:row>
      <xdr:rowOff>162675</xdr:rowOff>
    </xdr:to>
    <xdr:sp macro="" textlink="">
      <xdr:nvSpPr>
        <xdr:cNvPr id="708" name="楕円 707"/>
        <xdr:cNvSpPr/>
      </xdr:nvSpPr>
      <xdr:spPr>
        <a:xfrm>
          <a:off x="14541500" y="160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7752</xdr:rowOff>
    </xdr:from>
    <xdr:ext cx="534377" cy="259045"/>
    <xdr:sp macro="" textlink="">
      <xdr:nvSpPr>
        <xdr:cNvPr id="709" name="テキスト ボックス 708"/>
        <xdr:cNvSpPr txBox="1"/>
      </xdr:nvSpPr>
      <xdr:spPr>
        <a:xfrm>
          <a:off x="14325111" y="1578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7844</xdr:rowOff>
    </xdr:from>
    <xdr:to>
      <xdr:col>72</xdr:col>
      <xdr:colOff>38100</xdr:colOff>
      <xdr:row>93</xdr:row>
      <xdr:rowOff>109444</xdr:rowOff>
    </xdr:to>
    <xdr:sp macro="" textlink="">
      <xdr:nvSpPr>
        <xdr:cNvPr id="710" name="楕円 709"/>
        <xdr:cNvSpPr/>
      </xdr:nvSpPr>
      <xdr:spPr>
        <a:xfrm>
          <a:off x="13652500" y="1595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125971</xdr:rowOff>
    </xdr:from>
    <xdr:ext cx="534377" cy="259045"/>
    <xdr:sp macro="" textlink="">
      <xdr:nvSpPr>
        <xdr:cNvPr id="711" name="テキスト ボックス 710"/>
        <xdr:cNvSpPr txBox="1"/>
      </xdr:nvSpPr>
      <xdr:spPr>
        <a:xfrm>
          <a:off x="13436111" y="157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152026</xdr:rowOff>
    </xdr:from>
    <xdr:to>
      <xdr:col>67</xdr:col>
      <xdr:colOff>101600</xdr:colOff>
      <xdr:row>93</xdr:row>
      <xdr:rowOff>82176</xdr:rowOff>
    </xdr:to>
    <xdr:sp macro="" textlink="">
      <xdr:nvSpPr>
        <xdr:cNvPr id="712" name="楕円 711"/>
        <xdr:cNvSpPr/>
      </xdr:nvSpPr>
      <xdr:spPr>
        <a:xfrm>
          <a:off x="12763500" y="1592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98703</xdr:rowOff>
    </xdr:from>
    <xdr:ext cx="534377" cy="259045"/>
    <xdr:sp macro="" textlink="">
      <xdr:nvSpPr>
        <xdr:cNvPr id="713" name="テキスト ボックス 712"/>
        <xdr:cNvSpPr txBox="1"/>
      </xdr:nvSpPr>
      <xdr:spPr>
        <a:xfrm>
          <a:off x="12547111" y="1570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76149</xdr:rowOff>
    </xdr:from>
    <xdr:to>
      <xdr:col>116</xdr:col>
      <xdr:colOff>62864</xdr:colOff>
      <xdr:row>38</xdr:row>
      <xdr:rowOff>139700</xdr:rowOff>
    </xdr:to>
    <xdr:cxnSp macro="">
      <xdr:nvCxnSpPr>
        <xdr:cNvPr id="735" name="直線コネクタ 734"/>
        <xdr:cNvCxnSpPr/>
      </xdr:nvCxnSpPr>
      <xdr:spPr>
        <a:xfrm flipV="1">
          <a:off x="22159595" y="5562549"/>
          <a:ext cx="1269" cy="109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165066</xdr:rowOff>
    </xdr:from>
    <xdr:ext cx="249299" cy="259045"/>
    <xdr:sp macro="" textlink="">
      <xdr:nvSpPr>
        <xdr:cNvPr id="736" name="諸支出金最小値テキスト"/>
        <xdr:cNvSpPr txBox="1"/>
      </xdr:nvSpPr>
      <xdr:spPr>
        <a:xfrm>
          <a:off x="22212300" y="6680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22826</xdr:rowOff>
    </xdr:from>
    <xdr:ext cx="469744" cy="259045"/>
    <xdr:sp macro="" textlink="">
      <xdr:nvSpPr>
        <xdr:cNvPr id="738" name="諸支出金最大値テキスト"/>
        <xdr:cNvSpPr txBox="1"/>
      </xdr:nvSpPr>
      <xdr:spPr>
        <a:xfrm>
          <a:off x="22212300" y="53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76149</xdr:rowOff>
    </xdr:from>
    <xdr:to>
      <xdr:col>116</xdr:col>
      <xdr:colOff>152400</xdr:colOff>
      <xdr:row>32</xdr:row>
      <xdr:rowOff>76149</xdr:rowOff>
    </xdr:to>
    <xdr:cxnSp macro="">
      <xdr:nvCxnSpPr>
        <xdr:cNvPr id="739" name="直線コネクタ 738"/>
        <xdr:cNvCxnSpPr/>
      </xdr:nvCxnSpPr>
      <xdr:spPr>
        <a:xfrm>
          <a:off x="22072600" y="556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82516</xdr:rowOff>
    </xdr:from>
    <xdr:ext cx="313932" cy="259045"/>
    <xdr:sp macro="" textlink="">
      <xdr:nvSpPr>
        <xdr:cNvPr id="741" name="諸支出金平均値テキスト"/>
        <xdr:cNvSpPr txBox="1"/>
      </xdr:nvSpPr>
      <xdr:spPr>
        <a:xfrm>
          <a:off x="22212300" y="64261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59639</xdr:rowOff>
    </xdr:from>
    <xdr:to>
      <xdr:col>116</xdr:col>
      <xdr:colOff>114300</xdr:colOff>
      <xdr:row>38</xdr:row>
      <xdr:rowOff>161239</xdr:rowOff>
    </xdr:to>
    <xdr:sp macro="" textlink="">
      <xdr:nvSpPr>
        <xdr:cNvPr id="742" name="フローチャート: 判断 741"/>
        <xdr:cNvSpPr/>
      </xdr:nvSpPr>
      <xdr:spPr>
        <a:xfrm>
          <a:off x="221107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75184</xdr:rowOff>
    </xdr:from>
    <xdr:to>
      <xdr:col>112</xdr:col>
      <xdr:colOff>38100</xdr:colOff>
      <xdr:row>39</xdr:row>
      <xdr:rowOff>5334</xdr:rowOff>
    </xdr:to>
    <xdr:sp macro="" textlink="">
      <xdr:nvSpPr>
        <xdr:cNvPr id="744" name="フローチャート: 判断 743"/>
        <xdr:cNvSpPr/>
      </xdr:nvSpPr>
      <xdr:spPr>
        <a:xfrm>
          <a:off x="21272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21861</xdr:rowOff>
    </xdr:from>
    <xdr:ext cx="313932" cy="259045"/>
    <xdr:sp macro="" textlink="">
      <xdr:nvSpPr>
        <xdr:cNvPr id="745" name="テキスト ボックス 744"/>
        <xdr:cNvSpPr txBox="1"/>
      </xdr:nvSpPr>
      <xdr:spPr>
        <a:xfrm>
          <a:off x="21166333" y="6365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59639</xdr:rowOff>
    </xdr:from>
    <xdr:to>
      <xdr:col>107</xdr:col>
      <xdr:colOff>101600</xdr:colOff>
      <xdr:row>38</xdr:row>
      <xdr:rowOff>161239</xdr:rowOff>
    </xdr:to>
    <xdr:sp macro="" textlink="">
      <xdr:nvSpPr>
        <xdr:cNvPr id="747" name="フローチャート: 判断 746"/>
        <xdr:cNvSpPr/>
      </xdr:nvSpPr>
      <xdr:spPr>
        <a:xfrm>
          <a:off x="20383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6316</xdr:rowOff>
    </xdr:from>
    <xdr:ext cx="313932" cy="259045"/>
    <xdr:sp macro="" textlink="">
      <xdr:nvSpPr>
        <xdr:cNvPr id="748" name="テキスト ボックス 747"/>
        <xdr:cNvSpPr txBox="1"/>
      </xdr:nvSpPr>
      <xdr:spPr>
        <a:xfrm>
          <a:off x="20277333" y="6349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10261</xdr:rowOff>
    </xdr:from>
    <xdr:to>
      <xdr:col>102</xdr:col>
      <xdr:colOff>165100</xdr:colOff>
      <xdr:row>38</xdr:row>
      <xdr:rowOff>111861</xdr:rowOff>
    </xdr:to>
    <xdr:sp macro="" textlink="">
      <xdr:nvSpPr>
        <xdr:cNvPr id="750" name="フローチャート: 判断 749"/>
        <xdr:cNvSpPr/>
      </xdr:nvSpPr>
      <xdr:spPr>
        <a:xfrm>
          <a:off x="19494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128389</xdr:rowOff>
    </xdr:from>
    <xdr:ext cx="378565" cy="259045"/>
    <xdr:sp macro="" textlink="">
      <xdr:nvSpPr>
        <xdr:cNvPr id="751" name="テキスト ボックス 750"/>
        <xdr:cNvSpPr txBox="1"/>
      </xdr:nvSpPr>
      <xdr:spPr>
        <a:xfrm>
          <a:off x="19356017" y="630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18948</xdr:rowOff>
    </xdr:from>
    <xdr:to>
      <xdr:col>98</xdr:col>
      <xdr:colOff>38100</xdr:colOff>
      <xdr:row>38</xdr:row>
      <xdr:rowOff>120548</xdr:rowOff>
    </xdr:to>
    <xdr:sp macro="" textlink="">
      <xdr:nvSpPr>
        <xdr:cNvPr id="752" name="フローチャート: 判断 751"/>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137075</xdr:rowOff>
    </xdr:from>
    <xdr:ext cx="378565" cy="259045"/>
    <xdr:sp macro="" textlink="">
      <xdr:nvSpPr>
        <xdr:cNvPr id="753" name="テキスト ボックス 752"/>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38066</xdr:rowOff>
    </xdr:from>
    <xdr:ext cx="249299" cy="259045"/>
    <xdr:sp macro="" textlink="">
      <xdr:nvSpPr>
        <xdr:cNvPr id="760" name="諸支出金該当値テキスト"/>
        <xdr:cNvSpPr txBox="1"/>
      </xdr:nvSpPr>
      <xdr:spPr>
        <a:xfrm>
          <a:off x="22212300" y="6553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民生費は歳出総額の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％を占めており、住民一人当たりのコストが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179,557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新型コロナウイルス感染症対策としてのひとり親世帯、子育て世帯への臨時特別区給付金事業の皆増のほか、幼児教育・保育の無償化に伴う給付費の増や、障がい者が福祉関係経費の増等により、前年度より増となっている。今後も高齢化の進展や子育て施策の充実を図ることが求められており、増加していくことが予想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総務費は歳出総額の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％を占めているが、これは主に新型コロナウイルス感染症対策事業として実施した、特別定額給付金事業の皆増（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14,785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百万円）の影響である。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商工費については、新型コロナウイルス感染症対策事業として、飲食・宿泊業への各種支援のほか、県との協調による商工業者向けの融資制度に係る資金預託の大幅な増（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5,774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行ってきており、類似団体の中でも最大となっている。新型コロナウイルス感染症対策としての事業者支援については、今後の市中の感染状況を見極めつつ、引き続き実施していくこととなる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年度から実施していた小学校長寿命化事業</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や小中学校普通教室への空調整備が完了したことに伴う皆減等により減となっている。今後も長寿命化計画に基づき、事業費の平準化を図りながら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、年次的に学校施設の整備を</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実施していくこととしている。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鳥取県米子市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ついては、新型コロナウイルス感染症対策事業に係る臨時財政需要等があったため、単年度収支は赤字となったが、新型コロナ対策事業の実施に伴う財政調整基金の取崩額を上回る決算剰余金を積み立てたため、基金残高も増加し、実質単年度収支は黒字となっ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鳥取県米子市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黒字要素の主なものは水道事業会計、介護保険事業特別会計及び下水道事業会計で、令和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年度決算では</a:t>
          </a:r>
          <a:r>
            <a:rPr kumimoji="1" lang="en-US" altLang="ja-JP" sz="1400">
              <a:latin typeface="ＭＳ ゴシック" pitchFamily="49" charset="-128"/>
              <a:ea typeface="ＭＳ ゴシック" pitchFamily="49" charset="-128"/>
            </a:rPr>
            <a:t>22.87</a:t>
          </a:r>
          <a:r>
            <a:rPr kumimoji="1" lang="ja-JP" altLang="en-US" sz="1400">
              <a:latin typeface="ＭＳ ゴシック" pitchFamily="49" charset="-128"/>
              <a:ea typeface="ＭＳ ゴシック" pitchFamily="49" charset="-128"/>
            </a:rPr>
            <a:t>％、前年度比</a:t>
          </a:r>
          <a:r>
            <a:rPr kumimoji="1" lang="en-US" altLang="ja-JP" sz="1400">
              <a:latin typeface="ＭＳ ゴシック" pitchFamily="49" charset="-128"/>
              <a:ea typeface="ＭＳ ゴシック" pitchFamily="49" charset="-128"/>
            </a:rPr>
            <a:t>1.74</a:t>
          </a:r>
          <a:r>
            <a:rPr kumimoji="1" lang="ja-JP" altLang="en-US" sz="1400">
              <a:latin typeface="ＭＳ ゴシック" pitchFamily="49" charset="-128"/>
              <a:ea typeface="ＭＳ ゴシック" pitchFamily="49" charset="-128"/>
            </a:rPr>
            <a:t>ポイントの増加となっている。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特に、介護保険事業特別会計については、介護給付費負担金や社会保険診療報酬支払基金支出金等の歳入の増により、黒字幅が拡大傾向となっている。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81</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83</v>
      </c>
      <c r="C3" s="443"/>
      <c r="D3" s="443"/>
      <c r="E3" s="444"/>
      <c r="F3" s="444"/>
      <c r="G3" s="444"/>
      <c r="H3" s="444"/>
      <c r="I3" s="444"/>
      <c r="J3" s="444"/>
      <c r="K3" s="444"/>
      <c r="L3" s="444" t="s">
        <v>84</v>
      </c>
      <c r="M3" s="444"/>
      <c r="N3" s="444"/>
      <c r="O3" s="444"/>
      <c r="P3" s="444"/>
      <c r="Q3" s="444"/>
      <c r="R3" s="451"/>
      <c r="S3" s="451"/>
      <c r="T3" s="451"/>
      <c r="U3" s="451"/>
      <c r="V3" s="452"/>
      <c r="W3" s="426" t="s">
        <v>85</v>
      </c>
      <c r="X3" s="427"/>
      <c r="Y3" s="427"/>
      <c r="Z3" s="427"/>
      <c r="AA3" s="427"/>
      <c r="AB3" s="443"/>
      <c r="AC3" s="451" t="s">
        <v>86</v>
      </c>
      <c r="AD3" s="427"/>
      <c r="AE3" s="427"/>
      <c r="AF3" s="427"/>
      <c r="AG3" s="427"/>
      <c r="AH3" s="427"/>
      <c r="AI3" s="427"/>
      <c r="AJ3" s="427"/>
      <c r="AK3" s="427"/>
      <c r="AL3" s="428"/>
      <c r="AM3" s="426" t="s">
        <v>87</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88</v>
      </c>
      <c r="BO3" s="427"/>
      <c r="BP3" s="427"/>
      <c r="BQ3" s="427"/>
      <c r="BR3" s="427"/>
      <c r="BS3" s="427"/>
      <c r="BT3" s="427"/>
      <c r="BU3" s="428"/>
      <c r="BV3" s="426" t="s">
        <v>89</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90</v>
      </c>
      <c r="CU3" s="427"/>
      <c r="CV3" s="427"/>
      <c r="CW3" s="427"/>
      <c r="CX3" s="427"/>
      <c r="CY3" s="427"/>
      <c r="CZ3" s="427"/>
      <c r="DA3" s="428"/>
      <c r="DB3" s="426" t="s">
        <v>91</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92</v>
      </c>
      <c r="AZ4" s="430"/>
      <c r="BA4" s="430"/>
      <c r="BB4" s="430"/>
      <c r="BC4" s="430"/>
      <c r="BD4" s="430"/>
      <c r="BE4" s="430"/>
      <c r="BF4" s="430"/>
      <c r="BG4" s="430"/>
      <c r="BH4" s="430"/>
      <c r="BI4" s="430"/>
      <c r="BJ4" s="430"/>
      <c r="BK4" s="430"/>
      <c r="BL4" s="430"/>
      <c r="BM4" s="431"/>
      <c r="BN4" s="432">
        <v>88346721</v>
      </c>
      <c r="BO4" s="433"/>
      <c r="BP4" s="433"/>
      <c r="BQ4" s="433"/>
      <c r="BR4" s="433"/>
      <c r="BS4" s="433"/>
      <c r="BT4" s="433"/>
      <c r="BU4" s="434"/>
      <c r="BV4" s="432">
        <v>68869218</v>
      </c>
      <c r="BW4" s="433"/>
      <c r="BX4" s="433"/>
      <c r="BY4" s="433"/>
      <c r="BZ4" s="433"/>
      <c r="CA4" s="433"/>
      <c r="CB4" s="433"/>
      <c r="CC4" s="434"/>
      <c r="CD4" s="435" t="s">
        <v>93</v>
      </c>
      <c r="CE4" s="436"/>
      <c r="CF4" s="436"/>
      <c r="CG4" s="436"/>
      <c r="CH4" s="436"/>
      <c r="CI4" s="436"/>
      <c r="CJ4" s="436"/>
      <c r="CK4" s="436"/>
      <c r="CL4" s="436"/>
      <c r="CM4" s="436"/>
      <c r="CN4" s="436"/>
      <c r="CO4" s="436"/>
      <c r="CP4" s="436"/>
      <c r="CQ4" s="436"/>
      <c r="CR4" s="436"/>
      <c r="CS4" s="437"/>
      <c r="CT4" s="438">
        <v>3.5</v>
      </c>
      <c r="CU4" s="439"/>
      <c r="CV4" s="439"/>
      <c r="CW4" s="439"/>
      <c r="CX4" s="439"/>
      <c r="CY4" s="439"/>
      <c r="CZ4" s="439"/>
      <c r="DA4" s="440"/>
      <c r="DB4" s="438">
        <v>3.7</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94</v>
      </c>
      <c r="AN5" s="499"/>
      <c r="AO5" s="499"/>
      <c r="AP5" s="499"/>
      <c r="AQ5" s="499"/>
      <c r="AR5" s="499"/>
      <c r="AS5" s="499"/>
      <c r="AT5" s="500"/>
      <c r="AU5" s="501" t="s">
        <v>95</v>
      </c>
      <c r="AV5" s="502"/>
      <c r="AW5" s="502"/>
      <c r="AX5" s="502"/>
      <c r="AY5" s="503" t="s">
        <v>96</v>
      </c>
      <c r="AZ5" s="504"/>
      <c r="BA5" s="504"/>
      <c r="BB5" s="504"/>
      <c r="BC5" s="504"/>
      <c r="BD5" s="504"/>
      <c r="BE5" s="504"/>
      <c r="BF5" s="504"/>
      <c r="BG5" s="504"/>
      <c r="BH5" s="504"/>
      <c r="BI5" s="504"/>
      <c r="BJ5" s="504"/>
      <c r="BK5" s="504"/>
      <c r="BL5" s="504"/>
      <c r="BM5" s="505"/>
      <c r="BN5" s="469">
        <v>86970779</v>
      </c>
      <c r="BO5" s="470"/>
      <c r="BP5" s="470"/>
      <c r="BQ5" s="470"/>
      <c r="BR5" s="470"/>
      <c r="BS5" s="470"/>
      <c r="BT5" s="470"/>
      <c r="BU5" s="471"/>
      <c r="BV5" s="469">
        <v>67616958</v>
      </c>
      <c r="BW5" s="470"/>
      <c r="BX5" s="470"/>
      <c r="BY5" s="470"/>
      <c r="BZ5" s="470"/>
      <c r="CA5" s="470"/>
      <c r="CB5" s="470"/>
      <c r="CC5" s="471"/>
      <c r="CD5" s="472" t="s">
        <v>97</v>
      </c>
      <c r="CE5" s="473"/>
      <c r="CF5" s="473"/>
      <c r="CG5" s="473"/>
      <c r="CH5" s="473"/>
      <c r="CI5" s="473"/>
      <c r="CJ5" s="473"/>
      <c r="CK5" s="473"/>
      <c r="CL5" s="473"/>
      <c r="CM5" s="473"/>
      <c r="CN5" s="473"/>
      <c r="CO5" s="473"/>
      <c r="CP5" s="473"/>
      <c r="CQ5" s="473"/>
      <c r="CR5" s="473"/>
      <c r="CS5" s="474"/>
      <c r="CT5" s="466">
        <v>91</v>
      </c>
      <c r="CU5" s="467"/>
      <c r="CV5" s="467"/>
      <c r="CW5" s="467"/>
      <c r="CX5" s="467"/>
      <c r="CY5" s="467"/>
      <c r="CZ5" s="467"/>
      <c r="DA5" s="468"/>
      <c r="DB5" s="466">
        <v>90.7</v>
      </c>
      <c r="DC5" s="467"/>
      <c r="DD5" s="467"/>
      <c r="DE5" s="467"/>
      <c r="DF5" s="467"/>
      <c r="DG5" s="467"/>
      <c r="DH5" s="467"/>
      <c r="DI5" s="468"/>
      <c r="DJ5" s="186"/>
      <c r="DK5" s="186"/>
      <c r="DL5" s="186"/>
      <c r="DM5" s="186"/>
      <c r="DN5" s="186"/>
      <c r="DO5" s="186"/>
    </row>
    <row r="6" spans="1:119" ht="18.75" customHeight="1" x14ac:dyDescent="0.15">
      <c r="A6" s="187"/>
      <c r="B6" s="475" t="s">
        <v>98</v>
      </c>
      <c r="C6" s="476"/>
      <c r="D6" s="476"/>
      <c r="E6" s="477"/>
      <c r="F6" s="477"/>
      <c r="G6" s="477"/>
      <c r="H6" s="477"/>
      <c r="I6" s="477"/>
      <c r="J6" s="477"/>
      <c r="K6" s="477"/>
      <c r="L6" s="477" t="s">
        <v>99</v>
      </c>
      <c r="M6" s="477"/>
      <c r="N6" s="477"/>
      <c r="O6" s="477"/>
      <c r="P6" s="477"/>
      <c r="Q6" s="477"/>
      <c r="R6" s="481"/>
      <c r="S6" s="481"/>
      <c r="T6" s="481"/>
      <c r="U6" s="481"/>
      <c r="V6" s="482"/>
      <c r="W6" s="485" t="s">
        <v>100</v>
      </c>
      <c r="X6" s="486"/>
      <c r="Y6" s="486"/>
      <c r="Z6" s="486"/>
      <c r="AA6" s="486"/>
      <c r="AB6" s="476"/>
      <c r="AC6" s="489" t="s">
        <v>101</v>
      </c>
      <c r="AD6" s="490"/>
      <c r="AE6" s="490"/>
      <c r="AF6" s="490"/>
      <c r="AG6" s="490"/>
      <c r="AH6" s="490"/>
      <c r="AI6" s="490"/>
      <c r="AJ6" s="490"/>
      <c r="AK6" s="490"/>
      <c r="AL6" s="491"/>
      <c r="AM6" s="498" t="s">
        <v>102</v>
      </c>
      <c r="AN6" s="499"/>
      <c r="AO6" s="499"/>
      <c r="AP6" s="499"/>
      <c r="AQ6" s="499"/>
      <c r="AR6" s="499"/>
      <c r="AS6" s="499"/>
      <c r="AT6" s="500"/>
      <c r="AU6" s="501" t="s">
        <v>103</v>
      </c>
      <c r="AV6" s="502"/>
      <c r="AW6" s="502"/>
      <c r="AX6" s="502"/>
      <c r="AY6" s="503" t="s">
        <v>104</v>
      </c>
      <c r="AZ6" s="504"/>
      <c r="BA6" s="504"/>
      <c r="BB6" s="504"/>
      <c r="BC6" s="504"/>
      <c r="BD6" s="504"/>
      <c r="BE6" s="504"/>
      <c r="BF6" s="504"/>
      <c r="BG6" s="504"/>
      <c r="BH6" s="504"/>
      <c r="BI6" s="504"/>
      <c r="BJ6" s="504"/>
      <c r="BK6" s="504"/>
      <c r="BL6" s="504"/>
      <c r="BM6" s="505"/>
      <c r="BN6" s="469">
        <v>1375942</v>
      </c>
      <c r="BO6" s="470"/>
      <c r="BP6" s="470"/>
      <c r="BQ6" s="470"/>
      <c r="BR6" s="470"/>
      <c r="BS6" s="470"/>
      <c r="BT6" s="470"/>
      <c r="BU6" s="471"/>
      <c r="BV6" s="469">
        <v>1252260</v>
      </c>
      <c r="BW6" s="470"/>
      <c r="BX6" s="470"/>
      <c r="BY6" s="470"/>
      <c r="BZ6" s="470"/>
      <c r="CA6" s="470"/>
      <c r="CB6" s="470"/>
      <c r="CC6" s="471"/>
      <c r="CD6" s="472" t="s">
        <v>105</v>
      </c>
      <c r="CE6" s="473"/>
      <c r="CF6" s="473"/>
      <c r="CG6" s="473"/>
      <c r="CH6" s="473"/>
      <c r="CI6" s="473"/>
      <c r="CJ6" s="473"/>
      <c r="CK6" s="473"/>
      <c r="CL6" s="473"/>
      <c r="CM6" s="473"/>
      <c r="CN6" s="473"/>
      <c r="CO6" s="473"/>
      <c r="CP6" s="473"/>
      <c r="CQ6" s="473"/>
      <c r="CR6" s="473"/>
      <c r="CS6" s="474"/>
      <c r="CT6" s="506">
        <v>96.6</v>
      </c>
      <c r="CU6" s="507"/>
      <c r="CV6" s="507"/>
      <c r="CW6" s="507"/>
      <c r="CX6" s="507"/>
      <c r="CY6" s="507"/>
      <c r="CZ6" s="507"/>
      <c r="DA6" s="508"/>
      <c r="DB6" s="506">
        <v>95.8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106</v>
      </c>
      <c r="AN7" s="499"/>
      <c r="AO7" s="499"/>
      <c r="AP7" s="499"/>
      <c r="AQ7" s="499"/>
      <c r="AR7" s="499"/>
      <c r="AS7" s="499"/>
      <c r="AT7" s="500"/>
      <c r="AU7" s="501" t="s">
        <v>95</v>
      </c>
      <c r="AV7" s="502"/>
      <c r="AW7" s="502"/>
      <c r="AX7" s="502"/>
      <c r="AY7" s="503" t="s">
        <v>107</v>
      </c>
      <c r="AZ7" s="504"/>
      <c r="BA7" s="504"/>
      <c r="BB7" s="504"/>
      <c r="BC7" s="504"/>
      <c r="BD7" s="504"/>
      <c r="BE7" s="504"/>
      <c r="BF7" s="504"/>
      <c r="BG7" s="504"/>
      <c r="BH7" s="504"/>
      <c r="BI7" s="504"/>
      <c r="BJ7" s="504"/>
      <c r="BK7" s="504"/>
      <c r="BL7" s="504"/>
      <c r="BM7" s="505"/>
      <c r="BN7" s="469">
        <v>259929</v>
      </c>
      <c r="BO7" s="470"/>
      <c r="BP7" s="470"/>
      <c r="BQ7" s="470"/>
      <c r="BR7" s="470"/>
      <c r="BS7" s="470"/>
      <c r="BT7" s="470"/>
      <c r="BU7" s="471"/>
      <c r="BV7" s="469">
        <v>76290</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32134130</v>
      </c>
      <c r="CU7" s="470"/>
      <c r="CV7" s="470"/>
      <c r="CW7" s="470"/>
      <c r="CX7" s="470"/>
      <c r="CY7" s="470"/>
      <c r="CZ7" s="470"/>
      <c r="DA7" s="471"/>
      <c r="DB7" s="469">
        <v>31556600</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1116013</v>
      </c>
      <c r="BO8" s="470"/>
      <c r="BP8" s="470"/>
      <c r="BQ8" s="470"/>
      <c r="BR8" s="470"/>
      <c r="BS8" s="470"/>
      <c r="BT8" s="470"/>
      <c r="BU8" s="471"/>
      <c r="BV8" s="469">
        <v>1175970</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0.68</v>
      </c>
      <c r="CU8" s="510"/>
      <c r="CV8" s="510"/>
      <c r="CW8" s="510"/>
      <c r="CX8" s="510"/>
      <c r="CY8" s="510"/>
      <c r="CZ8" s="510"/>
      <c r="DA8" s="511"/>
      <c r="DB8" s="509">
        <v>0.68</v>
      </c>
      <c r="DC8" s="510"/>
      <c r="DD8" s="510"/>
      <c r="DE8" s="510"/>
      <c r="DF8" s="510"/>
      <c r="DG8" s="510"/>
      <c r="DH8" s="510"/>
      <c r="DI8" s="511"/>
      <c r="DJ8" s="186"/>
      <c r="DK8" s="186"/>
      <c r="DL8" s="186"/>
      <c r="DM8" s="186"/>
      <c r="DN8" s="186"/>
      <c r="DO8" s="186"/>
    </row>
    <row r="9" spans="1:119" ht="18.75" customHeight="1" thickBot="1" x14ac:dyDescent="0.2">
      <c r="A9" s="187"/>
      <c r="B9" s="463" t="s">
        <v>113</v>
      </c>
      <c r="C9" s="464"/>
      <c r="D9" s="464"/>
      <c r="E9" s="464"/>
      <c r="F9" s="464"/>
      <c r="G9" s="464"/>
      <c r="H9" s="464"/>
      <c r="I9" s="464"/>
      <c r="J9" s="464"/>
      <c r="K9" s="512"/>
      <c r="L9" s="513" t="s">
        <v>114</v>
      </c>
      <c r="M9" s="514"/>
      <c r="N9" s="514"/>
      <c r="O9" s="514"/>
      <c r="P9" s="514"/>
      <c r="Q9" s="515"/>
      <c r="R9" s="516">
        <v>147317</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95</v>
      </c>
      <c r="AV9" s="502"/>
      <c r="AW9" s="502"/>
      <c r="AX9" s="502"/>
      <c r="AY9" s="503" t="s">
        <v>117</v>
      </c>
      <c r="AZ9" s="504"/>
      <c r="BA9" s="504"/>
      <c r="BB9" s="504"/>
      <c r="BC9" s="504"/>
      <c r="BD9" s="504"/>
      <c r="BE9" s="504"/>
      <c r="BF9" s="504"/>
      <c r="BG9" s="504"/>
      <c r="BH9" s="504"/>
      <c r="BI9" s="504"/>
      <c r="BJ9" s="504"/>
      <c r="BK9" s="504"/>
      <c r="BL9" s="504"/>
      <c r="BM9" s="505"/>
      <c r="BN9" s="469">
        <v>-59957</v>
      </c>
      <c r="BO9" s="470"/>
      <c r="BP9" s="470"/>
      <c r="BQ9" s="470"/>
      <c r="BR9" s="470"/>
      <c r="BS9" s="470"/>
      <c r="BT9" s="470"/>
      <c r="BU9" s="471"/>
      <c r="BV9" s="469">
        <v>232430</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14.4</v>
      </c>
      <c r="CU9" s="467"/>
      <c r="CV9" s="467"/>
      <c r="CW9" s="467"/>
      <c r="CX9" s="467"/>
      <c r="CY9" s="467"/>
      <c r="CZ9" s="467"/>
      <c r="DA9" s="468"/>
      <c r="DB9" s="466">
        <v>16.2</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149313</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95</v>
      </c>
      <c r="AV10" s="502"/>
      <c r="AW10" s="502"/>
      <c r="AX10" s="502"/>
      <c r="AY10" s="503" t="s">
        <v>121</v>
      </c>
      <c r="AZ10" s="504"/>
      <c r="BA10" s="504"/>
      <c r="BB10" s="504"/>
      <c r="BC10" s="504"/>
      <c r="BD10" s="504"/>
      <c r="BE10" s="504"/>
      <c r="BF10" s="504"/>
      <c r="BG10" s="504"/>
      <c r="BH10" s="504"/>
      <c r="BI10" s="504"/>
      <c r="BJ10" s="504"/>
      <c r="BK10" s="504"/>
      <c r="BL10" s="504"/>
      <c r="BM10" s="505"/>
      <c r="BN10" s="469">
        <v>581121</v>
      </c>
      <c r="BO10" s="470"/>
      <c r="BP10" s="470"/>
      <c r="BQ10" s="470"/>
      <c r="BR10" s="470"/>
      <c r="BS10" s="470"/>
      <c r="BT10" s="470"/>
      <c r="BU10" s="471"/>
      <c r="BV10" s="469">
        <v>467526</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497580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147536</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103</v>
      </c>
      <c r="AV12" s="502"/>
      <c r="AW12" s="502"/>
      <c r="AX12" s="502"/>
      <c r="AY12" s="503" t="s">
        <v>135</v>
      </c>
      <c r="AZ12" s="504"/>
      <c r="BA12" s="504"/>
      <c r="BB12" s="504"/>
      <c r="BC12" s="504"/>
      <c r="BD12" s="504"/>
      <c r="BE12" s="504"/>
      <c r="BF12" s="504"/>
      <c r="BG12" s="504"/>
      <c r="BH12" s="504"/>
      <c r="BI12" s="504"/>
      <c r="BJ12" s="504"/>
      <c r="BK12" s="504"/>
      <c r="BL12" s="504"/>
      <c r="BM12" s="505"/>
      <c r="BN12" s="469">
        <v>425529</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129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146136</v>
      </c>
      <c r="S13" s="554"/>
      <c r="T13" s="554"/>
      <c r="U13" s="554"/>
      <c r="V13" s="555"/>
      <c r="W13" s="485" t="s">
        <v>139</v>
      </c>
      <c r="X13" s="486"/>
      <c r="Y13" s="486"/>
      <c r="Z13" s="486"/>
      <c r="AA13" s="486"/>
      <c r="AB13" s="476"/>
      <c r="AC13" s="520">
        <v>2451</v>
      </c>
      <c r="AD13" s="521"/>
      <c r="AE13" s="521"/>
      <c r="AF13" s="521"/>
      <c r="AG13" s="563"/>
      <c r="AH13" s="520">
        <v>2804</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95635</v>
      </c>
      <c r="BO13" s="470"/>
      <c r="BP13" s="470"/>
      <c r="BQ13" s="470"/>
      <c r="BR13" s="470"/>
      <c r="BS13" s="470"/>
      <c r="BT13" s="470"/>
      <c r="BU13" s="471"/>
      <c r="BV13" s="469">
        <v>1197536</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8.4</v>
      </c>
      <c r="CU13" s="467"/>
      <c r="CV13" s="467"/>
      <c r="CW13" s="467"/>
      <c r="CX13" s="467"/>
      <c r="CY13" s="467"/>
      <c r="CZ13" s="467"/>
      <c r="DA13" s="468"/>
      <c r="DB13" s="466">
        <v>9.1</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147857</v>
      </c>
      <c r="S14" s="554"/>
      <c r="T14" s="554"/>
      <c r="U14" s="554"/>
      <c r="V14" s="555"/>
      <c r="W14" s="459"/>
      <c r="X14" s="460"/>
      <c r="Y14" s="460"/>
      <c r="Z14" s="460"/>
      <c r="AA14" s="460"/>
      <c r="AB14" s="449"/>
      <c r="AC14" s="556">
        <v>3.6</v>
      </c>
      <c r="AD14" s="557"/>
      <c r="AE14" s="557"/>
      <c r="AF14" s="557"/>
      <c r="AG14" s="558"/>
      <c r="AH14" s="556">
        <v>4.2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79.400000000000006</v>
      </c>
      <c r="CU14" s="568"/>
      <c r="CV14" s="568"/>
      <c r="CW14" s="568"/>
      <c r="CX14" s="568"/>
      <c r="CY14" s="568"/>
      <c r="CZ14" s="568"/>
      <c r="DA14" s="569"/>
      <c r="DB14" s="567">
        <v>94</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146</v>
      </c>
      <c r="N15" s="561"/>
      <c r="O15" s="561"/>
      <c r="P15" s="561"/>
      <c r="Q15" s="562"/>
      <c r="R15" s="553">
        <v>146455</v>
      </c>
      <c r="S15" s="554"/>
      <c r="T15" s="554"/>
      <c r="U15" s="554"/>
      <c r="V15" s="555"/>
      <c r="W15" s="485" t="s">
        <v>147</v>
      </c>
      <c r="X15" s="486"/>
      <c r="Y15" s="486"/>
      <c r="Z15" s="486"/>
      <c r="AA15" s="486"/>
      <c r="AB15" s="476"/>
      <c r="AC15" s="520">
        <v>14219</v>
      </c>
      <c r="AD15" s="521"/>
      <c r="AE15" s="521"/>
      <c r="AF15" s="521"/>
      <c r="AG15" s="563"/>
      <c r="AH15" s="520">
        <v>13892</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17747638</v>
      </c>
      <c r="BO15" s="433"/>
      <c r="BP15" s="433"/>
      <c r="BQ15" s="433"/>
      <c r="BR15" s="433"/>
      <c r="BS15" s="433"/>
      <c r="BT15" s="433"/>
      <c r="BU15" s="434"/>
      <c r="BV15" s="432">
        <v>16917327</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20.8</v>
      </c>
      <c r="AD16" s="557"/>
      <c r="AE16" s="557"/>
      <c r="AF16" s="557"/>
      <c r="AG16" s="558"/>
      <c r="AH16" s="556">
        <v>21</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25723278</v>
      </c>
      <c r="BO16" s="470"/>
      <c r="BP16" s="470"/>
      <c r="BQ16" s="470"/>
      <c r="BR16" s="470"/>
      <c r="BS16" s="470"/>
      <c r="BT16" s="470"/>
      <c r="BU16" s="471"/>
      <c r="BV16" s="469">
        <v>25033503</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51799</v>
      </c>
      <c r="AD17" s="521"/>
      <c r="AE17" s="521"/>
      <c r="AF17" s="521"/>
      <c r="AG17" s="563"/>
      <c r="AH17" s="520">
        <v>49548</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22523626</v>
      </c>
      <c r="BO17" s="470"/>
      <c r="BP17" s="470"/>
      <c r="BQ17" s="470"/>
      <c r="BR17" s="470"/>
      <c r="BS17" s="470"/>
      <c r="BT17" s="470"/>
      <c r="BU17" s="471"/>
      <c r="BV17" s="469">
        <v>21639131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132.41999999999999</v>
      </c>
      <c r="M18" s="585"/>
      <c r="N18" s="585"/>
      <c r="O18" s="585"/>
      <c r="P18" s="585"/>
      <c r="Q18" s="585"/>
      <c r="R18" s="586"/>
      <c r="S18" s="586"/>
      <c r="T18" s="586"/>
      <c r="U18" s="586"/>
      <c r="V18" s="587"/>
      <c r="W18" s="487"/>
      <c r="X18" s="488"/>
      <c r="Y18" s="488"/>
      <c r="Z18" s="488"/>
      <c r="AA18" s="488"/>
      <c r="AB18" s="479"/>
      <c r="AC18" s="588">
        <v>75.7</v>
      </c>
      <c r="AD18" s="589"/>
      <c r="AE18" s="589"/>
      <c r="AF18" s="589"/>
      <c r="AG18" s="590"/>
      <c r="AH18" s="588">
        <v>74.8</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29703366</v>
      </c>
      <c r="BO18" s="470"/>
      <c r="BP18" s="470"/>
      <c r="BQ18" s="470"/>
      <c r="BR18" s="470"/>
      <c r="BS18" s="470"/>
      <c r="BT18" s="470"/>
      <c r="BU18" s="471"/>
      <c r="BV18" s="469">
        <v>29686535</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1112</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37617012</v>
      </c>
      <c r="BO19" s="470"/>
      <c r="BP19" s="470"/>
      <c r="BQ19" s="470"/>
      <c r="BR19" s="470"/>
      <c r="BS19" s="470"/>
      <c r="BT19" s="470"/>
      <c r="BU19" s="471"/>
      <c r="BV19" s="469">
        <v>35847060</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62134</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62720606</v>
      </c>
      <c r="BO23" s="470"/>
      <c r="BP23" s="470"/>
      <c r="BQ23" s="470"/>
      <c r="BR23" s="470"/>
      <c r="BS23" s="470"/>
      <c r="BT23" s="470"/>
      <c r="BU23" s="471"/>
      <c r="BV23" s="469">
        <v>64293479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9710</v>
      </c>
      <c r="R24" s="521"/>
      <c r="S24" s="521"/>
      <c r="T24" s="521"/>
      <c r="U24" s="521"/>
      <c r="V24" s="563"/>
      <c r="W24" s="622"/>
      <c r="X24" s="610"/>
      <c r="Y24" s="611"/>
      <c r="Z24" s="519" t="s">
        <v>171</v>
      </c>
      <c r="AA24" s="499"/>
      <c r="AB24" s="499"/>
      <c r="AC24" s="499"/>
      <c r="AD24" s="499"/>
      <c r="AE24" s="499"/>
      <c r="AF24" s="499"/>
      <c r="AG24" s="500"/>
      <c r="AH24" s="520">
        <v>801</v>
      </c>
      <c r="AI24" s="521"/>
      <c r="AJ24" s="521"/>
      <c r="AK24" s="521"/>
      <c r="AL24" s="563"/>
      <c r="AM24" s="520">
        <v>2470284</v>
      </c>
      <c r="AN24" s="521"/>
      <c r="AO24" s="521"/>
      <c r="AP24" s="521"/>
      <c r="AQ24" s="521"/>
      <c r="AR24" s="563"/>
      <c r="AS24" s="520">
        <v>3084</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26233781</v>
      </c>
      <c r="BO24" s="470"/>
      <c r="BP24" s="470"/>
      <c r="BQ24" s="470"/>
      <c r="BR24" s="470"/>
      <c r="BS24" s="470"/>
      <c r="BT24" s="470"/>
      <c r="BU24" s="471"/>
      <c r="BV24" s="469">
        <v>26089026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8090</v>
      </c>
      <c r="R25" s="521"/>
      <c r="S25" s="521"/>
      <c r="T25" s="521"/>
      <c r="U25" s="521"/>
      <c r="V25" s="563"/>
      <c r="W25" s="622"/>
      <c r="X25" s="610"/>
      <c r="Y25" s="611"/>
      <c r="Z25" s="519" t="s">
        <v>174</v>
      </c>
      <c r="AA25" s="499"/>
      <c r="AB25" s="499"/>
      <c r="AC25" s="499"/>
      <c r="AD25" s="499"/>
      <c r="AE25" s="499"/>
      <c r="AF25" s="499"/>
      <c r="AG25" s="500"/>
      <c r="AH25" s="520" t="s">
        <v>137</v>
      </c>
      <c r="AI25" s="521"/>
      <c r="AJ25" s="521"/>
      <c r="AK25" s="521"/>
      <c r="AL25" s="563"/>
      <c r="AM25" s="520" t="s">
        <v>129</v>
      </c>
      <c r="AN25" s="521"/>
      <c r="AO25" s="521"/>
      <c r="AP25" s="521"/>
      <c r="AQ25" s="521"/>
      <c r="AR25" s="563"/>
      <c r="AS25" s="520" t="s">
        <v>137</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17758013</v>
      </c>
      <c r="BO25" s="433"/>
      <c r="BP25" s="433"/>
      <c r="BQ25" s="433"/>
      <c r="BR25" s="433"/>
      <c r="BS25" s="433"/>
      <c r="BT25" s="433"/>
      <c r="BU25" s="434"/>
      <c r="BV25" s="432">
        <v>16173588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6930</v>
      </c>
      <c r="R26" s="521"/>
      <c r="S26" s="521"/>
      <c r="T26" s="521"/>
      <c r="U26" s="521"/>
      <c r="V26" s="563"/>
      <c r="W26" s="622"/>
      <c r="X26" s="610"/>
      <c r="Y26" s="611"/>
      <c r="Z26" s="519" t="s">
        <v>177</v>
      </c>
      <c r="AA26" s="632"/>
      <c r="AB26" s="632"/>
      <c r="AC26" s="632"/>
      <c r="AD26" s="632"/>
      <c r="AE26" s="632"/>
      <c r="AF26" s="632"/>
      <c r="AG26" s="633"/>
      <c r="AH26" s="520">
        <v>4</v>
      </c>
      <c r="AI26" s="521"/>
      <c r="AJ26" s="521"/>
      <c r="AK26" s="521"/>
      <c r="AL26" s="563"/>
      <c r="AM26" s="520">
        <v>12804</v>
      </c>
      <c r="AN26" s="521"/>
      <c r="AO26" s="521"/>
      <c r="AP26" s="521"/>
      <c r="AQ26" s="521"/>
      <c r="AR26" s="563"/>
      <c r="AS26" s="520">
        <v>3201</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179</v>
      </c>
      <c r="BO26" s="470"/>
      <c r="BP26" s="470"/>
      <c r="BQ26" s="470"/>
      <c r="BR26" s="470"/>
      <c r="BS26" s="470"/>
      <c r="BT26" s="470"/>
      <c r="BU26" s="471"/>
      <c r="BV26" s="469" t="s">
        <v>179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5540</v>
      </c>
      <c r="R27" s="521"/>
      <c r="S27" s="521"/>
      <c r="T27" s="521"/>
      <c r="U27" s="521"/>
      <c r="V27" s="563"/>
      <c r="W27" s="622"/>
      <c r="X27" s="610"/>
      <c r="Y27" s="611"/>
      <c r="Z27" s="519" t="s">
        <v>181</v>
      </c>
      <c r="AA27" s="499"/>
      <c r="AB27" s="499"/>
      <c r="AC27" s="499"/>
      <c r="AD27" s="499"/>
      <c r="AE27" s="499"/>
      <c r="AF27" s="499"/>
      <c r="AG27" s="500"/>
      <c r="AH27" s="520">
        <v>10</v>
      </c>
      <c r="AI27" s="521"/>
      <c r="AJ27" s="521"/>
      <c r="AK27" s="521"/>
      <c r="AL27" s="563"/>
      <c r="AM27" s="520">
        <v>38130</v>
      </c>
      <c r="AN27" s="521"/>
      <c r="AO27" s="521"/>
      <c r="AP27" s="521"/>
      <c r="AQ27" s="521"/>
      <c r="AR27" s="563"/>
      <c r="AS27" s="520">
        <v>3813</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t="s">
        <v>179</v>
      </c>
      <c r="BO27" s="646"/>
      <c r="BP27" s="646"/>
      <c r="BQ27" s="646"/>
      <c r="BR27" s="646"/>
      <c r="BS27" s="646"/>
      <c r="BT27" s="646"/>
      <c r="BU27" s="647"/>
      <c r="BV27" s="645" t="s">
        <v>137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4860</v>
      </c>
      <c r="R28" s="521"/>
      <c r="S28" s="521"/>
      <c r="T28" s="521"/>
      <c r="U28" s="521"/>
      <c r="V28" s="563"/>
      <c r="W28" s="622"/>
      <c r="X28" s="610"/>
      <c r="Y28" s="611"/>
      <c r="Z28" s="519" t="s">
        <v>184</v>
      </c>
      <c r="AA28" s="499"/>
      <c r="AB28" s="499"/>
      <c r="AC28" s="499"/>
      <c r="AD28" s="499"/>
      <c r="AE28" s="499"/>
      <c r="AF28" s="499"/>
      <c r="AG28" s="500"/>
      <c r="AH28" s="520" t="s">
        <v>129</v>
      </c>
      <c r="AI28" s="521"/>
      <c r="AJ28" s="521"/>
      <c r="AK28" s="521"/>
      <c r="AL28" s="563"/>
      <c r="AM28" s="520" t="s">
        <v>185</v>
      </c>
      <c r="AN28" s="521"/>
      <c r="AO28" s="521"/>
      <c r="AP28" s="521"/>
      <c r="AQ28" s="521"/>
      <c r="AR28" s="563"/>
      <c r="AS28" s="520" t="s">
        <v>137</v>
      </c>
      <c r="AT28" s="521"/>
      <c r="AU28" s="521"/>
      <c r="AV28" s="521"/>
      <c r="AW28" s="521"/>
      <c r="AX28" s="522"/>
      <c r="AY28" s="648" t="s">
        <v>186</v>
      </c>
      <c r="AZ28" s="649"/>
      <c r="BA28" s="649"/>
      <c r="BB28" s="650"/>
      <c r="BC28" s="429" t="s">
        <v>47</v>
      </c>
      <c r="BD28" s="430"/>
      <c r="BE28" s="430"/>
      <c r="BF28" s="430"/>
      <c r="BG28" s="430"/>
      <c r="BH28" s="430"/>
      <c r="BI28" s="430"/>
      <c r="BJ28" s="430"/>
      <c r="BK28" s="430"/>
      <c r="BL28" s="430"/>
      <c r="BM28" s="431"/>
      <c r="BN28" s="432">
        <v>2919490</v>
      </c>
      <c r="BO28" s="433"/>
      <c r="BP28" s="433"/>
      <c r="BQ28" s="433"/>
      <c r="BR28" s="433"/>
      <c r="BS28" s="433"/>
      <c r="BT28" s="433"/>
      <c r="BU28" s="434"/>
      <c r="BV28" s="432">
        <v>2763898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24</v>
      </c>
      <c r="M29" s="521"/>
      <c r="N29" s="521"/>
      <c r="O29" s="521"/>
      <c r="P29" s="563"/>
      <c r="Q29" s="520">
        <v>4500</v>
      </c>
      <c r="R29" s="521"/>
      <c r="S29" s="521"/>
      <c r="T29" s="521"/>
      <c r="U29" s="521"/>
      <c r="V29" s="563"/>
      <c r="W29" s="623"/>
      <c r="X29" s="624"/>
      <c r="Y29" s="625"/>
      <c r="Z29" s="519" t="s">
        <v>188</v>
      </c>
      <c r="AA29" s="499"/>
      <c r="AB29" s="499"/>
      <c r="AC29" s="499"/>
      <c r="AD29" s="499"/>
      <c r="AE29" s="499"/>
      <c r="AF29" s="499"/>
      <c r="AG29" s="500"/>
      <c r="AH29" s="520">
        <v>811</v>
      </c>
      <c r="AI29" s="521"/>
      <c r="AJ29" s="521"/>
      <c r="AK29" s="521"/>
      <c r="AL29" s="563"/>
      <c r="AM29" s="520">
        <v>2508414</v>
      </c>
      <c r="AN29" s="521"/>
      <c r="AO29" s="521"/>
      <c r="AP29" s="521"/>
      <c r="AQ29" s="521"/>
      <c r="AR29" s="563"/>
      <c r="AS29" s="520">
        <v>3093</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1206490</v>
      </c>
      <c r="BO29" s="470"/>
      <c r="BP29" s="470"/>
      <c r="BQ29" s="470"/>
      <c r="BR29" s="470"/>
      <c r="BS29" s="470"/>
      <c r="BT29" s="470"/>
      <c r="BU29" s="471"/>
      <c r="BV29" s="469">
        <v>1180044</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96.6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4675030</v>
      </c>
      <c r="BO30" s="646"/>
      <c r="BP30" s="646"/>
      <c r="BQ30" s="646"/>
      <c r="BR30" s="646"/>
      <c r="BS30" s="646"/>
      <c r="BT30" s="646"/>
      <c r="BU30" s="647"/>
      <c r="BV30" s="645">
        <v>4423087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199</v>
      </c>
      <c r="V33" s="493"/>
      <c r="W33" s="458" t="s">
        <v>200</v>
      </c>
      <c r="X33" s="458"/>
      <c r="Y33" s="458"/>
      <c r="Z33" s="458"/>
      <c r="AA33" s="458"/>
      <c r="AB33" s="458"/>
      <c r="AC33" s="458"/>
      <c r="AD33" s="458"/>
      <c r="AE33" s="458"/>
      <c r="AF33" s="458"/>
      <c r="AG33" s="458"/>
      <c r="AH33" s="458"/>
      <c r="AI33" s="458"/>
      <c r="AJ33" s="458"/>
      <c r="AK33" s="458"/>
      <c r="AL33" s="216"/>
      <c r="AM33" s="493" t="s">
        <v>197</v>
      </c>
      <c r="AN33" s="493"/>
      <c r="AO33" s="458" t="s">
        <v>200</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199</v>
      </c>
      <c r="CP33" s="493"/>
      <c r="CQ33" s="458" t="s">
        <v>204</v>
      </c>
      <c r="CR33" s="458"/>
      <c r="CS33" s="458"/>
      <c r="CT33" s="458"/>
      <c r="CU33" s="458"/>
      <c r="CV33" s="458"/>
      <c r="CW33" s="458"/>
      <c r="CX33" s="458"/>
      <c r="CY33" s="458"/>
      <c r="CZ33" s="458"/>
      <c r="DA33" s="458"/>
      <c r="DB33" s="458"/>
      <c r="DC33" s="458"/>
      <c r="DD33" s="458"/>
      <c r="DE33" s="458"/>
      <c r="DF33" s="216"/>
      <c r="DG33" s="657" t="s">
        <v>205</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8</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f>IF(BG34="","",MAX(C34:D43,U34:V43,AM34:AN43)+1)</f>
        <v>11</v>
      </c>
      <c r="BF34" s="658"/>
      <c r="BG34" s="659" t="str">
        <f>IF('各会計、関係団体の財政状況及び健全化判断比率'!B35="","",'各会計、関係団体の財政状況及び健全化判断比率'!B35)</f>
        <v>米子インター周辺工業用地整備事業特別会計</v>
      </c>
      <c r="BH34" s="659"/>
      <c r="BI34" s="659"/>
      <c r="BJ34" s="659"/>
      <c r="BK34" s="659"/>
      <c r="BL34" s="659"/>
      <c r="BM34" s="659"/>
      <c r="BN34" s="659"/>
      <c r="BO34" s="659"/>
      <c r="BP34" s="659"/>
      <c r="BQ34" s="659"/>
      <c r="BR34" s="659"/>
      <c r="BS34" s="659"/>
      <c r="BT34" s="659"/>
      <c r="BU34" s="659"/>
      <c r="BV34" s="214"/>
      <c r="BW34" s="658">
        <f>IF(BY34="","",MAX(C34:D43,U34:V43,AM34:AN43,BE34:BF43)+1)</f>
        <v>12</v>
      </c>
      <c r="BX34" s="658"/>
      <c r="BY34" s="659" t="str">
        <f>IF('各会計、関係団体の財政状況及び健全化判断比率'!B68="","",'各会計、関係団体の財政状況及び健全化判断比率'!B68)</f>
        <v>鳥取県後期高齢者医療広域連合（一般会計）</v>
      </c>
      <c r="BZ34" s="659"/>
      <c r="CA34" s="659"/>
      <c r="CB34" s="659"/>
      <c r="CC34" s="659"/>
      <c r="CD34" s="659"/>
      <c r="CE34" s="659"/>
      <c r="CF34" s="659"/>
      <c r="CG34" s="659"/>
      <c r="CH34" s="659"/>
      <c r="CI34" s="659"/>
      <c r="CJ34" s="659"/>
      <c r="CK34" s="659"/>
      <c r="CL34" s="659"/>
      <c r="CM34" s="659"/>
      <c r="CN34" s="214"/>
      <c r="CO34" s="658">
        <f>IF(CQ34="","",MAX(C34:D43,U34:V43,AM34:AN43,BE34:BF43,BW34:BX43)+1)</f>
        <v>16</v>
      </c>
      <c r="CP34" s="658"/>
      <c r="CQ34" s="659" t="str">
        <f>IF('各会計、関係団体の財政状況及び健全化判断比率'!BS7="","",'各会計、関係団体の財政状況及び健全化判断比率'!BS7)</f>
        <v>財団法人米子市開発公社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土地取得事業特別会計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f t="shared" ref="AM35:AM43" si="0">IF(AO35="","",AM34+1)</f>
        <v>9</v>
      </c>
      <c r="AN35" s="658"/>
      <c r="AO35" s="659" t="str">
        <f>IF('各会計、関係団体の財政状況及び健全化判断比率'!B33="","",'各会計、関係団体の財政状況及び健全化判断比率'!B33)</f>
        <v>工業用水道事業会計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13</v>
      </c>
      <c r="BX35" s="658"/>
      <c r="BY35" s="659" t="str">
        <f>IF('各会計、関係団体の財政状況及び健全化判断比率'!B69="","",'各会計、関係団体の財政状況及び健全化判断比率'!B69)</f>
        <v>鳥取県後期高齢者医療広域連合（特別会計）</v>
      </c>
      <c r="BZ35" s="659"/>
      <c r="CA35" s="659"/>
      <c r="CB35" s="659"/>
      <c r="CC35" s="659"/>
      <c r="CD35" s="659"/>
      <c r="CE35" s="659"/>
      <c r="CF35" s="659"/>
      <c r="CG35" s="659"/>
      <c r="CH35" s="659"/>
      <c r="CI35" s="659"/>
      <c r="CJ35" s="659"/>
      <c r="CK35" s="659"/>
      <c r="CL35" s="659"/>
      <c r="CM35" s="659"/>
      <c r="CN35" s="214"/>
      <c r="CO35" s="658">
        <f t="shared" ref="CO35:CO43" si="3">IF(CQ35="","",CO34+1)</f>
        <v>17</v>
      </c>
      <c r="CP35" s="658"/>
      <c r="CQ35" s="659" t="str">
        <f>IF('各会計、関係団体の財政状況及び健全化判断比率'!BS8="","",'各会計、関係団体の財政状況及び健全化判断比率'!BS8)</f>
        <v>財団法人米子市生活環境公社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市営墓地事業特別会計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f t="shared" si="0"/>
        <v>10</v>
      </c>
      <c r="AN36" s="658"/>
      <c r="AO36" s="659" t="str">
        <f>IF('各会計、関係団体の財政状況及び健全化判断比率'!B34="","",'各会計、関係団体の財政状況及び健全化判断比率'!B34)</f>
        <v>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14</v>
      </c>
      <c r="BX36" s="658"/>
      <c r="BY36" s="659" t="str">
        <f>IF('各会計、関係団体の財政状況及び健全化判断比率'!B70="","",'各会計、関係団体の財政状況及び健全化判断比率'!B70)</f>
        <v>米子市日吉津村中学校組合</v>
      </c>
      <c r="BZ36" s="659"/>
      <c r="CA36" s="659"/>
      <c r="CB36" s="659"/>
      <c r="CC36" s="659"/>
      <c r="CD36" s="659"/>
      <c r="CE36" s="659"/>
      <c r="CF36" s="659"/>
      <c r="CG36" s="659"/>
      <c r="CH36" s="659"/>
      <c r="CI36" s="659"/>
      <c r="CJ36" s="659"/>
      <c r="CK36" s="659"/>
      <c r="CL36" s="659"/>
      <c r="CM36" s="659"/>
      <c r="CN36" s="214"/>
      <c r="CO36" s="658">
        <f t="shared" si="3"/>
        <v>18</v>
      </c>
      <c r="CP36" s="658"/>
      <c r="CQ36" s="659" t="str">
        <f>IF('各会計、関係団体の財政状況及び健全化判断比率'!BS9="","",'各会計、関係団体の財政状況及び健全化判断比率'!BS9)</f>
        <v>財団法人米子市文化財団</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7</v>
      </c>
      <c r="V37" s="658"/>
      <c r="W37" s="659" t="str">
        <f>IF('各会計、関係団体の財政状況及び健全化判断比率'!B31="","",'各会計、関係団体の財政状況及び健全化判断比率'!B31)</f>
        <v>駐車場事業特別会計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15</v>
      </c>
      <c r="BX37" s="658"/>
      <c r="BY37" s="659" t="str">
        <f>IF('各会計、関係団体の財政状況及び健全化判断比率'!B71="","",'各会計、関係団体の財政状況及び健全化判断比率'!B71)</f>
        <v>鳥取県西部広域行政管理組合</v>
      </c>
      <c r="BZ37" s="659"/>
      <c r="CA37" s="659"/>
      <c r="CB37" s="659"/>
      <c r="CC37" s="659"/>
      <c r="CD37" s="659"/>
      <c r="CE37" s="659"/>
      <c r="CF37" s="659"/>
      <c r="CG37" s="659"/>
      <c r="CH37" s="659"/>
      <c r="CI37" s="659"/>
      <c r="CJ37" s="659"/>
      <c r="CK37" s="659"/>
      <c r="CL37" s="659"/>
      <c r="CM37" s="659"/>
      <c r="CN37" s="214"/>
      <c r="CO37" s="658">
        <f t="shared" si="3"/>
        <v>19</v>
      </c>
      <c r="CP37" s="658"/>
      <c r="CQ37" s="659" t="str">
        <f>IF('各会計、関係団体の財政状況及び健全化判断比率'!BS10="","",'各会計、関係団体の財政状況及び健全化判断比率'!BS10)</f>
        <v>財団法人米子市勤労者福祉サービスセンター</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f t="shared" si="3"/>
        <v>20</v>
      </c>
      <c r="CP38" s="658"/>
      <c r="CQ38" s="659" t="str">
        <f>IF('各会計、関係団体の財政状況及び健全化判断比率'!BS11="","",'各会計、関係団体の財政状況及び健全化判断比率'!BS11)</f>
        <v>株式会社白鳳</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f t="shared" si="3"/>
        <v>21</v>
      </c>
      <c r="CP39" s="658"/>
      <c r="CQ39" s="659" t="str">
        <f>IF('各会計、関係団体の財政状況及び健全化判断比率'!BS12="","",'各会計、関係団体の財政状況及び健全化判断比率'!BS12)</f>
        <v>公益財団法人中海水鳥国際交流基金財団</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f t="shared" si="3"/>
        <v>22</v>
      </c>
      <c r="CP40" s="658"/>
      <c r="CQ40" s="659" t="str">
        <f>IF('各会計、関係団体の財政状況及び健全化判断比率'!BS13="","",'各会計、関係団体の財政状況及び健全化判断比率'!BS13)</f>
        <v>財団法人とっとりコンベンションビューロー</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HHsbid/6ncjkLZjfU9DOygR6PiEP2aKv5ODlaewZF2gr/0PpA9SiO3j0mqfdjH1fN9fF2SHS3jDgP6TyI68Ndg==" saltValue="/sTMNCWD+clfjvBB26m6B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50" t="s">
        <v>558</v>
      </c>
      <c r="D34" s="1250"/>
      <c r="E34" s="1251"/>
      <c r="F34" s="32" t="s">
        <v>559</v>
      </c>
      <c r="G34" s="33" t="s">
        <v>560</v>
      </c>
      <c r="H34" s="33" t="s">
        <v>561</v>
      </c>
      <c r="I34" s="33" t="s">
        <v>561</v>
      </c>
      <c r="J34" s="34" t="s">
        <v>561</v>
      </c>
      <c r="K34" s="22"/>
      <c r="L34" s="22"/>
      <c r="M34" s="22"/>
      <c r="N34" s="22"/>
      <c r="O34" s="22"/>
      <c r="P34" s="22"/>
    </row>
    <row r="35" spans="1:16" ht="39" customHeight="1" x14ac:dyDescent="0.15">
      <c r="A35" s="22"/>
      <c r="B35" s="35"/>
      <c r="C35" s="1244" t="s">
        <v>562</v>
      </c>
      <c r="D35" s="1245"/>
      <c r="E35" s="1246"/>
      <c r="F35" s="36">
        <v>9.77</v>
      </c>
      <c r="G35" s="37">
        <v>11.25</v>
      </c>
      <c r="H35" s="37">
        <v>12.6</v>
      </c>
      <c r="I35" s="37">
        <v>13.34</v>
      </c>
      <c r="J35" s="38">
        <v>13.4</v>
      </c>
      <c r="K35" s="22"/>
      <c r="L35" s="22"/>
      <c r="M35" s="22"/>
      <c r="N35" s="22"/>
      <c r="O35" s="22"/>
      <c r="P35" s="22"/>
    </row>
    <row r="36" spans="1:16" ht="39" customHeight="1" x14ac:dyDescent="0.15">
      <c r="A36" s="22"/>
      <c r="B36" s="35"/>
      <c r="C36" s="1244" t="s">
        <v>563</v>
      </c>
      <c r="D36" s="1245"/>
      <c r="E36" s="1246"/>
      <c r="F36" s="36">
        <v>1.75</v>
      </c>
      <c r="G36" s="37">
        <v>2.27</v>
      </c>
      <c r="H36" s="37">
        <v>3.1</v>
      </c>
      <c r="I36" s="37">
        <v>3.84</v>
      </c>
      <c r="J36" s="38">
        <v>4.78</v>
      </c>
      <c r="K36" s="22"/>
      <c r="L36" s="22"/>
      <c r="M36" s="22"/>
      <c r="N36" s="22"/>
      <c r="O36" s="22"/>
      <c r="P36" s="22"/>
    </row>
    <row r="37" spans="1:16" ht="39" customHeight="1" x14ac:dyDescent="0.15">
      <c r="A37" s="22"/>
      <c r="B37" s="35"/>
      <c r="C37" s="1244" t="s">
        <v>564</v>
      </c>
      <c r="D37" s="1245"/>
      <c r="E37" s="1246"/>
      <c r="F37" s="36" t="s">
        <v>512</v>
      </c>
      <c r="G37" s="37" t="s">
        <v>512</v>
      </c>
      <c r="H37" s="37">
        <v>2.85</v>
      </c>
      <c r="I37" s="37">
        <v>3.95</v>
      </c>
      <c r="J37" s="38">
        <v>4.6900000000000004</v>
      </c>
      <c r="K37" s="22"/>
      <c r="L37" s="22"/>
      <c r="M37" s="22"/>
      <c r="N37" s="22"/>
      <c r="O37" s="22"/>
      <c r="P37" s="22"/>
    </row>
    <row r="38" spans="1:16" ht="39" customHeight="1" x14ac:dyDescent="0.15">
      <c r="A38" s="22"/>
      <c r="B38" s="35"/>
      <c r="C38" s="1244" t="s">
        <v>565</v>
      </c>
      <c r="D38" s="1245"/>
      <c r="E38" s="1246"/>
      <c r="F38" s="36">
        <v>4.04</v>
      </c>
      <c r="G38" s="37">
        <v>4.17</v>
      </c>
      <c r="H38" s="37">
        <v>2.97</v>
      </c>
      <c r="I38" s="37">
        <v>3.67</v>
      </c>
      <c r="J38" s="38">
        <v>3.4</v>
      </c>
      <c r="K38" s="22"/>
      <c r="L38" s="22"/>
      <c r="M38" s="22"/>
      <c r="N38" s="22"/>
      <c r="O38" s="22"/>
      <c r="P38" s="22"/>
    </row>
    <row r="39" spans="1:16" ht="39" customHeight="1" x14ac:dyDescent="0.15">
      <c r="A39" s="22"/>
      <c r="B39" s="35"/>
      <c r="C39" s="1244" t="s">
        <v>566</v>
      </c>
      <c r="D39" s="1245"/>
      <c r="E39" s="1246"/>
      <c r="F39" s="36" t="s">
        <v>567</v>
      </c>
      <c r="G39" s="37">
        <v>0.61</v>
      </c>
      <c r="H39" s="37">
        <v>0.2</v>
      </c>
      <c r="I39" s="37">
        <v>0.14000000000000001</v>
      </c>
      <c r="J39" s="38">
        <v>0.48</v>
      </c>
      <c r="K39" s="22"/>
      <c r="L39" s="22"/>
      <c r="M39" s="22"/>
      <c r="N39" s="22"/>
      <c r="O39" s="22"/>
      <c r="P39" s="22"/>
    </row>
    <row r="40" spans="1:16" ht="39" customHeight="1" x14ac:dyDescent="0.15">
      <c r="A40" s="22"/>
      <c r="B40" s="35"/>
      <c r="C40" s="1244" t="s">
        <v>568</v>
      </c>
      <c r="D40" s="1245"/>
      <c r="E40" s="1246"/>
      <c r="F40" s="36">
        <v>0.35</v>
      </c>
      <c r="G40" s="37">
        <v>0.36</v>
      </c>
      <c r="H40" s="37">
        <v>0.39</v>
      </c>
      <c r="I40" s="37">
        <v>0.38</v>
      </c>
      <c r="J40" s="38">
        <v>0.35</v>
      </c>
      <c r="K40" s="22"/>
      <c r="L40" s="22"/>
      <c r="M40" s="22"/>
      <c r="N40" s="22"/>
      <c r="O40" s="22"/>
      <c r="P40" s="22"/>
    </row>
    <row r="41" spans="1:16" ht="39" customHeight="1" x14ac:dyDescent="0.15">
      <c r="A41" s="22"/>
      <c r="B41" s="35"/>
      <c r="C41" s="1244" t="s">
        <v>569</v>
      </c>
      <c r="D41" s="1245"/>
      <c r="E41" s="1246"/>
      <c r="F41" s="36">
        <v>0.02</v>
      </c>
      <c r="G41" s="37">
        <v>0.03</v>
      </c>
      <c r="H41" s="37">
        <v>0.03</v>
      </c>
      <c r="I41" s="37">
        <v>0.05</v>
      </c>
      <c r="J41" s="38">
        <v>7.0000000000000007E-2</v>
      </c>
      <c r="K41" s="22"/>
      <c r="L41" s="22"/>
      <c r="M41" s="22"/>
      <c r="N41" s="22"/>
      <c r="O41" s="22"/>
      <c r="P41" s="22"/>
    </row>
    <row r="42" spans="1:16" ht="39" customHeight="1" x14ac:dyDescent="0.15">
      <c r="A42" s="22"/>
      <c r="B42" s="39"/>
      <c r="C42" s="1244" t="s">
        <v>570</v>
      </c>
      <c r="D42" s="1245"/>
      <c r="E42" s="1246"/>
      <c r="F42" s="36" t="s">
        <v>571</v>
      </c>
      <c r="G42" s="37" t="s">
        <v>572</v>
      </c>
      <c r="H42" s="37" t="s">
        <v>512</v>
      </c>
      <c r="I42" s="37" t="s">
        <v>512</v>
      </c>
      <c r="J42" s="38" t="s">
        <v>512</v>
      </c>
      <c r="K42" s="22"/>
      <c r="L42" s="22"/>
      <c r="M42" s="22"/>
      <c r="N42" s="22"/>
      <c r="O42" s="22"/>
      <c r="P42" s="22"/>
    </row>
    <row r="43" spans="1:16" ht="39" customHeight="1" thickBot="1" x14ac:dyDescent="0.2">
      <c r="A43" s="22"/>
      <c r="B43" s="40"/>
      <c r="C43" s="1247" t="s">
        <v>573</v>
      </c>
      <c r="D43" s="1248"/>
      <c r="E43" s="1249"/>
      <c r="F43" s="41">
        <v>0.89</v>
      </c>
      <c r="G43" s="42">
        <v>4.1500000000000004</v>
      </c>
      <c r="H43" s="42">
        <v>0.02</v>
      </c>
      <c r="I43" s="42">
        <v>0.01</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P0S7Myyux23/GAmWXRmuT93XJRqmeHln6ZnnsIsqaLUpTi/RtKQ27Ca3UkpZ9FDZZSrsMgd0+PZZOMT5xEiXQ==" saltValue="RswDbb2S2U0ZAEAHjuTG8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6289</v>
      </c>
      <c r="L45" s="60">
        <v>6036</v>
      </c>
      <c r="M45" s="60">
        <v>5762</v>
      </c>
      <c r="N45" s="60">
        <v>5660</v>
      </c>
      <c r="O45" s="61">
        <v>5703</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512</v>
      </c>
      <c r="L46" s="64" t="s">
        <v>512</v>
      </c>
      <c r="M46" s="64" t="s">
        <v>512</v>
      </c>
      <c r="N46" s="64" t="s">
        <v>512</v>
      </c>
      <c r="O46" s="65" t="s">
        <v>512</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512</v>
      </c>
      <c r="L47" s="64" t="s">
        <v>512</v>
      </c>
      <c r="M47" s="64" t="s">
        <v>512</v>
      </c>
      <c r="N47" s="64" t="s">
        <v>512</v>
      </c>
      <c r="O47" s="65" t="s">
        <v>512</v>
      </c>
      <c r="P47" s="48"/>
      <c r="Q47" s="48"/>
      <c r="R47" s="48"/>
      <c r="S47" s="48"/>
      <c r="T47" s="48"/>
      <c r="U47" s="48"/>
    </row>
    <row r="48" spans="1:21" ht="30.75" customHeight="1" x14ac:dyDescent="0.15">
      <c r="A48" s="48"/>
      <c r="B48" s="1254"/>
      <c r="C48" s="1255"/>
      <c r="D48" s="62"/>
      <c r="E48" s="1260" t="s">
        <v>14</v>
      </c>
      <c r="F48" s="1260"/>
      <c r="G48" s="1260"/>
      <c r="H48" s="1260"/>
      <c r="I48" s="1260"/>
      <c r="J48" s="1261"/>
      <c r="K48" s="63">
        <v>1957</v>
      </c>
      <c r="L48" s="64">
        <v>1653</v>
      </c>
      <c r="M48" s="64">
        <v>1438</v>
      </c>
      <c r="N48" s="64">
        <v>1167</v>
      </c>
      <c r="O48" s="65">
        <v>1192</v>
      </c>
      <c r="P48" s="48"/>
      <c r="Q48" s="48"/>
      <c r="R48" s="48"/>
      <c r="S48" s="48"/>
      <c r="T48" s="48"/>
      <c r="U48" s="48"/>
    </row>
    <row r="49" spans="1:21" ht="30.75" customHeight="1" x14ac:dyDescent="0.15">
      <c r="A49" s="48"/>
      <c r="B49" s="1254"/>
      <c r="C49" s="1255"/>
      <c r="D49" s="62"/>
      <c r="E49" s="1260" t="s">
        <v>15</v>
      </c>
      <c r="F49" s="1260"/>
      <c r="G49" s="1260"/>
      <c r="H49" s="1260"/>
      <c r="I49" s="1260"/>
      <c r="J49" s="1261"/>
      <c r="K49" s="63">
        <v>286</v>
      </c>
      <c r="L49" s="64">
        <v>388</v>
      </c>
      <c r="M49" s="64">
        <v>368</v>
      </c>
      <c r="N49" s="64">
        <v>304</v>
      </c>
      <c r="O49" s="65">
        <v>324</v>
      </c>
      <c r="P49" s="48"/>
      <c r="Q49" s="48"/>
      <c r="R49" s="48"/>
      <c r="S49" s="48"/>
      <c r="T49" s="48"/>
      <c r="U49" s="48"/>
    </row>
    <row r="50" spans="1:21" ht="30.75" customHeight="1" x14ac:dyDescent="0.15">
      <c r="A50" s="48"/>
      <c r="B50" s="1254"/>
      <c r="C50" s="1255"/>
      <c r="D50" s="62"/>
      <c r="E50" s="1260" t="s">
        <v>16</v>
      </c>
      <c r="F50" s="1260"/>
      <c r="G50" s="1260"/>
      <c r="H50" s="1260"/>
      <c r="I50" s="1260"/>
      <c r="J50" s="1261"/>
      <c r="K50" s="63">
        <v>5</v>
      </c>
      <c r="L50" s="64">
        <v>2</v>
      </c>
      <c r="M50" s="64">
        <v>2</v>
      </c>
      <c r="N50" s="64">
        <v>2</v>
      </c>
      <c r="O50" s="65">
        <v>2</v>
      </c>
      <c r="P50" s="48"/>
      <c r="Q50" s="48"/>
      <c r="R50" s="48"/>
      <c r="S50" s="48"/>
      <c r="T50" s="48"/>
      <c r="U50" s="48"/>
    </row>
    <row r="51" spans="1:21" ht="30.75" customHeight="1" x14ac:dyDescent="0.15">
      <c r="A51" s="48"/>
      <c r="B51" s="1256"/>
      <c r="C51" s="1257"/>
      <c r="D51" s="66"/>
      <c r="E51" s="1260" t="s">
        <v>17</v>
      </c>
      <c r="F51" s="1260"/>
      <c r="G51" s="1260"/>
      <c r="H51" s="1260"/>
      <c r="I51" s="1260"/>
      <c r="J51" s="1261"/>
      <c r="K51" s="63">
        <v>0</v>
      </c>
      <c r="L51" s="64" t="s">
        <v>512</v>
      </c>
      <c r="M51" s="64">
        <v>0</v>
      </c>
      <c r="N51" s="64">
        <v>0</v>
      </c>
      <c r="O51" s="65">
        <v>3</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5282</v>
      </c>
      <c r="L52" s="64">
        <v>5285</v>
      </c>
      <c r="M52" s="64">
        <v>5103</v>
      </c>
      <c r="N52" s="64">
        <v>5066</v>
      </c>
      <c r="O52" s="65">
        <v>4888</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3255</v>
      </c>
      <c r="L53" s="69">
        <v>2794</v>
      </c>
      <c r="M53" s="69">
        <v>2467</v>
      </c>
      <c r="N53" s="69">
        <v>2067</v>
      </c>
      <c r="O53" s="70">
        <v>2336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68" t="s">
        <v>24</v>
      </c>
      <c r="C57" s="1269"/>
      <c r="D57" s="1272" t="s">
        <v>25</v>
      </c>
      <c r="E57" s="1273"/>
      <c r="F57" s="1273"/>
      <c r="G57" s="1273"/>
      <c r="H57" s="1273"/>
      <c r="I57" s="1273"/>
      <c r="J57" s="1274"/>
      <c r="K57" s="83"/>
      <c r="L57" s="84"/>
      <c r="M57" s="84"/>
      <c r="N57" s="84"/>
      <c r="O57" s="85"/>
    </row>
    <row r="58" spans="1:21" ht="31.5" customHeight="1" thickBot="1" x14ac:dyDescent="0.2">
      <c r="B58" s="1270"/>
      <c r="C58" s="1271"/>
      <c r="D58" s="1275" t="s">
        <v>26</v>
      </c>
      <c r="E58" s="1276"/>
      <c r="F58" s="1276"/>
      <c r="G58" s="1276"/>
      <c r="H58" s="1276"/>
      <c r="I58" s="1276"/>
      <c r="J58" s="127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dtc1jUOFYryP89H9PxE0y18/s/lVETGRf5nEehigrlwiNR1yloQoXzb7j3w+evxzUUG4ju6zidYgApks87o+w==" saltValue="IJ7Rj6tWbCd1IfZQZWaVk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90" zoomScaleNormal="9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553</v>
      </c>
      <c r="J40" s="100" t="s">
        <v>554</v>
      </c>
      <c r="K40" s="100" t="s">
        <v>555</v>
      </c>
      <c r="L40" s="100" t="s">
        <v>556</v>
      </c>
      <c r="M40" s="101" t="s">
        <v>557</v>
      </c>
    </row>
    <row r="41" spans="2:13" ht="27.75" customHeight="1" x14ac:dyDescent="0.15">
      <c r="B41" s="1278" t="s">
        <v>29</v>
      </c>
      <c r="C41" s="1279"/>
      <c r="D41" s="102"/>
      <c r="E41" s="1284" t="s">
        <v>30</v>
      </c>
      <c r="F41" s="1284"/>
      <c r="G41" s="1284"/>
      <c r="H41" s="1285"/>
      <c r="I41" s="103">
        <v>64856</v>
      </c>
      <c r="J41" s="104">
        <v>63789</v>
      </c>
      <c r="K41" s="104">
        <v>64102</v>
      </c>
      <c r="L41" s="104">
        <v>64286</v>
      </c>
      <c r="M41" s="105">
        <v>62714</v>
      </c>
    </row>
    <row r="42" spans="2:13" ht="27.75" customHeight="1" x14ac:dyDescent="0.15">
      <c r="B42" s="1280"/>
      <c r="C42" s="1281"/>
      <c r="D42" s="106"/>
      <c r="E42" s="1286" t="s">
        <v>31</v>
      </c>
      <c r="F42" s="1286"/>
      <c r="G42" s="1286"/>
      <c r="H42" s="1287"/>
      <c r="I42" s="107">
        <v>9</v>
      </c>
      <c r="J42" s="108">
        <v>7</v>
      </c>
      <c r="K42" s="108">
        <v>5</v>
      </c>
      <c r="L42" s="108">
        <v>2</v>
      </c>
      <c r="M42" s="109">
        <v>512</v>
      </c>
    </row>
    <row r="43" spans="2:13" ht="27.75" customHeight="1" x14ac:dyDescent="0.15">
      <c r="B43" s="1280"/>
      <c r="C43" s="1281"/>
      <c r="D43" s="106"/>
      <c r="E43" s="1286" t="s">
        <v>32</v>
      </c>
      <c r="F43" s="1286"/>
      <c r="G43" s="1286"/>
      <c r="H43" s="1287"/>
      <c r="I43" s="107">
        <v>28097</v>
      </c>
      <c r="J43" s="108">
        <v>27284</v>
      </c>
      <c r="K43" s="108">
        <v>24437</v>
      </c>
      <c r="L43" s="108">
        <v>22880</v>
      </c>
      <c r="M43" s="109">
        <v>20217</v>
      </c>
    </row>
    <row r="44" spans="2:13" ht="27.75" customHeight="1" x14ac:dyDescent="0.15">
      <c r="B44" s="1280"/>
      <c r="C44" s="1281"/>
      <c r="D44" s="106"/>
      <c r="E44" s="1286" t="s">
        <v>33</v>
      </c>
      <c r="F44" s="1286"/>
      <c r="G44" s="1286"/>
      <c r="H44" s="1287"/>
      <c r="I44" s="107">
        <v>2287</v>
      </c>
      <c r="J44" s="108">
        <v>2154</v>
      </c>
      <c r="K44" s="108">
        <v>1891</v>
      </c>
      <c r="L44" s="108">
        <v>1682</v>
      </c>
      <c r="M44" s="109">
        <v>1604</v>
      </c>
    </row>
    <row r="45" spans="2:13" ht="27.75" customHeight="1" x14ac:dyDescent="0.15">
      <c r="B45" s="1280"/>
      <c r="C45" s="1281"/>
      <c r="D45" s="106"/>
      <c r="E45" s="1286" t="s">
        <v>34</v>
      </c>
      <c r="F45" s="1286"/>
      <c r="G45" s="1286"/>
      <c r="H45" s="1287"/>
      <c r="I45" s="107">
        <v>6554</v>
      </c>
      <c r="J45" s="108">
        <v>6446</v>
      </c>
      <c r="K45" s="108">
        <v>5780</v>
      </c>
      <c r="L45" s="108">
        <v>5535</v>
      </c>
      <c r="M45" s="109">
        <v>5594</v>
      </c>
    </row>
    <row r="46" spans="2:13" ht="27.75" customHeight="1" x14ac:dyDescent="0.15">
      <c r="B46" s="1280"/>
      <c r="C46" s="1281"/>
      <c r="D46" s="110"/>
      <c r="E46" s="1286" t="s">
        <v>35</v>
      </c>
      <c r="F46" s="1286"/>
      <c r="G46" s="1286"/>
      <c r="H46" s="1287"/>
      <c r="I46" s="107">
        <v>9</v>
      </c>
      <c r="J46" s="108">
        <v>8</v>
      </c>
      <c r="K46" s="108">
        <v>4</v>
      </c>
      <c r="L46" s="108" t="s">
        <v>512</v>
      </c>
      <c r="M46" s="109">
        <v>2</v>
      </c>
    </row>
    <row r="47" spans="2:13" ht="27.75" customHeight="1" x14ac:dyDescent="0.15">
      <c r="B47" s="1280"/>
      <c r="C47" s="1281"/>
      <c r="D47" s="111"/>
      <c r="E47" s="1288" t="s">
        <v>36</v>
      </c>
      <c r="F47" s="1289"/>
      <c r="G47" s="1289"/>
      <c r="H47" s="1290"/>
      <c r="I47" s="107" t="s">
        <v>512</v>
      </c>
      <c r="J47" s="108" t="s">
        <v>512</v>
      </c>
      <c r="K47" s="108" t="s">
        <v>512</v>
      </c>
      <c r="L47" s="108" t="s">
        <v>512</v>
      </c>
      <c r="M47" s="109" t="s">
        <v>512</v>
      </c>
    </row>
    <row r="48" spans="2:13" ht="27.75" customHeight="1" x14ac:dyDescent="0.15">
      <c r="B48" s="1280"/>
      <c r="C48" s="1281"/>
      <c r="D48" s="106"/>
      <c r="E48" s="1286" t="s">
        <v>37</v>
      </c>
      <c r="F48" s="1286"/>
      <c r="G48" s="1286"/>
      <c r="H48" s="1287"/>
      <c r="I48" s="107" t="s">
        <v>512</v>
      </c>
      <c r="J48" s="108" t="s">
        <v>512</v>
      </c>
      <c r="K48" s="108" t="s">
        <v>512</v>
      </c>
      <c r="L48" s="108" t="s">
        <v>512</v>
      </c>
      <c r="M48" s="109" t="s">
        <v>512</v>
      </c>
    </row>
    <row r="49" spans="2:13" ht="27.75" customHeight="1" x14ac:dyDescent="0.15">
      <c r="B49" s="1282"/>
      <c r="C49" s="1283"/>
      <c r="D49" s="106"/>
      <c r="E49" s="1286" t="s">
        <v>38</v>
      </c>
      <c r="F49" s="1286"/>
      <c r="G49" s="1286"/>
      <c r="H49" s="1287"/>
      <c r="I49" s="107" t="s">
        <v>512</v>
      </c>
      <c r="J49" s="108" t="s">
        <v>512</v>
      </c>
      <c r="K49" s="108" t="s">
        <v>512</v>
      </c>
      <c r="L49" s="108" t="s">
        <v>512</v>
      </c>
      <c r="M49" s="109" t="s">
        <v>512</v>
      </c>
    </row>
    <row r="50" spans="2:13" ht="27.75" customHeight="1" x14ac:dyDescent="0.15">
      <c r="B50" s="1291" t="s">
        <v>39</v>
      </c>
      <c r="C50" s="1292"/>
      <c r="D50" s="112"/>
      <c r="E50" s="1286" t="s">
        <v>40</v>
      </c>
      <c r="F50" s="1286"/>
      <c r="G50" s="1286"/>
      <c r="H50" s="1287"/>
      <c r="I50" s="107">
        <v>4461</v>
      </c>
      <c r="J50" s="108">
        <v>4954</v>
      </c>
      <c r="K50" s="108">
        <v>5789</v>
      </c>
      <c r="L50" s="108">
        <v>6220</v>
      </c>
      <c r="M50" s="109">
        <v>6504</v>
      </c>
    </row>
    <row r="51" spans="2:13" ht="27.75" customHeight="1" x14ac:dyDescent="0.15">
      <c r="B51" s="1280"/>
      <c r="C51" s="1281"/>
      <c r="D51" s="106"/>
      <c r="E51" s="1286" t="s">
        <v>41</v>
      </c>
      <c r="F51" s="1286"/>
      <c r="G51" s="1286"/>
      <c r="H51" s="1287"/>
      <c r="I51" s="107">
        <v>3423</v>
      </c>
      <c r="J51" s="108">
        <v>2972</v>
      </c>
      <c r="K51" s="108">
        <v>2367</v>
      </c>
      <c r="L51" s="108">
        <v>2140</v>
      </c>
      <c r="M51" s="109">
        <v>1867</v>
      </c>
    </row>
    <row r="52" spans="2:13" ht="27.75" customHeight="1" x14ac:dyDescent="0.15">
      <c r="B52" s="1282"/>
      <c r="C52" s="1283"/>
      <c r="D52" s="106"/>
      <c r="E52" s="1286" t="s">
        <v>42</v>
      </c>
      <c r="F52" s="1286"/>
      <c r="G52" s="1286"/>
      <c r="H52" s="1287"/>
      <c r="I52" s="107">
        <v>60673</v>
      </c>
      <c r="J52" s="108">
        <v>60210</v>
      </c>
      <c r="K52" s="108">
        <v>61179</v>
      </c>
      <c r="L52" s="108">
        <v>60784</v>
      </c>
      <c r="M52" s="109">
        <v>60415</v>
      </c>
    </row>
    <row r="53" spans="2:13" ht="27.75" customHeight="1" thickBot="1" x14ac:dyDescent="0.2">
      <c r="B53" s="1293" t="s">
        <v>43</v>
      </c>
      <c r="C53" s="1294"/>
      <c r="D53" s="113"/>
      <c r="E53" s="1295" t="s">
        <v>44</v>
      </c>
      <c r="F53" s="1295"/>
      <c r="G53" s="1295"/>
      <c r="H53" s="1296"/>
      <c r="I53" s="114">
        <v>33256</v>
      </c>
      <c r="J53" s="115">
        <v>31551</v>
      </c>
      <c r="K53" s="115">
        <v>26882</v>
      </c>
      <c r="L53" s="115">
        <v>25240</v>
      </c>
      <c r="M53" s="116">
        <v>21857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JSN1QbU5fKHdgid3i9yc3TBMFUXpoRA9CBQsRJ048palJwTQkl5ibtsV2U8S6YfpAuyjNnKIs8QtE+wKIbcKA==" saltValue="rNbgUa5oG1dOV38vTnGlC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5" t="s">
        <v>47</v>
      </c>
      <c r="D55" s="1305"/>
      <c r="E55" s="1306"/>
      <c r="F55" s="128">
        <v>2296</v>
      </c>
      <c r="G55" s="128">
        <v>2764</v>
      </c>
      <c r="H55" s="129">
        <v>2919</v>
      </c>
    </row>
    <row r="56" spans="2:8" ht="52.5" customHeight="1" x14ac:dyDescent="0.15">
      <c r="B56" s="130"/>
      <c r="C56" s="1307" t="s">
        <v>48</v>
      </c>
      <c r="D56" s="1307"/>
      <c r="E56" s="1308"/>
      <c r="F56" s="131">
        <v>1665</v>
      </c>
      <c r="G56" s="131">
        <v>1180</v>
      </c>
      <c r="H56" s="132">
        <v>1206</v>
      </c>
    </row>
    <row r="57" spans="2:8" ht="53.25" customHeight="1" x14ac:dyDescent="0.15">
      <c r="B57" s="130"/>
      <c r="C57" s="1309" t="s">
        <v>49</v>
      </c>
      <c r="D57" s="1309"/>
      <c r="E57" s="1310"/>
      <c r="F57" s="133">
        <v>3974</v>
      </c>
      <c r="G57" s="133">
        <v>4423</v>
      </c>
      <c r="H57" s="134">
        <v>4675</v>
      </c>
    </row>
    <row r="58" spans="2:8" ht="45.75" customHeight="1" x14ac:dyDescent="0.15">
      <c r="B58" s="135"/>
      <c r="C58" s="1297" t="s">
        <v>50</v>
      </c>
      <c r="D58" s="1298"/>
      <c r="E58" s="1299"/>
      <c r="F58" s="136" t="s">
        <v>598</v>
      </c>
      <c r="G58" s="136" t="s">
        <v>598</v>
      </c>
      <c r="H58" s="137" t="s">
        <v>605</v>
      </c>
    </row>
    <row r="59" spans="2:8" ht="45.75" customHeight="1" x14ac:dyDescent="0.15">
      <c r="B59" s="135"/>
      <c r="C59" s="1297" t="s">
        <v>51</v>
      </c>
      <c r="D59" s="1298"/>
      <c r="E59" s="1299"/>
      <c r="F59" s="136" t="s">
        <v>599</v>
      </c>
      <c r="G59" s="136" t="s">
        <v>603</v>
      </c>
      <c r="H59" s="137" t="s">
        <v>606</v>
      </c>
    </row>
    <row r="60" spans="2:8" ht="45.75" customHeight="1" x14ac:dyDescent="0.15">
      <c r="B60" s="135"/>
      <c r="C60" s="1297" t="s">
        <v>50</v>
      </c>
      <c r="D60" s="1298"/>
      <c r="E60" s="1299"/>
      <c r="F60" s="136" t="s">
        <v>600</v>
      </c>
      <c r="G60" s="136" t="s">
        <v>604</v>
      </c>
      <c r="H60" s="137" t="s">
        <v>607</v>
      </c>
    </row>
    <row r="61" spans="2:8" ht="45.75" customHeight="1" x14ac:dyDescent="0.15">
      <c r="B61" s="135"/>
      <c r="C61" s="1297" t="s">
        <v>50</v>
      </c>
      <c r="D61" s="1298"/>
      <c r="E61" s="1299"/>
      <c r="F61" s="136" t="s">
        <v>601</v>
      </c>
      <c r="G61" s="136" t="s">
        <v>601</v>
      </c>
      <c r="H61" s="137" t="s">
        <v>608</v>
      </c>
    </row>
    <row r="62" spans="2:8" ht="45.75" customHeight="1" thickBot="1" x14ac:dyDescent="0.2">
      <c r="B62" s="138"/>
      <c r="C62" s="1300" t="s">
        <v>50</v>
      </c>
      <c r="D62" s="1301"/>
      <c r="E62" s="1302"/>
      <c r="F62" s="139" t="s">
        <v>602</v>
      </c>
      <c r="G62" s="139" t="s">
        <v>602</v>
      </c>
      <c r="H62" s="140" t="s">
        <v>601</v>
      </c>
    </row>
    <row r="63" spans="2:8" ht="52.5" customHeight="1" thickBot="1" x14ac:dyDescent="0.2">
      <c r="B63" s="141"/>
      <c r="C63" s="1303" t="s">
        <v>52</v>
      </c>
      <c r="D63" s="1303"/>
      <c r="E63" s="1304"/>
      <c r="F63" s="142">
        <v>7936</v>
      </c>
      <c r="G63" s="142">
        <v>8367</v>
      </c>
      <c r="H63" s="143">
        <v>8801</v>
      </c>
    </row>
    <row r="64" spans="2:8" ht="15" customHeight="1" x14ac:dyDescent="0.15"/>
  </sheetData>
  <sheetProtection algorithmName="SHA-512" hashValue="nnF3tOM1W5mt28QoIxk9REQ0ah37FVX5F6tNTbOcHd29nFyuzKDcmZnZpKDZfMRR22OQj6X6PzXOz2AVXnSYuw==" saltValue="p7tfkraTWkorairXzof38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619</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612</v>
      </c>
    </row>
    <row r="50" spans="1:109" x14ac:dyDescent="0.15">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553</v>
      </c>
      <c r="BQ50" s="1315"/>
      <c r="BR50" s="1315"/>
      <c r="BS50" s="1315"/>
      <c r="BT50" s="1315"/>
      <c r="BU50" s="1315"/>
      <c r="BV50" s="1315"/>
      <c r="BW50" s="1315"/>
      <c r="BX50" s="1315" t="s">
        <v>554</v>
      </c>
      <c r="BY50" s="1315"/>
      <c r="BZ50" s="1315"/>
      <c r="CA50" s="1315"/>
      <c r="CB50" s="1315"/>
      <c r="CC50" s="1315"/>
      <c r="CD50" s="1315"/>
      <c r="CE50" s="1315"/>
      <c r="CF50" s="1315" t="s">
        <v>555</v>
      </c>
      <c r="CG50" s="1315"/>
      <c r="CH50" s="1315"/>
      <c r="CI50" s="1315"/>
      <c r="CJ50" s="1315"/>
      <c r="CK50" s="1315"/>
      <c r="CL50" s="1315"/>
      <c r="CM50" s="1315"/>
      <c r="CN50" s="1315" t="s">
        <v>556</v>
      </c>
      <c r="CO50" s="1315"/>
      <c r="CP50" s="1315"/>
      <c r="CQ50" s="1315"/>
      <c r="CR50" s="1315"/>
      <c r="CS50" s="1315"/>
      <c r="CT50" s="1315"/>
      <c r="CU50" s="1315"/>
      <c r="CV50" s="1315" t="s">
        <v>557</v>
      </c>
      <c r="CW50" s="1315"/>
      <c r="CX50" s="1315"/>
      <c r="CY50" s="1315"/>
      <c r="CZ50" s="1315"/>
      <c r="DA50" s="1315"/>
      <c r="DB50" s="1315"/>
      <c r="DC50" s="1315"/>
    </row>
    <row r="51" spans="1:109" ht="13.5" customHeight="1" x14ac:dyDescent="0.15">
      <c r="B51" s="397"/>
      <c r="G51" s="1329"/>
      <c r="H51" s="1329"/>
      <c r="I51" s="1330"/>
      <c r="J51" s="1330"/>
      <c r="K51" s="1328"/>
      <c r="L51" s="1328"/>
      <c r="M51" s="1328"/>
      <c r="N51" s="1328"/>
      <c r="AM51" s="406"/>
      <c r="AN51" s="1318" t="s">
        <v>613</v>
      </c>
      <c r="AO51" s="1318"/>
      <c r="AP51" s="1318"/>
      <c r="AQ51" s="1318"/>
      <c r="AR51" s="1318"/>
      <c r="AS51" s="1318"/>
      <c r="AT51" s="1318"/>
      <c r="AU51" s="1318"/>
      <c r="AV51" s="1318"/>
      <c r="AW51" s="1318"/>
      <c r="AX51" s="1318"/>
      <c r="AY51" s="1318"/>
      <c r="AZ51" s="1318"/>
      <c r="BA51" s="1318"/>
      <c r="BB51" s="1318" t="s">
        <v>614</v>
      </c>
      <c r="BC51" s="1318"/>
      <c r="BD51" s="1318"/>
      <c r="BE51" s="1318"/>
      <c r="BF51" s="1318"/>
      <c r="BG51" s="1318"/>
      <c r="BH51" s="1318"/>
      <c r="BI51" s="1318"/>
      <c r="BJ51" s="1318"/>
      <c r="BK51" s="1318"/>
      <c r="BL51" s="1318"/>
      <c r="BM51" s="1318"/>
      <c r="BN51" s="1318"/>
      <c r="BO51" s="1318"/>
      <c r="BP51" s="1316">
        <v>124.8</v>
      </c>
      <c r="BQ51" s="1316"/>
      <c r="BR51" s="1316"/>
      <c r="BS51" s="1316"/>
      <c r="BT51" s="1316"/>
      <c r="BU51" s="1316"/>
      <c r="BV51" s="1316"/>
      <c r="BW51" s="1316"/>
      <c r="BX51" s="1316">
        <v>117.2</v>
      </c>
      <c r="BY51" s="1316"/>
      <c r="BZ51" s="1316"/>
      <c r="CA51" s="1316"/>
      <c r="CB51" s="1316"/>
      <c r="CC51" s="1316"/>
      <c r="CD51" s="1316"/>
      <c r="CE51" s="1316"/>
      <c r="CF51" s="1317"/>
      <c r="CG51" s="1316"/>
      <c r="CH51" s="1316"/>
      <c r="CI51" s="1316"/>
      <c r="CJ51" s="1316"/>
      <c r="CK51" s="1316"/>
      <c r="CL51" s="1316"/>
      <c r="CM51" s="1316"/>
      <c r="CN51" s="1316">
        <v>94</v>
      </c>
      <c r="CO51" s="1316"/>
      <c r="CP51" s="1316"/>
      <c r="CQ51" s="1316"/>
      <c r="CR51" s="1316"/>
      <c r="CS51" s="1316"/>
      <c r="CT51" s="1316"/>
      <c r="CU51" s="1316"/>
      <c r="CV51" s="1316">
        <v>79.400000000000006</v>
      </c>
      <c r="CW51" s="1316"/>
      <c r="CX51" s="1316"/>
      <c r="CY51" s="1316"/>
      <c r="CZ51" s="1316"/>
      <c r="DA51" s="1316"/>
      <c r="DB51" s="1316"/>
      <c r="DC51" s="1316"/>
    </row>
    <row r="52" spans="1:109" x14ac:dyDescent="0.15">
      <c r="B52" s="397"/>
      <c r="G52" s="1329"/>
      <c r="H52" s="1329"/>
      <c r="I52" s="1330"/>
      <c r="J52" s="1330"/>
      <c r="K52" s="1328"/>
      <c r="L52" s="1328"/>
      <c r="M52" s="1328"/>
      <c r="N52" s="1328"/>
      <c r="AM52" s="406"/>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5"/>
      <c r="B53" s="397"/>
      <c r="G53" s="1329"/>
      <c r="H53" s="1329"/>
      <c r="I53" s="1311"/>
      <c r="J53" s="1311"/>
      <c r="K53" s="1328"/>
      <c r="L53" s="1328"/>
      <c r="M53" s="1328"/>
      <c r="N53" s="1328"/>
      <c r="AM53" s="406"/>
      <c r="AN53" s="1318"/>
      <c r="AO53" s="1318"/>
      <c r="AP53" s="1318"/>
      <c r="AQ53" s="1318"/>
      <c r="AR53" s="1318"/>
      <c r="AS53" s="1318"/>
      <c r="AT53" s="1318"/>
      <c r="AU53" s="1318"/>
      <c r="AV53" s="1318"/>
      <c r="AW53" s="1318"/>
      <c r="AX53" s="1318"/>
      <c r="AY53" s="1318"/>
      <c r="AZ53" s="1318"/>
      <c r="BA53" s="1318"/>
      <c r="BB53" s="1318" t="s">
        <v>615</v>
      </c>
      <c r="BC53" s="1318"/>
      <c r="BD53" s="1318"/>
      <c r="BE53" s="1318"/>
      <c r="BF53" s="1318"/>
      <c r="BG53" s="1318"/>
      <c r="BH53" s="1318"/>
      <c r="BI53" s="1318"/>
      <c r="BJ53" s="1318"/>
      <c r="BK53" s="1318"/>
      <c r="BL53" s="1318"/>
      <c r="BM53" s="1318"/>
      <c r="BN53" s="1318"/>
      <c r="BO53" s="1318"/>
      <c r="BP53" s="1316">
        <v>64.099999999999994</v>
      </c>
      <c r="BQ53" s="1316"/>
      <c r="BR53" s="1316"/>
      <c r="BS53" s="1316"/>
      <c r="BT53" s="1316"/>
      <c r="BU53" s="1316"/>
      <c r="BV53" s="1316"/>
      <c r="BW53" s="1316"/>
      <c r="BX53" s="1316">
        <v>65.900000000000006</v>
      </c>
      <c r="BY53" s="1316"/>
      <c r="BZ53" s="1316"/>
      <c r="CA53" s="1316"/>
      <c r="CB53" s="1316"/>
      <c r="CC53" s="1316"/>
      <c r="CD53" s="1316"/>
      <c r="CE53" s="1316"/>
      <c r="CF53" s="1317"/>
      <c r="CG53" s="1316"/>
      <c r="CH53" s="1316"/>
      <c r="CI53" s="1316"/>
      <c r="CJ53" s="1316"/>
      <c r="CK53" s="1316"/>
      <c r="CL53" s="1316"/>
      <c r="CM53" s="1316"/>
      <c r="CN53" s="1316">
        <v>65.099999999999994</v>
      </c>
      <c r="CO53" s="1316"/>
      <c r="CP53" s="1316"/>
      <c r="CQ53" s="1316"/>
      <c r="CR53" s="1316"/>
      <c r="CS53" s="1316"/>
      <c r="CT53" s="1316"/>
      <c r="CU53" s="1316"/>
      <c r="CV53" s="1316">
        <v>67.2</v>
      </c>
      <c r="CW53" s="1316"/>
      <c r="CX53" s="1316"/>
      <c r="CY53" s="1316"/>
      <c r="CZ53" s="1316"/>
      <c r="DA53" s="1316"/>
      <c r="DB53" s="1316"/>
      <c r="DC53" s="1316"/>
    </row>
    <row r="54" spans="1:109" x14ac:dyDescent="0.15">
      <c r="A54" s="405"/>
      <c r="B54" s="397"/>
      <c r="G54" s="1329"/>
      <c r="H54" s="1329"/>
      <c r="I54" s="1311"/>
      <c r="J54" s="1311"/>
      <c r="K54" s="1328"/>
      <c r="L54" s="1328"/>
      <c r="M54" s="1328"/>
      <c r="N54" s="1328"/>
      <c r="AM54" s="406"/>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5"/>
      <c r="B55" s="397"/>
      <c r="G55" s="1311"/>
      <c r="H55" s="1311"/>
      <c r="I55" s="1311"/>
      <c r="J55" s="1311"/>
      <c r="K55" s="1328"/>
      <c r="L55" s="1328"/>
      <c r="M55" s="1328"/>
      <c r="N55" s="1328"/>
      <c r="AN55" s="1315" t="s">
        <v>616</v>
      </c>
      <c r="AO55" s="1315"/>
      <c r="AP55" s="1315"/>
      <c r="AQ55" s="1315"/>
      <c r="AR55" s="1315"/>
      <c r="AS55" s="1315"/>
      <c r="AT55" s="1315"/>
      <c r="AU55" s="1315"/>
      <c r="AV55" s="1315"/>
      <c r="AW55" s="1315"/>
      <c r="AX55" s="1315"/>
      <c r="AY55" s="1315"/>
      <c r="AZ55" s="1315"/>
      <c r="BA55" s="1315"/>
      <c r="BB55" s="1318" t="s">
        <v>614</v>
      </c>
      <c r="BC55" s="1318"/>
      <c r="BD55" s="1318"/>
      <c r="BE55" s="1318"/>
      <c r="BF55" s="1318"/>
      <c r="BG55" s="1318"/>
      <c r="BH55" s="1318"/>
      <c r="BI55" s="1318"/>
      <c r="BJ55" s="1318"/>
      <c r="BK55" s="1318"/>
      <c r="BL55" s="1318"/>
      <c r="BM55" s="1318"/>
      <c r="BN55" s="1318"/>
      <c r="BO55" s="1318"/>
      <c r="BP55" s="1316">
        <v>15</v>
      </c>
      <c r="BQ55" s="1316"/>
      <c r="BR55" s="1316"/>
      <c r="BS55" s="1316"/>
      <c r="BT55" s="1316"/>
      <c r="BU55" s="1316"/>
      <c r="BV55" s="1316"/>
      <c r="BW55" s="1316"/>
      <c r="BX55" s="1316">
        <v>12.2</v>
      </c>
      <c r="BY55" s="1316"/>
      <c r="BZ55" s="1316"/>
      <c r="CA55" s="1316"/>
      <c r="CB55" s="1316"/>
      <c r="CC55" s="1316"/>
      <c r="CD55" s="1316"/>
      <c r="CE55" s="1316"/>
      <c r="CF55" s="1317"/>
      <c r="CG55" s="1316"/>
      <c r="CH55" s="1316"/>
      <c r="CI55" s="1316"/>
      <c r="CJ55" s="1316"/>
      <c r="CK55" s="1316"/>
      <c r="CL55" s="1316"/>
      <c r="CM55" s="1316"/>
      <c r="CN55" s="1316">
        <v>5.4</v>
      </c>
      <c r="CO55" s="1316"/>
      <c r="CP55" s="1316"/>
      <c r="CQ55" s="1316"/>
      <c r="CR55" s="1316"/>
      <c r="CS55" s="1316"/>
      <c r="CT55" s="1316"/>
      <c r="CU55" s="1316"/>
      <c r="CV55" s="1316">
        <v>3.9</v>
      </c>
      <c r="CW55" s="1316"/>
      <c r="CX55" s="1316"/>
      <c r="CY55" s="1316"/>
      <c r="CZ55" s="1316"/>
      <c r="DA55" s="1316"/>
      <c r="DB55" s="1316"/>
      <c r="DC55" s="1316"/>
    </row>
    <row r="56" spans="1:109" x14ac:dyDescent="0.15">
      <c r="A56" s="405"/>
      <c r="B56" s="397"/>
      <c r="G56" s="1311"/>
      <c r="H56" s="1311"/>
      <c r="I56" s="1311"/>
      <c r="J56" s="1311"/>
      <c r="K56" s="1328"/>
      <c r="L56" s="1328"/>
      <c r="M56" s="1328"/>
      <c r="N56" s="1328"/>
      <c r="AN56" s="1315"/>
      <c r="AO56" s="1315"/>
      <c r="AP56" s="1315"/>
      <c r="AQ56" s="1315"/>
      <c r="AR56" s="1315"/>
      <c r="AS56" s="1315"/>
      <c r="AT56" s="1315"/>
      <c r="AU56" s="1315"/>
      <c r="AV56" s="1315"/>
      <c r="AW56" s="1315"/>
      <c r="AX56" s="1315"/>
      <c r="AY56" s="1315"/>
      <c r="AZ56" s="1315"/>
      <c r="BA56" s="1315"/>
      <c r="BB56" s="1318"/>
      <c r="BC56" s="1318"/>
      <c r="BD56" s="1318"/>
      <c r="BE56" s="1318"/>
      <c r="BF56" s="1318"/>
      <c r="BG56" s="1318"/>
      <c r="BH56" s="1318"/>
      <c r="BI56" s="1318"/>
      <c r="BJ56" s="1318"/>
      <c r="BK56" s="1318"/>
      <c r="BL56" s="1318"/>
      <c r="BM56" s="1318"/>
      <c r="BN56" s="1318"/>
      <c r="BO56" s="1318"/>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x14ac:dyDescent="0.15">
      <c r="B57" s="409"/>
      <c r="G57" s="1311"/>
      <c r="H57" s="1311"/>
      <c r="I57" s="1331"/>
      <c r="J57" s="1331"/>
      <c r="K57" s="1328"/>
      <c r="L57" s="1328"/>
      <c r="M57" s="1328"/>
      <c r="N57" s="1328"/>
      <c r="AM57" s="390"/>
      <c r="AN57" s="1315"/>
      <c r="AO57" s="1315"/>
      <c r="AP57" s="1315"/>
      <c r="AQ57" s="1315"/>
      <c r="AR57" s="1315"/>
      <c r="AS57" s="1315"/>
      <c r="AT57" s="1315"/>
      <c r="AU57" s="1315"/>
      <c r="AV57" s="1315"/>
      <c r="AW57" s="1315"/>
      <c r="AX57" s="1315"/>
      <c r="AY57" s="1315"/>
      <c r="AZ57" s="1315"/>
      <c r="BA57" s="1315"/>
      <c r="BB57" s="1318" t="s">
        <v>615</v>
      </c>
      <c r="BC57" s="1318"/>
      <c r="BD57" s="1318"/>
      <c r="BE57" s="1318"/>
      <c r="BF57" s="1318"/>
      <c r="BG57" s="1318"/>
      <c r="BH57" s="1318"/>
      <c r="BI57" s="1318"/>
      <c r="BJ57" s="1318"/>
      <c r="BK57" s="1318"/>
      <c r="BL57" s="1318"/>
      <c r="BM57" s="1318"/>
      <c r="BN57" s="1318"/>
      <c r="BO57" s="1318"/>
      <c r="BP57" s="1316">
        <v>60.1</v>
      </c>
      <c r="BQ57" s="1316"/>
      <c r="BR57" s="1316"/>
      <c r="BS57" s="1316"/>
      <c r="BT57" s="1316"/>
      <c r="BU57" s="1316"/>
      <c r="BV57" s="1316"/>
      <c r="BW57" s="1316"/>
      <c r="BX57" s="1316">
        <v>61.2</v>
      </c>
      <c r="BY57" s="1316"/>
      <c r="BZ57" s="1316"/>
      <c r="CA57" s="1316"/>
      <c r="CB57" s="1316"/>
      <c r="CC57" s="1316"/>
      <c r="CD57" s="1316"/>
      <c r="CE57" s="1316"/>
      <c r="CF57" s="1317"/>
      <c r="CG57" s="1316"/>
      <c r="CH57" s="1316"/>
      <c r="CI57" s="1316"/>
      <c r="CJ57" s="1316"/>
      <c r="CK57" s="1316"/>
      <c r="CL57" s="1316"/>
      <c r="CM57" s="1316"/>
      <c r="CN57" s="1316">
        <v>62.6</v>
      </c>
      <c r="CO57" s="1316"/>
      <c r="CP57" s="1316"/>
      <c r="CQ57" s="1316"/>
      <c r="CR57" s="1316"/>
      <c r="CS57" s="1316"/>
      <c r="CT57" s="1316"/>
      <c r="CU57" s="1316"/>
      <c r="CV57" s="1316">
        <v>63.1</v>
      </c>
      <c r="CW57" s="1316"/>
      <c r="CX57" s="1316"/>
      <c r="CY57" s="1316"/>
      <c r="CZ57" s="1316"/>
      <c r="DA57" s="1316"/>
      <c r="DB57" s="1316"/>
      <c r="DC57" s="1316"/>
      <c r="DD57" s="410"/>
      <c r="DE57" s="409"/>
    </row>
    <row r="58" spans="1:109" s="405" customFormat="1" x14ac:dyDescent="0.15">
      <c r="A58" s="390"/>
      <c r="B58" s="409"/>
      <c r="G58" s="1311"/>
      <c r="H58" s="1311"/>
      <c r="I58" s="1331"/>
      <c r="J58" s="1331"/>
      <c r="K58" s="1328"/>
      <c r="L58" s="1328"/>
      <c r="M58" s="1328"/>
      <c r="N58" s="1328"/>
      <c r="AM58" s="390"/>
      <c r="AN58" s="1315"/>
      <c r="AO58" s="1315"/>
      <c r="AP58" s="1315"/>
      <c r="AQ58" s="1315"/>
      <c r="AR58" s="1315"/>
      <c r="AS58" s="1315"/>
      <c r="AT58" s="1315"/>
      <c r="AU58" s="1315"/>
      <c r="AV58" s="1315"/>
      <c r="AW58" s="1315"/>
      <c r="AX58" s="1315"/>
      <c r="AY58" s="1315"/>
      <c r="AZ58" s="1315"/>
      <c r="BA58" s="1315"/>
      <c r="BB58" s="1318"/>
      <c r="BC58" s="1318"/>
      <c r="BD58" s="1318"/>
      <c r="BE58" s="1318"/>
      <c r="BF58" s="1318"/>
      <c r="BG58" s="1318"/>
      <c r="BH58" s="1318"/>
      <c r="BI58" s="1318"/>
      <c r="BJ58" s="1318"/>
      <c r="BK58" s="1318"/>
      <c r="BL58" s="1318"/>
      <c r="BM58" s="1318"/>
      <c r="BN58" s="1318"/>
      <c r="BO58" s="1318"/>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617</v>
      </c>
    </row>
    <row r="64" spans="1:109" x14ac:dyDescent="0.15">
      <c r="B64" s="397"/>
      <c r="G64" s="404"/>
      <c r="I64" s="417"/>
      <c r="J64" s="417"/>
      <c r="K64" s="417"/>
      <c r="L64" s="417"/>
      <c r="M64" s="417"/>
      <c r="N64" s="418"/>
      <c r="AM64" s="404"/>
      <c r="AN64" s="404" t="s">
        <v>611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620</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612</v>
      </c>
    </row>
    <row r="72" spans="2:107" x14ac:dyDescent="0.15">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553</v>
      </c>
      <c r="BQ72" s="1315"/>
      <c r="BR72" s="1315"/>
      <c r="BS72" s="1315"/>
      <c r="BT72" s="1315"/>
      <c r="BU72" s="1315"/>
      <c r="BV72" s="1315"/>
      <c r="BW72" s="1315"/>
      <c r="BX72" s="1315" t="s">
        <v>554</v>
      </c>
      <c r="BY72" s="1315"/>
      <c r="BZ72" s="1315"/>
      <c r="CA72" s="1315"/>
      <c r="CB72" s="1315"/>
      <c r="CC72" s="1315"/>
      <c r="CD72" s="1315"/>
      <c r="CE72" s="1315"/>
      <c r="CF72" s="1315" t="s">
        <v>555</v>
      </c>
      <c r="CG72" s="1315"/>
      <c r="CH72" s="1315"/>
      <c r="CI72" s="1315"/>
      <c r="CJ72" s="1315"/>
      <c r="CK72" s="1315"/>
      <c r="CL72" s="1315"/>
      <c r="CM72" s="1315"/>
      <c r="CN72" s="1315" t="s">
        <v>556</v>
      </c>
      <c r="CO72" s="1315"/>
      <c r="CP72" s="1315"/>
      <c r="CQ72" s="1315"/>
      <c r="CR72" s="1315"/>
      <c r="CS72" s="1315"/>
      <c r="CT72" s="1315"/>
      <c r="CU72" s="1315"/>
      <c r="CV72" s="1315" t="s">
        <v>557</v>
      </c>
      <c r="CW72" s="1315"/>
      <c r="CX72" s="1315"/>
      <c r="CY72" s="1315"/>
      <c r="CZ72" s="1315"/>
      <c r="DA72" s="1315"/>
      <c r="DB72" s="1315"/>
      <c r="DC72" s="1315"/>
    </row>
    <row r="73" spans="2:107" x14ac:dyDescent="0.15">
      <c r="B73" s="397"/>
      <c r="G73" s="1329"/>
      <c r="H73" s="1329"/>
      <c r="I73" s="1329"/>
      <c r="J73" s="1329"/>
      <c r="K73" s="1332"/>
      <c r="L73" s="1332"/>
      <c r="M73" s="1332"/>
      <c r="N73" s="1332"/>
      <c r="AM73" s="406"/>
      <c r="AN73" s="1318" t="s">
        <v>613</v>
      </c>
      <c r="AO73" s="1318"/>
      <c r="AP73" s="1318"/>
      <c r="AQ73" s="1318"/>
      <c r="AR73" s="1318"/>
      <c r="AS73" s="1318"/>
      <c r="AT73" s="1318"/>
      <c r="AU73" s="1318"/>
      <c r="AV73" s="1318"/>
      <c r="AW73" s="1318"/>
      <c r="AX73" s="1318"/>
      <c r="AY73" s="1318"/>
      <c r="AZ73" s="1318"/>
      <c r="BA73" s="1318"/>
      <c r="BB73" s="1318" t="s">
        <v>614</v>
      </c>
      <c r="BC73" s="1318"/>
      <c r="BD73" s="1318"/>
      <c r="BE73" s="1318"/>
      <c r="BF73" s="1318"/>
      <c r="BG73" s="1318"/>
      <c r="BH73" s="1318"/>
      <c r="BI73" s="1318"/>
      <c r="BJ73" s="1318"/>
      <c r="BK73" s="1318"/>
      <c r="BL73" s="1318"/>
      <c r="BM73" s="1318"/>
      <c r="BN73" s="1318"/>
      <c r="BO73" s="1318"/>
      <c r="BP73" s="1316">
        <v>124.8</v>
      </c>
      <c r="BQ73" s="1316"/>
      <c r="BR73" s="1316"/>
      <c r="BS73" s="1316"/>
      <c r="BT73" s="1316"/>
      <c r="BU73" s="1316"/>
      <c r="BV73" s="1316"/>
      <c r="BW73" s="1316"/>
      <c r="BX73" s="1316">
        <v>117.2</v>
      </c>
      <c r="BY73" s="1316"/>
      <c r="BZ73" s="1316"/>
      <c r="CA73" s="1316"/>
      <c r="CB73" s="1316"/>
      <c r="CC73" s="1316"/>
      <c r="CD73" s="1316"/>
      <c r="CE73" s="1316"/>
      <c r="CF73" s="1316">
        <v>101.3</v>
      </c>
      <c r="CG73" s="1316"/>
      <c r="CH73" s="1316"/>
      <c r="CI73" s="1316"/>
      <c r="CJ73" s="1316"/>
      <c r="CK73" s="1316"/>
      <c r="CL73" s="1316"/>
      <c r="CM73" s="1316"/>
      <c r="CN73" s="1316">
        <v>94</v>
      </c>
      <c r="CO73" s="1316"/>
      <c r="CP73" s="1316"/>
      <c r="CQ73" s="1316"/>
      <c r="CR73" s="1316"/>
      <c r="CS73" s="1316"/>
      <c r="CT73" s="1316"/>
      <c r="CU73" s="1316"/>
      <c r="CV73" s="1316">
        <v>79.400000000000006</v>
      </c>
      <c r="CW73" s="1316"/>
      <c r="CX73" s="1316"/>
      <c r="CY73" s="1316"/>
      <c r="CZ73" s="1316"/>
      <c r="DA73" s="1316"/>
      <c r="DB73" s="1316"/>
      <c r="DC73" s="1316"/>
    </row>
    <row r="74" spans="2:107" x14ac:dyDescent="0.15">
      <c r="B74" s="397"/>
      <c r="G74" s="1329"/>
      <c r="H74" s="1329"/>
      <c r="I74" s="1329"/>
      <c r="J74" s="1329"/>
      <c r="K74" s="1332"/>
      <c r="L74" s="1332"/>
      <c r="M74" s="1332"/>
      <c r="N74" s="1332"/>
      <c r="AM74" s="406"/>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7"/>
      <c r="G75" s="1329"/>
      <c r="H75" s="1329"/>
      <c r="I75" s="1311"/>
      <c r="J75" s="1311"/>
      <c r="K75" s="1328"/>
      <c r="L75" s="1328"/>
      <c r="M75" s="1328"/>
      <c r="N75" s="1328"/>
      <c r="AM75" s="406"/>
      <c r="AN75" s="1318"/>
      <c r="AO75" s="1318"/>
      <c r="AP75" s="1318"/>
      <c r="AQ75" s="1318"/>
      <c r="AR75" s="1318"/>
      <c r="AS75" s="1318"/>
      <c r="AT75" s="1318"/>
      <c r="AU75" s="1318"/>
      <c r="AV75" s="1318"/>
      <c r="AW75" s="1318"/>
      <c r="AX75" s="1318"/>
      <c r="AY75" s="1318"/>
      <c r="AZ75" s="1318"/>
      <c r="BA75" s="1318"/>
      <c r="BB75" s="1318" t="s">
        <v>618</v>
      </c>
      <c r="BC75" s="1318"/>
      <c r="BD75" s="1318"/>
      <c r="BE75" s="1318"/>
      <c r="BF75" s="1318"/>
      <c r="BG75" s="1318"/>
      <c r="BH75" s="1318"/>
      <c r="BI75" s="1318"/>
      <c r="BJ75" s="1318"/>
      <c r="BK75" s="1318"/>
      <c r="BL75" s="1318"/>
      <c r="BM75" s="1318"/>
      <c r="BN75" s="1318"/>
      <c r="BO75" s="1318"/>
      <c r="BP75" s="1316">
        <v>13.6</v>
      </c>
      <c r="BQ75" s="1316"/>
      <c r="BR75" s="1316"/>
      <c r="BS75" s="1316"/>
      <c r="BT75" s="1316"/>
      <c r="BU75" s="1316"/>
      <c r="BV75" s="1316"/>
      <c r="BW75" s="1316"/>
      <c r="BX75" s="1316">
        <v>11.9</v>
      </c>
      <c r="BY75" s="1316"/>
      <c r="BZ75" s="1316"/>
      <c r="CA75" s="1316"/>
      <c r="CB75" s="1316"/>
      <c r="CC75" s="1316"/>
      <c r="CD75" s="1316"/>
      <c r="CE75" s="1316"/>
      <c r="CF75" s="1316">
        <v>10.6</v>
      </c>
      <c r="CG75" s="1316"/>
      <c r="CH75" s="1316"/>
      <c r="CI75" s="1316"/>
      <c r="CJ75" s="1316"/>
      <c r="CK75" s="1316"/>
      <c r="CL75" s="1316"/>
      <c r="CM75" s="1316"/>
      <c r="CN75" s="1316">
        <v>9.1</v>
      </c>
      <c r="CO75" s="1316"/>
      <c r="CP75" s="1316"/>
      <c r="CQ75" s="1316"/>
      <c r="CR75" s="1316"/>
      <c r="CS75" s="1316"/>
      <c r="CT75" s="1316"/>
      <c r="CU75" s="1316"/>
      <c r="CV75" s="1316">
        <v>8.4</v>
      </c>
      <c r="CW75" s="1316"/>
      <c r="CX75" s="1316"/>
      <c r="CY75" s="1316"/>
      <c r="CZ75" s="1316"/>
      <c r="DA75" s="1316"/>
      <c r="DB75" s="1316"/>
      <c r="DC75" s="1316"/>
    </row>
    <row r="76" spans="2:107" x14ac:dyDescent="0.15">
      <c r="B76" s="397"/>
      <c r="G76" s="1329"/>
      <c r="H76" s="1329"/>
      <c r="I76" s="1311"/>
      <c r="J76" s="1311"/>
      <c r="K76" s="1328"/>
      <c r="L76" s="1328"/>
      <c r="M76" s="1328"/>
      <c r="N76" s="1328"/>
      <c r="AM76" s="406"/>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7"/>
      <c r="G77" s="1311"/>
      <c r="H77" s="1311"/>
      <c r="I77" s="1311"/>
      <c r="J77" s="1311"/>
      <c r="K77" s="1332"/>
      <c r="L77" s="1332"/>
      <c r="M77" s="1332"/>
      <c r="N77" s="1332"/>
      <c r="AN77" s="1315" t="s">
        <v>616</v>
      </c>
      <c r="AO77" s="1315"/>
      <c r="AP77" s="1315"/>
      <c r="AQ77" s="1315"/>
      <c r="AR77" s="1315"/>
      <c r="AS77" s="1315"/>
      <c r="AT77" s="1315"/>
      <c r="AU77" s="1315"/>
      <c r="AV77" s="1315"/>
      <c r="AW77" s="1315"/>
      <c r="AX77" s="1315"/>
      <c r="AY77" s="1315"/>
      <c r="AZ77" s="1315"/>
      <c r="BA77" s="1315"/>
      <c r="BB77" s="1318" t="s">
        <v>614</v>
      </c>
      <c r="BC77" s="1318"/>
      <c r="BD77" s="1318"/>
      <c r="BE77" s="1318"/>
      <c r="BF77" s="1318"/>
      <c r="BG77" s="1318"/>
      <c r="BH77" s="1318"/>
      <c r="BI77" s="1318"/>
      <c r="BJ77" s="1318"/>
      <c r="BK77" s="1318"/>
      <c r="BL77" s="1318"/>
      <c r="BM77" s="1318"/>
      <c r="BN77" s="1318"/>
      <c r="BO77" s="1318"/>
      <c r="BP77" s="1316">
        <v>15</v>
      </c>
      <c r="BQ77" s="1316"/>
      <c r="BR77" s="1316"/>
      <c r="BS77" s="1316"/>
      <c r="BT77" s="1316"/>
      <c r="BU77" s="1316"/>
      <c r="BV77" s="1316"/>
      <c r="BW77" s="1316"/>
      <c r="BX77" s="1316">
        <v>12.2</v>
      </c>
      <c r="BY77" s="1316"/>
      <c r="BZ77" s="1316"/>
      <c r="CA77" s="1316"/>
      <c r="CB77" s="1316"/>
      <c r="CC77" s="1316"/>
      <c r="CD77" s="1316"/>
      <c r="CE77" s="1316"/>
      <c r="CF77" s="1316">
        <v>5</v>
      </c>
      <c r="CG77" s="1316"/>
      <c r="CH77" s="1316"/>
      <c r="CI77" s="1316"/>
      <c r="CJ77" s="1316"/>
      <c r="CK77" s="1316"/>
      <c r="CL77" s="1316"/>
      <c r="CM77" s="1316"/>
      <c r="CN77" s="1316">
        <v>5.4</v>
      </c>
      <c r="CO77" s="1316"/>
      <c r="CP77" s="1316"/>
      <c r="CQ77" s="1316"/>
      <c r="CR77" s="1316"/>
      <c r="CS77" s="1316"/>
      <c r="CT77" s="1316"/>
      <c r="CU77" s="1316"/>
      <c r="CV77" s="1316">
        <v>3.9</v>
      </c>
      <c r="CW77" s="1316"/>
      <c r="CX77" s="1316"/>
      <c r="CY77" s="1316"/>
      <c r="CZ77" s="1316"/>
      <c r="DA77" s="1316"/>
      <c r="DB77" s="1316"/>
      <c r="DC77" s="1316"/>
    </row>
    <row r="78" spans="2:107" x14ac:dyDescent="0.15">
      <c r="B78" s="397"/>
      <c r="G78" s="1311"/>
      <c r="H78" s="1311"/>
      <c r="I78" s="1311"/>
      <c r="J78" s="1311"/>
      <c r="K78" s="1332"/>
      <c r="L78" s="1332"/>
      <c r="M78" s="1332"/>
      <c r="N78" s="1332"/>
      <c r="AN78" s="1315"/>
      <c r="AO78" s="1315"/>
      <c r="AP78" s="1315"/>
      <c r="AQ78" s="1315"/>
      <c r="AR78" s="1315"/>
      <c r="AS78" s="1315"/>
      <c r="AT78" s="1315"/>
      <c r="AU78" s="1315"/>
      <c r="AV78" s="1315"/>
      <c r="AW78" s="1315"/>
      <c r="AX78" s="1315"/>
      <c r="AY78" s="1315"/>
      <c r="AZ78" s="1315"/>
      <c r="BA78" s="1315"/>
      <c r="BB78" s="1318"/>
      <c r="BC78" s="1318"/>
      <c r="BD78" s="1318"/>
      <c r="BE78" s="1318"/>
      <c r="BF78" s="1318"/>
      <c r="BG78" s="1318"/>
      <c r="BH78" s="1318"/>
      <c r="BI78" s="1318"/>
      <c r="BJ78" s="1318"/>
      <c r="BK78" s="1318"/>
      <c r="BL78" s="1318"/>
      <c r="BM78" s="1318"/>
      <c r="BN78" s="1318"/>
      <c r="BO78" s="1318"/>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7"/>
      <c r="G79" s="1311"/>
      <c r="H79" s="1311"/>
      <c r="I79" s="1331"/>
      <c r="J79" s="1331"/>
      <c r="K79" s="1333"/>
      <c r="L79" s="1333"/>
      <c r="M79" s="1333"/>
      <c r="N79" s="1333"/>
      <c r="AN79" s="1315"/>
      <c r="AO79" s="1315"/>
      <c r="AP79" s="1315"/>
      <c r="AQ79" s="1315"/>
      <c r="AR79" s="1315"/>
      <c r="AS79" s="1315"/>
      <c r="AT79" s="1315"/>
      <c r="AU79" s="1315"/>
      <c r="AV79" s="1315"/>
      <c r="AW79" s="1315"/>
      <c r="AX79" s="1315"/>
      <c r="AY79" s="1315"/>
      <c r="AZ79" s="1315"/>
      <c r="BA79" s="1315"/>
      <c r="BB79" s="1318" t="s">
        <v>618</v>
      </c>
      <c r="BC79" s="1318"/>
      <c r="BD79" s="1318"/>
      <c r="BE79" s="1318"/>
      <c r="BF79" s="1318"/>
      <c r="BG79" s="1318"/>
      <c r="BH79" s="1318"/>
      <c r="BI79" s="1318"/>
      <c r="BJ79" s="1318"/>
      <c r="BK79" s="1318"/>
      <c r="BL79" s="1318"/>
      <c r="BM79" s="1318"/>
      <c r="BN79" s="1318"/>
      <c r="BO79" s="1318"/>
      <c r="BP79" s="1316">
        <v>5</v>
      </c>
      <c r="BQ79" s="1316"/>
      <c r="BR79" s="1316"/>
      <c r="BS79" s="1316"/>
      <c r="BT79" s="1316"/>
      <c r="BU79" s="1316"/>
      <c r="BV79" s="1316"/>
      <c r="BW79" s="1316"/>
      <c r="BX79" s="1316">
        <v>4.8</v>
      </c>
      <c r="BY79" s="1316"/>
      <c r="BZ79" s="1316"/>
      <c r="CA79" s="1316"/>
      <c r="CB79" s="1316"/>
      <c r="CC79" s="1316"/>
      <c r="CD79" s="1316"/>
      <c r="CE79" s="1316"/>
      <c r="CF79" s="1316">
        <v>4.5</v>
      </c>
      <c r="CG79" s="1316"/>
      <c r="CH79" s="1316"/>
      <c r="CI79" s="1316"/>
      <c r="CJ79" s="1316"/>
      <c r="CK79" s="1316"/>
      <c r="CL79" s="1316"/>
      <c r="CM79" s="1316"/>
      <c r="CN79" s="1316">
        <v>4.2</v>
      </c>
      <c r="CO79" s="1316"/>
      <c r="CP79" s="1316"/>
      <c r="CQ79" s="1316"/>
      <c r="CR79" s="1316"/>
      <c r="CS79" s="1316"/>
      <c r="CT79" s="1316"/>
      <c r="CU79" s="1316"/>
      <c r="CV79" s="1316">
        <v>4.2</v>
      </c>
      <c r="CW79" s="1316"/>
      <c r="CX79" s="1316"/>
      <c r="CY79" s="1316"/>
      <c r="CZ79" s="1316"/>
      <c r="DA79" s="1316"/>
      <c r="DB79" s="1316"/>
      <c r="DC79" s="1316"/>
    </row>
    <row r="80" spans="2:107" x14ac:dyDescent="0.15">
      <c r="B80" s="397"/>
      <c r="G80" s="1311"/>
      <c r="H80" s="1311"/>
      <c r="I80" s="1331"/>
      <c r="J80" s="1331"/>
      <c r="K80" s="1333"/>
      <c r="L80" s="1333"/>
      <c r="M80" s="1333"/>
      <c r="N80" s="1333"/>
      <c r="AN80" s="1315"/>
      <c r="AO80" s="1315"/>
      <c r="AP80" s="1315"/>
      <c r="AQ80" s="1315"/>
      <c r="AR80" s="1315"/>
      <c r="AS80" s="1315"/>
      <c r="AT80" s="1315"/>
      <c r="AU80" s="1315"/>
      <c r="AV80" s="1315"/>
      <c r="AW80" s="1315"/>
      <c r="AX80" s="1315"/>
      <c r="AY80" s="1315"/>
      <c r="AZ80" s="1315"/>
      <c r="BA80" s="1315"/>
      <c r="BB80" s="1318"/>
      <c r="BC80" s="1318"/>
      <c r="BD80" s="1318"/>
      <c r="BE80" s="1318"/>
      <c r="BF80" s="1318"/>
      <c r="BG80" s="1318"/>
      <c r="BH80" s="1318"/>
      <c r="BI80" s="1318"/>
      <c r="BJ80" s="1318"/>
      <c r="BK80" s="1318"/>
      <c r="BL80" s="1318"/>
      <c r="BM80" s="1318"/>
      <c r="BN80" s="1318"/>
      <c r="BO80" s="1318"/>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ecNjzBA38idrJTI4npI8RMFU3hWXpNvK5ZfNYSvhBxU+989qaIUqCevWRb0F2rXHz/WgwZ4BAwaBZOgdkb3Bvw==" saltValue="lSPIQShaEZpVZBtK9XnRD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4bUtQH6+7aGCeqnoFYg8+MtIxUGnZg9x8XCpXCuY5GkTSkZ9iXTFcJypIyslLvTxbmeeWbM35SKxVI+IQNPbFQ==" saltValue="HKkjMO81xU85kIPNf6CFd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Jrpxhpp15JVfkWdAomL2LWsrkg9dOjJivFc08bjB+XJ3uKmSD7gNoh2QgYLswxPYBMBiAilDLFVTVWLcLxcNyA==" saltValue="xlOXguRmEntZTpTNEmp0L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53</v>
      </c>
      <c r="E2" s="155"/>
      <c r="F2" s="156" t="s">
        <v>550</v>
      </c>
      <c r="G2" s="157"/>
      <c r="H2" s="158"/>
    </row>
    <row r="3" spans="1:8" x14ac:dyDescent="0.15">
      <c r="A3" s="154" t="s">
        <v>543</v>
      </c>
      <c r="B3" s="159"/>
      <c r="C3" s="160"/>
      <c r="D3" s="161">
        <v>27387</v>
      </c>
      <c r="E3" s="162"/>
      <c r="F3" s="163">
        <v>40879</v>
      </c>
      <c r="G3" s="164"/>
      <c r="H3" s="165"/>
    </row>
    <row r="4" spans="1:8" x14ac:dyDescent="0.15">
      <c r="A4" s="166"/>
      <c r="B4" s="167"/>
      <c r="C4" s="168"/>
      <c r="D4" s="169">
        <v>12228</v>
      </c>
      <c r="E4" s="170"/>
      <c r="F4" s="171">
        <v>24087</v>
      </c>
      <c r="G4" s="172"/>
      <c r="H4" s="173"/>
    </row>
    <row r="5" spans="1:8" x14ac:dyDescent="0.15">
      <c r="A5" s="154" t="s">
        <v>545</v>
      </c>
      <c r="B5" s="159"/>
      <c r="C5" s="160"/>
      <c r="D5" s="161">
        <v>40266</v>
      </c>
      <c r="E5" s="162"/>
      <c r="F5" s="163">
        <v>42651</v>
      </c>
      <c r="G5" s="164"/>
      <c r="H5" s="165"/>
    </row>
    <row r="6" spans="1:8" x14ac:dyDescent="0.15">
      <c r="A6" s="166"/>
      <c r="B6" s="167"/>
      <c r="C6" s="168"/>
      <c r="D6" s="169">
        <v>11164</v>
      </c>
      <c r="E6" s="170"/>
      <c r="F6" s="171">
        <v>22675</v>
      </c>
      <c r="G6" s="172"/>
      <c r="H6" s="173"/>
    </row>
    <row r="7" spans="1:8" x14ac:dyDescent="0.15">
      <c r="A7" s="154" t="s">
        <v>546</v>
      </c>
      <c r="B7" s="159"/>
      <c r="C7" s="160"/>
      <c r="D7" s="161">
        <v>47445</v>
      </c>
      <c r="E7" s="162"/>
      <c r="F7" s="163">
        <v>43226</v>
      </c>
      <c r="G7" s="164"/>
      <c r="H7" s="165"/>
    </row>
    <row r="8" spans="1:8" x14ac:dyDescent="0.15">
      <c r="A8" s="166"/>
      <c r="B8" s="167"/>
      <c r="C8" s="168"/>
      <c r="D8" s="169">
        <v>17929</v>
      </c>
      <c r="E8" s="170"/>
      <c r="F8" s="171">
        <v>22622</v>
      </c>
      <c r="G8" s="172"/>
      <c r="H8" s="173"/>
    </row>
    <row r="9" spans="1:8" x14ac:dyDescent="0.15">
      <c r="A9" s="154" t="s">
        <v>547</v>
      </c>
      <c r="B9" s="159"/>
      <c r="C9" s="160"/>
      <c r="D9" s="161">
        <v>53581</v>
      </c>
      <c r="E9" s="162"/>
      <c r="F9" s="163">
        <v>42836</v>
      </c>
      <c r="G9" s="164"/>
      <c r="H9" s="165"/>
    </row>
    <row r="10" spans="1:8" x14ac:dyDescent="0.15">
      <c r="A10" s="166"/>
      <c r="B10" s="167"/>
      <c r="C10" s="168"/>
      <c r="D10" s="169">
        <v>25175</v>
      </c>
      <c r="E10" s="170"/>
      <c r="F10" s="171">
        <v>22936</v>
      </c>
      <c r="G10" s="172"/>
      <c r="H10" s="173"/>
    </row>
    <row r="11" spans="1:8" x14ac:dyDescent="0.15">
      <c r="A11" s="154" t="s">
        <v>548</v>
      </c>
      <c r="B11" s="159"/>
      <c r="C11" s="160"/>
      <c r="D11" s="161">
        <v>31202</v>
      </c>
      <c r="E11" s="162"/>
      <c r="F11" s="163">
        <v>44161</v>
      </c>
      <c r="G11" s="164"/>
      <c r="H11" s="165"/>
    </row>
    <row r="12" spans="1:8" x14ac:dyDescent="0.15">
      <c r="A12" s="166"/>
      <c r="B12" s="167"/>
      <c r="C12" s="174"/>
      <c r="D12" s="169">
        <v>13931</v>
      </c>
      <c r="E12" s="170"/>
      <c r="F12" s="171">
        <v>23644</v>
      </c>
      <c r="G12" s="172"/>
      <c r="H12" s="173"/>
    </row>
    <row r="13" spans="1:8" x14ac:dyDescent="0.15">
      <c r="A13" s="154"/>
      <c r="B13" s="159"/>
      <c r="C13" s="175"/>
      <c r="D13" s="176">
        <v>39976</v>
      </c>
      <c r="E13" s="177"/>
      <c r="F13" s="178">
        <v>42751</v>
      </c>
      <c r="G13" s="179"/>
      <c r="H13" s="165"/>
    </row>
    <row r="14" spans="1:8" x14ac:dyDescent="0.15">
      <c r="A14" s="166"/>
      <c r="B14" s="167"/>
      <c r="C14" s="168"/>
      <c r="D14" s="169">
        <v>16085</v>
      </c>
      <c r="E14" s="170"/>
      <c r="F14" s="171">
        <v>23193</v>
      </c>
      <c r="G14" s="172"/>
      <c r="H14" s="173"/>
    </row>
    <row r="17" spans="1:11" x14ac:dyDescent="0.15">
      <c r="A17" s="150" t="s">
        <v>54</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55</v>
      </c>
      <c r="B19" s="180">
        <f>ROUND(VALUE(SUBSTITUTE(実質収支比率等に係る経年分析!F$48,"▲","-")),2)</f>
        <v>3.48</v>
      </c>
      <c r="C19" s="180">
        <f>ROUND(VALUE(SUBSTITUTE(実質収支比率等に係る経年分析!G$48,"▲","-")),2)</f>
        <v>3.61</v>
      </c>
      <c r="D19" s="180">
        <f>ROUND(VALUE(SUBSTITUTE(実質収支比率等に係る経年分析!H$48,"▲","-")),2)</f>
        <v>3.01</v>
      </c>
      <c r="E19" s="180">
        <f>ROUND(VALUE(SUBSTITUTE(実質収支比率等に係る経年分析!I$48,"▲","-")),2)</f>
        <v>3.73</v>
      </c>
      <c r="F19" s="180">
        <f>ROUND(VALUE(SUBSTITUTE(実質収支比率等に係る経年分析!J$48,"▲","-")),2)</f>
        <v>3.47</v>
      </c>
    </row>
    <row r="20" spans="1:11" x14ac:dyDescent="0.15">
      <c r="A20" s="180" t="s">
        <v>56</v>
      </c>
      <c r="B20" s="180">
        <f>ROUND(VALUE(SUBSTITUTE(実質収支比率等に係る経年分析!F$47,"▲","-")),2)</f>
        <v>5.2</v>
      </c>
      <c r="C20" s="180">
        <f>ROUND(VALUE(SUBSTITUTE(実質収支比率等に係る経年分析!G$47,"▲","-")),2)</f>
        <v>6.16</v>
      </c>
      <c r="D20" s="180">
        <f>ROUND(VALUE(SUBSTITUTE(実質収支比率等に係る経年分析!H$47,"▲","-")),2)</f>
        <v>7.33</v>
      </c>
      <c r="E20" s="180">
        <f>ROUND(VALUE(SUBSTITUTE(実質収支比率等に係る経年分析!I$47,"▲","-")),2)</f>
        <v>8.76</v>
      </c>
      <c r="F20" s="180">
        <f>ROUND(VALUE(SUBSTITUTE(実質収支比率等に係る経年分析!J$47,"▲","-")),2)</f>
        <v>9.09</v>
      </c>
    </row>
    <row r="21" spans="1:11" x14ac:dyDescent="0.15">
      <c r="A21" s="180" t="s">
        <v>57</v>
      </c>
      <c r="B21" s="180">
        <f>IF(ISNUMBER(VALUE(SUBSTITUTE(実質収支比率等に係る経年分析!F$49,"▲","-"))),ROUND(VALUE(SUBSTITUTE(実質収支比率等に係る経年分析!F$49,"▲","-")),2),NA())</f>
        <v>2.56</v>
      </c>
      <c r="C21" s="180">
        <f>IF(ISNUMBER(VALUE(SUBSTITUTE(実質収支比率等に係る経年分析!G$49,"▲","-"))),ROUND(VALUE(SUBSTITUTE(実質収支比率等に係る経年分析!G$49,"▲","-")),2),NA())</f>
        <v>2.17</v>
      </c>
      <c r="D21" s="180">
        <f>IF(ISNUMBER(VALUE(SUBSTITUTE(実質収支比率等に係る経年分析!H$49,"▲","-"))),ROUND(VALUE(SUBSTITUTE(実質収支比率等に係る経年分析!H$49,"▲","-")),2),NA())</f>
        <v>1.53</v>
      </c>
      <c r="E21" s="180">
        <f>IF(ISNUMBER(VALUE(SUBSTITUTE(実質収支比率等に係る経年分析!I$49,"▲","-"))),ROUND(VALUE(SUBSTITUTE(実質収支比率等に係る経年分析!I$49,"▲","-")),2),NA())</f>
        <v>3.79</v>
      </c>
      <c r="F21" s="180">
        <f>IF(ISNUMBER(VALUE(SUBSTITUTE(実質収支比率等に係る経年分析!J$49,"▲","-"))),ROUND(VALUE(SUBSTITUTE(実質収支比率等に係る経年分析!J$49,"▲","-")),2),NA())</f>
        <v>0.3</v>
      </c>
    </row>
    <row r="24" spans="1:11" x14ac:dyDescent="0.15">
      <c r="A24" s="150" t="s">
        <v>58</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59</v>
      </c>
      <c r="C26" s="181" t="s">
        <v>60</v>
      </c>
      <c r="D26" s="181" t="s">
        <v>59</v>
      </c>
      <c r="E26" s="181" t="s">
        <v>60</v>
      </c>
      <c r="F26" s="181" t="s">
        <v>59</v>
      </c>
      <c r="G26" s="181" t="s">
        <v>60</v>
      </c>
      <c r="H26" s="181" t="s">
        <v>59</v>
      </c>
      <c r="I26" s="181" t="s">
        <v>60</v>
      </c>
      <c r="J26" s="181" t="s">
        <v>59</v>
      </c>
      <c r="K26" s="181" t="s">
        <v>60</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0.89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4.1500000000000004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0.56000000000000005</v>
      </c>
      <c r="C28" s="181" t="e">
        <f>IF(ROUND(VALUE(SUBSTITUTE(連結実質赤字比率に係る赤字・黒字の構成分析!F$42,"▲", "-")), 2) &gt;= 0, ABS(ROUND(VALUE(SUBSTITUTE(連結実質赤字比率に係る赤字・黒字の構成分析!F$42,"▲", "-")), 2)), NA())</f>
        <v>#N/A</v>
      </c>
      <c r="D28" s="181">
        <f>IF(ROUND(VALUE(SUBSTITUTE(連結実質赤字比率に係る赤字・黒字の構成分析!G$42,"▲", "-")), 2) &lt; 0, ABS(ROUND(VALUE(SUBSTITUTE(連結実質赤字比率に係る赤字・黒字の構成分析!G$42,"▲", "-")), 2)), NA())</f>
        <v>0.55000000000000004</v>
      </c>
      <c r="E28" s="181" t="e">
        <f>IF(ROUND(VALUE(SUBSTITUTE(連結実質赤字比率に係る赤字・黒字の構成分析!G$42,"▲", "-")), 2) &gt;= 0, ABS(ROUND(VALUE(SUBSTITUTE(連結実質赤字比率に係る赤字・黒字の構成分析!G$42,"▲", "-")), 2)), NA())</f>
        <v>#N/A</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市営墓地事業特別会計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7.0000000000000007E-2</v>
      </c>
    </row>
    <row r="30" spans="1:11" x14ac:dyDescent="0.15">
      <c r="A30" s="181" t="str">
        <f>IF(連結実質赤字比率に係る赤字・黒字の構成分析!C$40="",NA(),連結実質赤字比率に係る赤字・黒字の構成分析!C$40)</f>
        <v>工業用水道事業会計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0.35</v>
      </c>
    </row>
    <row r="31" spans="1:11" x14ac:dyDescent="0.15">
      <c r="A31" s="181" t="str">
        <f>IF(連結実質赤字比率に係る赤字・黒字の構成分析!C$39="",NA(),連結実質赤字比率に係る赤字・黒字の構成分析!C$39)</f>
        <v>国民健康保険事業特別会計</v>
      </c>
      <c r="B31" s="181">
        <f>IF(ROUND(VALUE(SUBSTITUTE(連結実質赤字比率に係る赤字・黒字の構成分析!F$39,"▲", "-")), 2) &lt; 0, ABS(ROUND(VALUE(SUBSTITUTE(連結実質赤字比率に係る赤字・黒字の構成分析!F$39,"▲", "-")), 2)), NA())</f>
        <v>0.27</v>
      </c>
      <c r="C31" s="181" t="e">
        <f>IF(ROUND(VALUE(SUBSTITUTE(連結実質赤字比率に係る赤字・黒字の構成分析!F$39,"▲", "-")), 2) &gt;= 0, ABS(ROUND(VALUE(SUBSTITUTE(連結実質赤字比率に係る赤字・黒字の構成分析!F$39,"▲", "-")), 2)), NA())</f>
        <v>#N/A</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0.14000000000000001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0.48</v>
      </c>
    </row>
    <row r="32" spans="1:11" x14ac:dyDescent="0.15">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4.04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4.17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2.97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3.67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3.4</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2.85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3.95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4.6900000000000004</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3.84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4.78</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9.77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11.25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13.34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13.4</v>
      </c>
    </row>
    <row r="36" spans="1:16" x14ac:dyDescent="0.15">
      <c r="A36" s="181" t="str">
        <f>IF(連結実質赤字比率に係る赤字・黒字の構成分析!C$34="",NA(),連結実質赤字比率に係る赤字・黒字の構成分析!C$34)</f>
        <v>駐車場事業特別会計</v>
      </c>
      <c r="B36" s="181">
        <f>IF(ROUND(VALUE(SUBSTITUTE(連結実質赤字比率に係る赤字・黒字の構成分析!F$34,"▲", "-")), 2) &lt; 0, ABS(ROUND(VALUE(SUBSTITUTE(連結実質赤字比率に係る赤字・黒字の構成分析!F$34,"▲", "-")), 2)), NA())</f>
        <v>1.78</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1.76</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1.71</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1.71</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1.71</v>
      </c>
      <c r="K36" s="181" t="e">
        <f>IF(ROUND(VALUE(SUBSTITUTE(連結実質赤字比率に係る赤字・黒字の構成分析!J$34,"▲", "-")), 2) &gt;= 0, ABS(ROUND(VALUE(SUBSTITUTE(連結実質赤字比率に係る赤字・黒字の構成分析!J$34,"▲", "-")), 2)), NA())</f>
        <v>#N/A</v>
      </c>
    </row>
    <row r="39" spans="1:16" x14ac:dyDescent="0.15">
      <c r="A39" s="150" t="s">
        <v>61</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15">
      <c r="A42" s="182" t="s">
        <v>64</v>
      </c>
      <c r="B42" s="182"/>
      <c r="C42" s="182"/>
      <c r="D42" s="182">
        <f>'実質公債費比率（分子）の構造'!K$52</f>
        <v>5282</v>
      </c>
      <c r="E42" s="182"/>
      <c r="F42" s="182"/>
      <c r="G42" s="182">
        <f>'実質公債費比率（分子）の構造'!L$52</f>
        <v>5285</v>
      </c>
      <c r="H42" s="182"/>
      <c r="I42" s="182"/>
      <c r="J42" s="182">
        <f>'実質公債費比率（分子）の構造'!M$52</f>
        <v>5103</v>
      </c>
      <c r="K42" s="182"/>
      <c r="L42" s="182"/>
      <c r="M42" s="182">
        <f>'実質公債費比率（分子）の構造'!N$52</f>
        <v>5066</v>
      </c>
      <c r="N42" s="182"/>
      <c r="O42" s="182"/>
      <c r="P42" s="182">
        <f>'実質公債費比率（分子）の構造'!O$52</f>
        <v>4888</v>
      </c>
    </row>
    <row r="43" spans="1:16" x14ac:dyDescent="0.15">
      <c r="A43" s="182" t="s">
        <v>65</v>
      </c>
      <c r="B43" s="182">
        <f>'実質公債費比率（分子）の構造'!K$51</f>
        <v>0</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f>'実質公債費比率（分子）の構造'!O$51</f>
        <v>3</v>
      </c>
      <c r="O43" s="182"/>
      <c r="P43" s="182"/>
    </row>
    <row r="44" spans="1:16" x14ac:dyDescent="0.15">
      <c r="A44" s="182" t="s">
        <v>66</v>
      </c>
      <c r="B44" s="182">
        <f>'実質公債費比率（分子）の構造'!K$50</f>
        <v>5</v>
      </c>
      <c r="C44" s="182"/>
      <c r="D44" s="182"/>
      <c r="E44" s="182">
        <f>'実質公債費比率（分子）の構造'!L$50</f>
        <v>2</v>
      </c>
      <c r="F44" s="182"/>
      <c r="G44" s="182"/>
      <c r="H44" s="182">
        <f>'実質公債費比率（分子）の構造'!M$50</f>
        <v>2</v>
      </c>
      <c r="I44" s="182"/>
      <c r="J44" s="182"/>
      <c r="K44" s="182">
        <f>'実質公債費比率（分子）の構造'!N$50</f>
        <v>2</v>
      </c>
      <c r="L44" s="182"/>
      <c r="M44" s="182"/>
      <c r="N44" s="182">
        <f>'実質公債費比率（分子）の構造'!O$50</f>
        <v>2</v>
      </c>
      <c r="O44" s="182"/>
      <c r="P44" s="182"/>
    </row>
    <row r="45" spans="1:16" x14ac:dyDescent="0.15">
      <c r="A45" s="182" t="s">
        <v>67</v>
      </c>
      <c r="B45" s="182">
        <f>'実質公債費比率（分子）の構造'!K$49</f>
        <v>286</v>
      </c>
      <c r="C45" s="182"/>
      <c r="D45" s="182"/>
      <c r="E45" s="182">
        <f>'実質公債費比率（分子）の構造'!L$49</f>
        <v>388</v>
      </c>
      <c r="F45" s="182"/>
      <c r="G45" s="182"/>
      <c r="H45" s="182">
        <f>'実質公債費比率（分子）の構造'!M$49</f>
        <v>368</v>
      </c>
      <c r="I45" s="182"/>
      <c r="J45" s="182"/>
      <c r="K45" s="182">
        <f>'実質公債費比率（分子）の構造'!N$49</f>
        <v>304</v>
      </c>
      <c r="L45" s="182"/>
      <c r="M45" s="182"/>
      <c r="N45" s="182">
        <f>'実質公債費比率（分子）の構造'!O$49</f>
        <v>324</v>
      </c>
      <c r="O45" s="182"/>
      <c r="P45" s="182"/>
    </row>
    <row r="46" spans="1:16" x14ac:dyDescent="0.15">
      <c r="A46" s="182" t="s">
        <v>68</v>
      </c>
      <c r="B46" s="182">
        <f>'実質公債費比率（分子）の構造'!K$48</f>
        <v>1957</v>
      </c>
      <c r="C46" s="182"/>
      <c r="D46" s="182"/>
      <c r="E46" s="182">
        <f>'実質公債費比率（分子）の構造'!L$48</f>
        <v>1653</v>
      </c>
      <c r="F46" s="182"/>
      <c r="G46" s="182"/>
      <c r="H46" s="182">
        <f>'実質公債費比率（分子）の構造'!M$48</f>
        <v>1438</v>
      </c>
      <c r="I46" s="182"/>
      <c r="J46" s="182"/>
      <c r="K46" s="182">
        <f>'実質公債費比率（分子）の構造'!N$48</f>
        <v>1167</v>
      </c>
      <c r="L46" s="182"/>
      <c r="M46" s="182"/>
      <c r="N46" s="182">
        <f>'実質公債費比率（分子）の構造'!O$48</f>
        <v>1192</v>
      </c>
      <c r="O46" s="182"/>
      <c r="P46" s="182"/>
    </row>
    <row r="47" spans="1:16" x14ac:dyDescent="0.15">
      <c r="A47" s="182" t="s">
        <v>69</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71</v>
      </c>
      <c r="B49" s="182">
        <f>'実質公債費比率（分子）の構造'!K$45</f>
        <v>6289</v>
      </c>
      <c r="C49" s="182"/>
      <c r="D49" s="182"/>
      <c r="E49" s="182">
        <f>'実質公債費比率（分子）の構造'!L$45</f>
        <v>6036</v>
      </c>
      <c r="F49" s="182"/>
      <c r="G49" s="182"/>
      <c r="H49" s="182">
        <f>'実質公債費比率（分子）の構造'!M$45</f>
        <v>5762</v>
      </c>
      <c r="I49" s="182"/>
      <c r="J49" s="182"/>
      <c r="K49" s="182">
        <f>'実質公債費比率（分子）の構造'!N$45</f>
        <v>5660</v>
      </c>
      <c r="L49" s="182"/>
      <c r="M49" s="182"/>
      <c r="N49" s="182">
        <f>'実質公債費比率（分子）の構造'!O$45</f>
        <v>5703</v>
      </c>
      <c r="O49" s="182"/>
      <c r="P49" s="182"/>
    </row>
    <row r="50" spans="1:16" x14ac:dyDescent="0.15">
      <c r="A50" s="182" t="s">
        <v>72</v>
      </c>
      <c r="B50" s="182" t="e">
        <f>NA()</f>
        <v>#N/A</v>
      </c>
      <c r="C50" s="182">
        <f>IF(ISNUMBER('実質公債費比率（分子）の構造'!K$53),'実質公債費比率（分子）の構造'!K$53,NA())</f>
        <v>3255</v>
      </c>
      <c r="D50" s="182" t="e">
        <f>NA()</f>
        <v>#N/A</v>
      </c>
      <c r="E50" s="182" t="e">
        <f>NA()</f>
        <v>#N/A</v>
      </c>
      <c r="F50" s="182">
        <f>IF(ISNUMBER('実質公債費比率（分子）の構造'!L$53),'実質公債費比率（分子）の構造'!L$53,NA())</f>
        <v>2794</v>
      </c>
      <c r="G50" s="182" t="e">
        <f>NA()</f>
        <v>#N/A</v>
      </c>
      <c r="H50" s="182" t="e">
        <f>NA()</f>
        <v>#N/A</v>
      </c>
      <c r="I50" s="182">
        <f>IF(ISNUMBER('実質公債費比率（分子）の構造'!M$53),'実質公債費比率（分子）の構造'!M$53,NA())</f>
        <v>2467</v>
      </c>
      <c r="J50" s="182" t="e">
        <f>NA()</f>
        <v>#N/A</v>
      </c>
      <c r="K50" s="182" t="e">
        <f>NA()</f>
        <v>#N/A</v>
      </c>
      <c r="L50" s="182">
        <f>IF(ISNUMBER('実質公債費比率（分子）の構造'!N$53),'実質公債費比率（分子）の構造'!N$53,NA())</f>
        <v>2067</v>
      </c>
      <c r="M50" s="182" t="e">
        <f>NA()</f>
        <v>#N/A</v>
      </c>
      <c r="N50" s="182" t="e">
        <f>NA()</f>
        <v>#N/A</v>
      </c>
      <c r="O50" s="182">
        <f>IF(ISNUMBER('実質公債費比率（分子）の構造'!O$53),'実質公債費比率（分子）の構造'!O$53,NA())</f>
        <v>2336</v>
      </c>
      <c r="P50" s="182" t="e">
        <f>NA()</f>
        <v>#N/A</v>
      </c>
    </row>
    <row r="53" spans="1:16" x14ac:dyDescent="0.15">
      <c r="A53" s="150" t="s">
        <v>73</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x14ac:dyDescent="0.15">
      <c r="A56" s="181" t="s">
        <v>42</v>
      </c>
      <c r="B56" s="181"/>
      <c r="C56" s="181"/>
      <c r="D56" s="181">
        <f>'将来負担比率（分子）の構造'!I$52</f>
        <v>60673</v>
      </c>
      <c r="E56" s="181"/>
      <c r="F56" s="181"/>
      <c r="G56" s="181">
        <f>'将来負担比率（分子）の構造'!J$52</f>
        <v>60210</v>
      </c>
      <c r="H56" s="181"/>
      <c r="I56" s="181"/>
      <c r="J56" s="181">
        <f>'将来負担比率（分子）の構造'!K$52</f>
        <v>61179</v>
      </c>
      <c r="K56" s="181"/>
      <c r="L56" s="181"/>
      <c r="M56" s="181">
        <f>'将来負担比率（分子）の構造'!L$52</f>
        <v>60784</v>
      </c>
      <c r="N56" s="181"/>
      <c r="O56" s="181"/>
      <c r="P56" s="181">
        <f>'将来負担比率（分子）の構造'!M$52</f>
        <v>60415</v>
      </c>
    </row>
    <row r="57" spans="1:16" x14ac:dyDescent="0.15">
      <c r="A57" s="181" t="s">
        <v>41</v>
      </c>
      <c r="B57" s="181"/>
      <c r="C57" s="181"/>
      <c r="D57" s="181">
        <f>'将来負担比率（分子）の構造'!I$51</f>
        <v>3423</v>
      </c>
      <c r="E57" s="181"/>
      <c r="F57" s="181"/>
      <c r="G57" s="181">
        <f>'将来負担比率（分子）の構造'!J$51</f>
        <v>2972</v>
      </c>
      <c r="H57" s="181"/>
      <c r="I57" s="181"/>
      <c r="J57" s="181">
        <f>'将来負担比率（分子）の構造'!K$51</f>
        <v>2367</v>
      </c>
      <c r="K57" s="181"/>
      <c r="L57" s="181"/>
      <c r="M57" s="181">
        <f>'将来負担比率（分子）の構造'!L$51</f>
        <v>2140</v>
      </c>
      <c r="N57" s="181"/>
      <c r="O57" s="181"/>
      <c r="P57" s="181">
        <f>'将来負担比率（分子）の構造'!M$51</f>
        <v>1867</v>
      </c>
    </row>
    <row r="58" spans="1:16" x14ac:dyDescent="0.15">
      <c r="A58" s="181" t="s">
        <v>40</v>
      </c>
      <c r="B58" s="181"/>
      <c r="C58" s="181"/>
      <c r="D58" s="181">
        <f>'将来負担比率（分子）の構造'!I$50</f>
        <v>4461</v>
      </c>
      <c r="E58" s="181"/>
      <c r="F58" s="181"/>
      <c r="G58" s="181">
        <f>'将来負担比率（分子）の構造'!J$50</f>
        <v>4954</v>
      </c>
      <c r="H58" s="181"/>
      <c r="I58" s="181"/>
      <c r="J58" s="181">
        <f>'将来負担比率（分子）の構造'!K$50</f>
        <v>5789</v>
      </c>
      <c r="K58" s="181"/>
      <c r="L58" s="181"/>
      <c r="M58" s="181">
        <f>'将来負担比率（分子）の構造'!L$50</f>
        <v>6220</v>
      </c>
      <c r="N58" s="181"/>
      <c r="O58" s="181"/>
      <c r="P58" s="181">
        <f>'将来負担比率（分子）の構造'!M$50</f>
        <v>6504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9</v>
      </c>
      <c r="C61" s="181"/>
      <c r="D61" s="181"/>
      <c r="E61" s="181">
        <f>'将来負担比率（分子）の構造'!J$46</f>
        <v>8</v>
      </c>
      <c r="F61" s="181"/>
      <c r="G61" s="181"/>
      <c r="H61" s="181">
        <f>'将来負担比率（分子）の構造'!K$46</f>
        <v>4</v>
      </c>
      <c r="I61" s="181"/>
      <c r="J61" s="181"/>
      <c r="K61" s="181" t="str">
        <f>'将来負担比率（分子）の構造'!L$46</f>
        <v>-</v>
      </c>
      <c r="L61" s="181"/>
      <c r="M61" s="181"/>
      <c r="N61" s="181">
        <f>'将来負担比率（分子）の構造'!M$46</f>
        <v>2</v>
      </c>
      <c r="O61" s="181"/>
      <c r="P61" s="181"/>
    </row>
    <row r="62" spans="1:16" x14ac:dyDescent="0.15">
      <c r="A62" s="181" t="s">
        <v>34</v>
      </c>
      <c r="B62" s="181">
        <f>'将来負担比率（分子）の構造'!I$45</f>
        <v>6554</v>
      </c>
      <c r="C62" s="181"/>
      <c r="D62" s="181"/>
      <c r="E62" s="181">
        <f>'将来負担比率（分子）の構造'!J$45</f>
        <v>6446</v>
      </c>
      <c r="F62" s="181"/>
      <c r="G62" s="181"/>
      <c r="H62" s="181">
        <f>'将来負担比率（分子）の構造'!K$45</f>
        <v>5780</v>
      </c>
      <c r="I62" s="181"/>
      <c r="J62" s="181"/>
      <c r="K62" s="181">
        <f>'将来負担比率（分子）の構造'!L$45</f>
        <v>5535</v>
      </c>
      <c r="L62" s="181"/>
      <c r="M62" s="181"/>
      <c r="N62" s="181">
        <f>'将来負担比率（分子）の構造'!M$45</f>
        <v>5594</v>
      </c>
      <c r="O62" s="181"/>
      <c r="P62" s="181"/>
    </row>
    <row r="63" spans="1:16" x14ac:dyDescent="0.15">
      <c r="A63" s="181" t="s">
        <v>33</v>
      </c>
      <c r="B63" s="181">
        <f>'将来負担比率（分子）の構造'!I$44</f>
        <v>2287</v>
      </c>
      <c r="C63" s="181"/>
      <c r="D63" s="181"/>
      <c r="E63" s="181">
        <f>'将来負担比率（分子）の構造'!J$44</f>
        <v>2154</v>
      </c>
      <c r="F63" s="181"/>
      <c r="G63" s="181"/>
      <c r="H63" s="181">
        <f>'将来負担比率（分子）の構造'!K$44</f>
        <v>1891</v>
      </c>
      <c r="I63" s="181"/>
      <c r="J63" s="181"/>
      <c r="K63" s="181">
        <f>'将来負担比率（分子）の構造'!L$44</f>
        <v>1682</v>
      </c>
      <c r="L63" s="181"/>
      <c r="M63" s="181"/>
      <c r="N63" s="181">
        <f>'将来負担比率（分子）の構造'!M$44</f>
        <v>1604</v>
      </c>
      <c r="O63" s="181"/>
      <c r="P63" s="181"/>
    </row>
    <row r="64" spans="1:16" x14ac:dyDescent="0.15">
      <c r="A64" s="181" t="s">
        <v>32</v>
      </c>
      <c r="B64" s="181">
        <f>'将来負担比率（分子）の構造'!I$43</f>
        <v>28097</v>
      </c>
      <c r="C64" s="181"/>
      <c r="D64" s="181"/>
      <c r="E64" s="181">
        <f>'将来負担比率（分子）の構造'!J$43</f>
        <v>27284</v>
      </c>
      <c r="F64" s="181"/>
      <c r="G64" s="181"/>
      <c r="H64" s="181">
        <f>'将来負担比率（分子）の構造'!K$43</f>
        <v>24437</v>
      </c>
      <c r="I64" s="181"/>
      <c r="J64" s="181"/>
      <c r="K64" s="181">
        <f>'将来負担比率（分子）の構造'!L$43</f>
        <v>22880</v>
      </c>
      <c r="L64" s="181"/>
      <c r="M64" s="181"/>
      <c r="N64" s="181">
        <f>'将来負担比率（分子）の構造'!M$43</f>
        <v>20217</v>
      </c>
      <c r="O64" s="181"/>
      <c r="P64" s="181"/>
    </row>
    <row r="65" spans="1:16" x14ac:dyDescent="0.15">
      <c r="A65" s="181" t="s">
        <v>31</v>
      </c>
      <c r="B65" s="181">
        <f>'将来負担比率（分子）の構造'!I$42</f>
        <v>9</v>
      </c>
      <c r="C65" s="181"/>
      <c r="D65" s="181"/>
      <c r="E65" s="181">
        <f>'将来負担比率（分子）の構造'!J$42</f>
        <v>7</v>
      </c>
      <c r="F65" s="181"/>
      <c r="G65" s="181"/>
      <c r="H65" s="181">
        <f>'将来負担比率（分子）の構造'!K$42</f>
        <v>5</v>
      </c>
      <c r="I65" s="181"/>
      <c r="J65" s="181"/>
      <c r="K65" s="181">
        <f>'将来負担比率（分子）の構造'!L$42</f>
        <v>2</v>
      </c>
      <c r="L65" s="181"/>
      <c r="M65" s="181"/>
      <c r="N65" s="181">
        <f>'将来負担比率（分子）の構造'!M$42</f>
        <v>512</v>
      </c>
      <c r="O65" s="181"/>
      <c r="P65" s="181"/>
    </row>
    <row r="66" spans="1:16" x14ac:dyDescent="0.15">
      <c r="A66" s="181" t="s">
        <v>30</v>
      </c>
      <c r="B66" s="181">
        <f>'将来負担比率（分子）の構造'!I$41</f>
        <v>64856</v>
      </c>
      <c r="C66" s="181"/>
      <c r="D66" s="181"/>
      <c r="E66" s="181">
        <f>'将来負担比率（分子）の構造'!J$41</f>
        <v>63789</v>
      </c>
      <c r="F66" s="181"/>
      <c r="G66" s="181"/>
      <c r="H66" s="181">
        <f>'将来負担比率（分子）の構造'!K$41</f>
        <v>64102</v>
      </c>
      <c r="I66" s="181"/>
      <c r="J66" s="181"/>
      <c r="K66" s="181">
        <f>'将来負担比率（分子）の構造'!L$41</f>
        <v>64286</v>
      </c>
      <c r="L66" s="181"/>
      <c r="M66" s="181"/>
      <c r="N66" s="181">
        <f>'将来負担比率（分子）の構造'!M$41</f>
        <v>62714</v>
      </c>
      <c r="O66" s="181"/>
      <c r="P66" s="181"/>
    </row>
    <row r="67" spans="1:16" x14ac:dyDescent="0.15">
      <c r="A67" s="181" t="s">
        <v>76</v>
      </c>
      <c r="B67" s="181" t="e">
        <f>NA()</f>
        <v>#N/A</v>
      </c>
      <c r="C67" s="181">
        <f>IF(ISNUMBER('将来負担比率（分子）の構造'!I$53), IF('将来負担比率（分子）の構造'!I$53 &lt; 0, 0, '将来負担比率（分子）の構造'!I$53), NA())</f>
        <v>33256</v>
      </c>
      <c r="D67" s="181" t="e">
        <f>NA()</f>
        <v>#N/A</v>
      </c>
      <c r="E67" s="181" t="e">
        <f>NA()</f>
        <v>#N/A</v>
      </c>
      <c r="F67" s="181">
        <f>IF(ISNUMBER('将来負担比率（分子）の構造'!J$53), IF('将来負担比率（分子）の構造'!J$53 &lt; 0, 0, '将来負担比率（分子）の構造'!J$53), NA())</f>
        <v>31551</v>
      </c>
      <c r="G67" s="181" t="e">
        <f>NA()</f>
        <v>#N/A</v>
      </c>
      <c r="H67" s="181" t="e">
        <f>NA()</f>
        <v>#N/A</v>
      </c>
      <c r="I67" s="181">
        <f>IF(ISNUMBER('将来負担比率（分子）の構造'!K$53), IF('将来負担比率（分子）の構造'!K$53 &lt; 0, 0, '将来負担比率（分子）の構造'!K$53), NA())</f>
        <v>26882</v>
      </c>
      <c r="J67" s="181" t="e">
        <f>NA()</f>
        <v>#N/A</v>
      </c>
      <c r="K67" s="181" t="e">
        <f>NA()</f>
        <v>#N/A</v>
      </c>
      <c r="L67" s="181">
        <f>IF(ISNUMBER('将来負担比率（分子）の構造'!L$53), IF('将来負担比率（分子）の構造'!L$53 &lt; 0, 0, '将来負担比率（分子）の構造'!L$53), NA())</f>
        <v>25240</v>
      </c>
      <c r="M67" s="181" t="e">
        <f>NA()</f>
        <v>#N/A</v>
      </c>
      <c r="N67" s="181" t="e">
        <f>NA()</f>
        <v>#N/A</v>
      </c>
      <c r="O67" s="181">
        <f>IF(ISNUMBER('将来負担比率（分子）の構造'!M$53), IF('将来負担比率（分子）の構造'!M$53 &lt; 0, 0, '将来負担比率（分子）の構造'!M$53), NA())</f>
        <v>21857</v>
      </c>
      <c r="P67" s="181" t="e">
        <f>NA()</f>
        <v>#N/A</v>
      </c>
    </row>
    <row r="70" spans="1:16" x14ac:dyDescent="0.15">
      <c r="A70" s="183" t="s">
        <v>77</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78</v>
      </c>
      <c r="B72" s="185">
        <f>基金残高に係る経年分析!F55</f>
        <v>2296</v>
      </c>
      <c r="C72" s="185">
        <f>基金残高に係る経年分析!G55</f>
        <v>2764</v>
      </c>
      <c r="D72" s="185">
        <f>基金残高に係る経年分析!H55</f>
        <v>2919</v>
      </c>
    </row>
    <row r="73" spans="1:16" x14ac:dyDescent="0.15">
      <c r="A73" s="184" t="s">
        <v>79</v>
      </c>
      <c r="B73" s="185">
        <f>基金残高に係る経年分析!F56</f>
        <v>1665</v>
      </c>
      <c r="C73" s="185">
        <f>基金残高に係る経年分析!G56</f>
        <v>1180</v>
      </c>
      <c r="D73" s="185">
        <f>基金残高に係る経年分析!H56</f>
        <v>1206</v>
      </c>
    </row>
    <row r="74" spans="1:16" x14ac:dyDescent="0.15">
      <c r="A74" s="184" t="s">
        <v>80</v>
      </c>
      <c r="B74" s="185">
        <f>基金残高に係る経年分析!F57</f>
        <v>3974</v>
      </c>
      <c r="C74" s="185">
        <f>基金残高に係る経年分析!G57</f>
        <v>4423</v>
      </c>
      <c r="D74" s="185">
        <f>基金残高に係る経年分析!H57</f>
        <v>4675</v>
      </c>
    </row>
  </sheetData>
  <sheetProtection algorithmName="SHA-512" hashValue="XAJ1MIUyw3akgk9V3lrTNCYjgmbjTe/OweElD/lfQX0mExsHmKno8tM8YosHwUF6HQ8agCAA3C9jr1o6TuaYPg==" saltValue="SZAVSA2+7uLhREjX74X2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214</v>
      </c>
      <c r="DI1" s="662"/>
      <c r="DJ1" s="662"/>
      <c r="DK1" s="662"/>
      <c r="DL1" s="662"/>
      <c r="DM1" s="662"/>
      <c r="DN1" s="663"/>
      <c r="DO1" s="226"/>
      <c r="DP1" s="661" t="s">
        <v>215</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217</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218</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219</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220</v>
      </c>
      <c r="S4" s="665"/>
      <c r="T4" s="665"/>
      <c r="U4" s="665"/>
      <c r="V4" s="665"/>
      <c r="W4" s="665"/>
      <c r="X4" s="665"/>
      <c r="Y4" s="666"/>
      <c r="Z4" s="664" t="s">
        <v>221</v>
      </c>
      <c r="AA4" s="665"/>
      <c r="AB4" s="665"/>
      <c r="AC4" s="666"/>
      <c r="AD4" s="664" t="s">
        <v>222</v>
      </c>
      <c r="AE4" s="665"/>
      <c r="AF4" s="665"/>
      <c r="AG4" s="665"/>
      <c r="AH4" s="665"/>
      <c r="AI4" s="665"/>
      <c r="AJ4" s="665"/>
      <c r="AK4" s="666"/>
      <c r="AL4" s="664" t="s">
        <v>221</v>
      </c>
      <c r="AM4" s="665"/>
      <c r="AN4" s="665"/>
      <c r="AO4" s="666"/>
      <c r="AP4" s="670" t="s">
        <v>223</v>
      </c>
      <c r="AQ4" s="670"/>
      <c r="AR4" s="670"/>
      <c r="AS4" s="670"/>
      <c r="AT4" s="670"/>
      <c r="AU4" s="670"/>
      <c r="AV4" s="670"/>
      <c r="AW4" s="670"/>
      <c r="AX4" s="670"/>
      <c r="AY4" s="670"/>
      <c r="AZ4" s="670"/>
      <c r="BA4" s="670"/>
      <c r="BB4" s="670"/>
      <c r="BC4" s="670"/>
      <c r="BD4" s="670"/>
      <c r="BE4" s="670"/>
      <c r="BF4" s="670"/>
      <c r="BG4" s="670" t="s">
        <v>224</v>
      </c>
      <c r="BH4" s="670"/>
      <c r="BI4" s="670"/>
      <c r="BJ4" s="670"/>
      <c r="BK4" s="670"/>
      <c r="BL4" s="670"/>
      <c r="BM4" s="670"/>
      <c r="BN4" s="670"/>
      <c r="BO4" s="670" t="s">
        <v>221</v>
      </c>
      <c r="BP4" s="670"/>
      <c r="BQ4" s="670"/>
      <c r="BR4" s="670"/>
      <c r="BS4" s="670" t="s">
        <v>225</v>
      </c>
      <c r="BT4" s="670"/>
      <c r="BU4" s="670"/>
      <c r="BV4" s="670"/>
      <c r="BW4" s="670"/>
      <c r="BX4" s="670"/>
      <c r="BY4" s="670"/>
      <c r="BZ4" s="670"/>
      <c r="CA4" s="670"/>
      <c r="CB4" s="670"/>
      <c r="CD4" s="667" t="s">
        <v>226</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227</v>
      </c>
      <c r="C5" s="672"/>
      <c r="D5" s="672"/>
      <c r="E5" s="672"/>
      <c r="F5" s="672"/>
      <c r="G5" s="672"/>
      <c r="H5" s="672"/>
      <c r="I5" s="672"/>
      <c r="J5" s="672"/>
      <c r="K5" s="672"/>
      <c r="L5" s="672"/>
      <c r="M5" s="672"/>
      <c r="N5" s="672"/>
      <c r="O5" s="672"/>
      <c r="P5" s="672"/>
      <c r="Q5" s="673"/>
      <c r="R5" s="674">
        <v>18566252</v>
      </c>
      <c r="S5" s="675"/>
      <c r="T5" s="675"/>
      <c r="U5" s="675"/>
      <c r="V5" s="675"/>
      <c r="W5" s="675"/>
      <c r="X5" s="675"/>
      <c r="Y5" s="676"/>
      <c r="Z5" s="677">
        <v>21</v>
      </c>
      <c r="AA5" s="677"/>
      <c r="AB5" s="677"/>
      <c r="AC5" s="677"/>
      <c r="AD5" s="678">
        <v>18566252</v>
      </c>
      <c r="AE5" s="678"/>
      <c r="AF5" s="678"/>
      <c r="AG5" s="678"/>
      <c r="AH5" s="678"/>
      <c r="AI5" s="678"/>
      <c r="AJ5" s="678"/>
      <c r="AK5" s="678"/>
      <c r="AL5" s="679">
        <v>60.4</v>
      </c>
      <c r="AM5" s="680"/>
      <c r="AN5" s="680"/>
      <c r="AO5" s="681"/>
      <c r="AP5" s="671" t="s">
        <v>228</v>
      </c>
      <c r="AQ5" s="672"/>
      <c r="AR5" s="672"/>
      <c r="AS5" s="672"/>
      <c r="AT5" s="672"/>
      <c r="AU5" s="672"/>
      <c r="AV5" s="672"/>
      <c r="AW5" s="672"/>
      <c r="AX5" s="672"/>
      <c r="AY5" s="672"/>
      <c r="AZ5" s="672"/>
      <c r="BA5" s="672"/>
      <c r="BB5" s="672"/>
      <c r="BC5" s="672"/>
      <c r="BD5" s="672"/>
      <c r="BE5" s="672"/>
      <c r="BF5" s="673"/>
      <c r="BG5" s="685">
        <v>18531916</v>
      </c>
      <c r="BH5" s="686"/>
      <c r="BI5" s="686"/>
      <c r="BJ5" s="686"/>
      <c r="BK5" s="686"/>
      <c r="BL5" s="686"/>
      <c r="BM5" s="686"/>
      <c r="BN5" s="687"/>
      <c r="BO5" s="688">
        <v>99.8</v>
      </c>
      <c r="BP5" s="688"/>
      <c r="BQ5" s="688"/>
      <c r="BR5" s="688"/>
      <c r="BS5" s="689">
        <v>850066</v>
      </c>
      <c r="BT5" s="689"/>
      <c r="BU5" s="689"/>
      <c r="BV5" s="689"/>
      <c r="BW5" s="689"/>
      <c r="BX5" s="689"/>
      <c r="BY5" s="689"/>
      <c r="BZ5" s="689"/>
      <c r="CA5" s="689"/>
      <c r="CB5" s="693"/>
      <c r="CD5" s="667" t="s">
        <v>223</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221</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x14ac:dyDescent="0.15">
      <c r="B6" s="682" t="s">
        <v>232</v>
      </c>
      <c r="C6" s="683"/>
      <c r="D6" s="683"/>
      <c r="E6" s="683"/>
      <c r="F6" s="683"/>
      <c r="G6" s="683"/>
      <c r="H6" s="683"/>
      <c r="I6" s="683"/>
      <c r="J6" s="683"/>
      <c r="K6" s="683"/>
      <c r="L6" s="683"/>
      <c r="M6" s="683"/>
      <c r="N6" s="683"/>
      <c r="O6" s="683"/>
      <c r="P6" s="683"/>
      <c r="Q6" s="684"/>
      <c r="R6" s="685">
        <v>401498</v>
      </c>
      <c r="S6" s="686"/>
      <c r="T6" s="686"/>
      <c r="U6" s="686"/>
      <c r="V6" s="686"/>
      <c r="W6" s="686"/>
      <c r="X6" s="686"/>
      <c r="Y6" s="687"/>
      <c r="Z6" s="688">
        <v>0.5</v>
      </c>
      <c r="AA6" s="688"/>
      <c r="AB6" s="688"/>
      <c r="AC6" s="688"/>
      <c r="AD6" s="689">
        <v>401498</v>
      </c>
      <c r="AE6" s="689"/>
      <c r="AF6" s="689"/>
      <c r="AG6" s="689"/>
      <c r="AH6" s="689"/>
      <c r="AI6" s="689"/>
      <c r="AJ6" s="689"/>
      <c r="AK6" s="689"/>
      <c r="AL6" s="690">
        <v>1.3</v>
      </c>
      <c r="AM6" s="691"/>
      <c r="AN6" s="691"/>
      <c r="AO6" s="692"/>
      <c r="AP6" s="682" t="s">
        <v>233</v>
      </c>
      <c r="AQ6" s="683"/>
      <c r="AR6" s="683"/>
      <c r="AS6" s="683"/>
      <c r="AT6" s="683"/>
      <c r="AU6" s="683"/>
      <c r="AV6" s="683"/>
      <c r="AW6" s="683"/>
      <c r="AX6" s="683"/>
      <c r="AY6" s="683"/>
      <c r="AZ6" s="683"/>
      <c r="BA6" s="683"/>
      <c r="BB6" s="683"/>
      <c r="BC6" s="683"/>
      <c r="BD6" s="683"/>
      <c r="BE6" s="683"/>
      <c r="BF6" s="684"/>
      <c r="BG6" s="685">
        <v>18531916</v>
      </c>
      <c r="BH6" s="686"/>
      <c r="BI6" s="686"/>
      <c r="BJ6" s="686"/>
      <c r="BK6" s="686"/>
      <c r="BL6" s="686"/>
      <c r="BM6" s="686"/>
      <c r="BN6" s="687"/>
      <c r="BO6" s="688">
        <v>99.8</v>
      </c>
      <c r="BP6" s="688"/>
      <c r="BQ6" s="688"/>
      <c r="BR6" s="688"/>
      <c r="BS6" s="689">
        <v>850066</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322750</v>
      </c>
      <c r="CS6" s="686"/>
      <c r="CT6" s="686"/>
      <c r="CU6" s="686"/>
      <c r="CV6" s="686"/>
      <c r="CW6" s="686"/>
      <c r="CX6" s="686"/>
      <c r="CY6" s="687"/>
      <c r="CZ6" s="679">
        <v>0.4</v>
      </c>
      <c r="DA6" s="680"/>
      <c r="DB6" s="680"/>
      <c r="DC6" s="699"/>
      <c r="DD6" s="694" t="s">
        <v>235</v>
      </c>
      <c r="DE6" s="686"/>
      <c r="DF6" s="686"/>
      <c r="DG6" s="686"/>
      <c r="DH6" s="686"/>
      <c r="DI6" s="686"/>
      <c r="DJ6" s="686"/>
      <c r="DK6" s="686"/>
      <c r="DL6" s="686"/>
      <c r="DM6" s="686"/>
      <c r="DN6" s="686"/>
      <c r="DO6" s="686"/>
      <c r="DP6" s="687"/>
      <c r="DQ6" s="694">
        <v>322697</v>
      </c>
      <c r="DR6" s="686"/>
      <c r="DS6" s="686"/>
      <c r="DT6" s="686"/>
      <c r="DU6" s="686"/>
      <c r="DV6" s="686"/>
      <c r="DW6" s="686"/>
      <c r="DX6" s="686"/>
      <c r="DY6" s="686"/>
      <c r="DZ6" s="686"/>
      <c r="EA6" s="686"/>
      <c r="EB6" s="686"/>
      <c r="EC6" s="695"/>
    </row>
    <row r="7" spans="2:143" ht="11.25" customHeight="1" x14ac:dyDescent="0.15">
      <c r="B7" s="682" t="s">
        <v>236</v>
      </c>
      <c r="C7" s="683"/>
      <c r="D7" s="683"/>
      <c r="E7" s="683"/>
      <c r="F7" s="683"/>
      <c r="G7" s="683"/>
      <c r="H7" s="683"/>
      <c r="I7" s="683"/>
      <c r="J7" s="683"/>
      <c r="K7" s="683"/>
      <c r="L7" s="683"/>
      <c r="M7" s="683"/>
      <c r="N7" s="683"/>
      <c r="O7" s="683"/>
      <c r="P7" s="683"/>
      <c r="Q7" s="684"/>
      <c r="R7" s="685">
        <v>22728</v>
      </c>
      <c r="S7" s="686"/>
      <c r="T7" s="686"/>
      <c r="U7" s="686"/>
      <c r="V7" s="686"/>
      <c r="W7" s="686"/>
      <c r="X7" s="686"/>
      <c r="Y7" s="687"/>
      <c r="Z7" s="688">
        <v>0</v>
      </c>
      <c r="AA7" s="688"/>
      <c r="AB7" s="688"/>
      <c r="AC7" s="688"/>
      <c r="AD7" s="689">
        <v>22728</v>
      </c>
      <c r="AE7" s="689"/>
      <c r="AF7" s="689"/>
      <c r="AG7" s="689"/>
      <c r="AH7" s="689"/>
      <c r="AI7" s="689"/>
      <c r="AJ7" s="689"/>
      <c r="AK7" s="689"/>
      <c r="AL7" s="690">
        <v>0.1</v>
      </c>
      <c r="AM7" s="691"/>
      <c r="AN7" s="691"/>
      <c r="AO7" s="692"/>
      <c r="AP7" s="682" t="s">
        <v>237</v>
      </c>
      <c r="AQ7" s="683"/>
      <c r="AR7" s="683"/>
      <c r="AS7" s="683"/>
      <c r="AT7" s="683"/>
      <c r="AU7" s="683"/>
      <c r="AV7" s="683"/>
      <c r="AW7" s="683"/>
      <c r="AX7" s="683"/>
      <c r="AY7" s="683"/>
      <c r="AZ7" s="683"/>
      <c r="BA7" s="683"/>
      <c r="BB7" s="683"/>
      <c r="BC7" s="683"/>
      <c r="BD7" s="683"/>
      <c r="BE7" s="683"/>
      <c r="BF7" s="684"/>
      <c r="BG7" s="685">
        <v>8930465</v>
      </c>
      <c r="BH7" s="686"/>
      <c r="BI7" s="686"/>
      <c r="BJ7" s="686"/>
      <c r="BK7" s="686"/>
      <c r="BL7" s="686"/>
      <c r="BM7" s="686"/>
      <c r="BN7" s="687"/>
      <c r="BO7" s="688">
        <v>48.1</v>
      </c>
      <c r="BP7" s="688"/>
      <c r="BQ7" s="688"/>
      <c r="BR7" s="688"/>
      <c r="BS7" s="689">
        <v>308722</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21452078</v>
      </c>
      <c r="CS7" s="686"/>
      <c r="CT7" s="686"/>
      <c r="CU7" s="686"/>
      <c r="CV7" s="686"/>
      <c r="CW7" s="686"/>
      <c r="CX7" s="686"/>
      <c r="CY7" s="687"/>
      <c r="CZ7" s="688">
        <v>24.7</v>
      </c>
      <c r="DA7" s="688"/>
      <c r="DB7" s="688"/>
      <c r="DC7" s="688"/>
      <c r="DD7" s="694">
        <v>184175</v>
      </c>
      <c r="DE7" s="686"/>
      <c r="DF7" s="686"/>
      <c r="DG7" s="686"/>
      <c r="DH7" s="686"/>
      <c r="DI7" s="686"/>
      <c r="DJ7" s="686"/>
      <c r="DK7" s="686"/>
      <c r="DL7" s="686"/>
      <c r="DM7" s="686"/>
      <c r="DN7" s="686"/>
      <c r="DO7" s="686"/>
      <c r="DP7" s="687"/>
      <c r="DQ7" s="694">
        <v>4413875</v>
      </c>
      <c r="DR7" s="686"/>
      <c r="DS7" s="686"/>
      <c r="DT7" s="686"/>
      <c r="DU7" s="686"/>
      <c r="DV7" s="686"/>
      <c r="DW7" s="686"/>
      <c r="DX7" s="686"/>
      <c r="DY7" s="686"/>
      <c r="DZ7" s="686"/>
      <c r="EA7" s="686"/>
      <c r="EB7" s="686"/>
      <c r="EC7" s="695"/>
    </row>
    <row r="8" spans="2:143" ht="11.25" customHeight="1" x14ac:dyDescent="0.15">
      <c r="B8" s="682" t="s">
        <v>239</v>
      </c>
      <c r="C8" s="683"/>
      <c r="D8" s="683"/>
      <c r="E8" s="683"/>
      <c r="F8" s="683"/>
      <c r="G8" s="683"/>
      <c r="H8" s="683"/>
      <c r="I8" s="683"/>
      <c r="J8" s="683"/>
      <c r="K8" s="683"/>
      <c r="L8" s="683"/>
      <c r="M8" s="683"/>
      <c r="N8" s="683"/>
      <c r="O8" s="683"/>
      <c r="P8" s="683"/>
      <c r="Q8" s="684"/>
      <c r="R8" s="685">
        <v>73994</v>
      </c>
      <c r="S8" s="686"/>
      <c r="T8" s="686"/>
      <c r="U8" s="686"/>
      <c r="V8" s="686"/>
      <c r="W8" s="686"/>
      <c r="X8" s="686"/>
      <c r="Y8" s="687"/>
      <c r="Z8" s="688">
        <v>0.1</v>
      </c>
      <c r="AA8" s="688"/>
      <c r="AB8" s="688"/>
      <c r="AC8" s="688"/>
      <c r="AD8" s="689">
        <v>73994</v>
      </c>
      <c r="AE8" s="689"/>
      <c r="AF8" s="689"/>
      <c r="AG8" s="689"/>
      <c r="AH8" s="689"/>
      <c r="AI8" s="689"/>
      <c r="AJ8" s="689"/>
      <c r="AK8" s="689"/>
      <c r="AL8" s="690">
        <v>0.2</v>
      </c>
      <c r="AM8" s="691"/>
      <c r="AN8" s="691"/>
      <c r="AO8" s="692"/>
      <c r="AP8" s="682" t="s">
        <v>240</v>
      </c>
      <c r="AQ8" s="683"/>
      <c r="AR8" s="683"/>
      <c r="AS8" s="683"/>
      <c r="AT8" s="683"/>
      <c r="AU8" s="683"/>
      <c r="AV8" s="683"/>
      <c r="AW8" s="683"/>
      <c r="AX8" s="683"/>
      <c r="AY8" s="683"/>
      <c r="AZ8" s="683"/>
      <c r="BA8" s="683"/>
      <c r="BB8" s="683"/>
      <c r="BC8" s="683"/>
      <c r="BD8" s="683"/>
      <c r="BE8" s="683"/>
      <c r="BF8" s="684"/>
      <c r="BG8" s="685">
        <v>266663</v>
      </c>
      <c r="BH8" s="686"/>
      <c r="BI8" s="686"/>
      <c r="BJ8" s="686"/>
      <c r="BK8" s="686"/>
      <c r="BL8" s="686"/>
      <c r="BM8" s="686"/>
      <c r="BN8" s="687"/>
      <c r="BO8" s="688">
        <v>1.4</v>
      </c>
      <c r="BP8" s="688"/>
      <c r="BQ8" s="688"/>
      <c r="BR8" s="688"/>
      <c r="BS8" s="694" t="s">
        <v>129</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26491111</v>
      </c>
      <c r="CS8" s="686"/>
      <c r="CT8" s="686"/>
      <c r="CU8" s="686"/>
      <c r="CV8" s="686"/>
      <c r="CW8" s="686"/>
      <c r="CX8" s="686"/>
      <c r="CY8" s="687"/>
      <c r="CZ8" s="688">
        <v>30.5</v>
      </c>
      <c r="DA8" s="688"/>
      <c r="DB8" s="688"/>
      <c r="DC8" s="688"/>
      <c r="DD8" s="694">
        <v>206571</v>
      </c>
      <c r="DE8" s="686"/>
      <c r="DF8" s="686"/>
      <c r="DG8" s="686"/>
      <c r="DH8" s="686"/>
      <c r="DI8" s="686"/>
      <c r="DJ8" s="686"/>
      <c r="DK8" s="686"/>
      <c r="DL8" s="686"/>
      <c r="DM8" s="686"/>
      <c r="DN8" s="686"/>
      <c r="DO8" s="686"/>
      <c r="DP8" s="687"/>
      <c r="DQ8" s="694">
        <v>11849705</v>
      </c>
      <c r="DR8" s="686"/>
      <c r="DS8" s="686"/>
      <c r="DT8" s="686"/>
      <c r="DU8" s="686"/>
      <c r="DV8" s="686"/>
      <c r="DW8" s="686"/>
      <c r="DX8" s="686"/>
      <c r="DY8" s="686"/>
      <c r="DZ8" s="686"/>
      <c r="EA8" s="686"/>
      <c r="EB8" s="686"/>
      <c r="EC8" s="695"/>
    </row>
    <row r="9" spans="2:143" ht="11.25" customHeight="1" x14ac:dyDescent="0.15">
      <c r="B9" s="682" t="s">
        <v>242</v>
      </c>
      <c r="C9" s="683"/>
      <c r="D9" s="683"/>
      <c r="E9" s="683"/>
      <c r="F9" s="683"/>
      <c r="G9" s="683"/>
      <c r="H9" s="683"/>
      <c r="I9" s="683"/>
      <c r="J9" s="683"/>
      <c r="K9" s="683"/>
      <c r="L9" s="683"/>
      <c r="M9" s="683"/>
      <c r="N9" s="683"/>
      <c r="O9" s="683"/>
      <c r="P9" s="683"/>
      <c r="Q9" s="684"/>
      <c r="R9" s="685">
        <v>81480</v>
      </c>
      <c r="S9" s="686"/>
      <c r="T9" s="686"/>
      <c r="U9" s="686"/>
      <c r="V9" s="686"/>
      <c r="W9" s="686"/>
      <c r="X9" s="686"/>
      <c r="Y9" s="687"/>
      <c r="Z9" s="688">
        <v>0.1</v>
      </c>
      <c r="AA9" s="688"/>
      <c r="AB9" s="688"/>
      <c r="AC9" s="688"/>
      <c r="AD9" s="689">
        <v>81480</v>
      </c>
      <c r="AE9" s="689"/>
      <c r="AF9" s="689"/>
      <c r="AG9" s="689"/>
      <c r="AH9" s="689"/>
      <c r="AI9" s="689"/>
      <c r="AJ9" s="689"/>
      <c r="AK9" s="689"/>
      <c r="AL9" s="690">
        <v>0.3</v>
      </c>
      <c r="AM9" s="691"/>
      <c r="AN9" s="691"/>
      <c r="AO9" s="692"/>
      <c r="AP9" s="682" t="s">
        <v>243</v>
      </c>
      <c r="AQ9" s="683"/>
      <c r="AR9" s="683"/>
      <c r="AS9" s="683"/>
      <c r="AT9" s="683"/>
      <c r="AU9" s="683"/>
      <c r="AV9" s="683"/>
      <c r="AW9" s="683"/>
      <c r="AX9" s="683"/>
      <c r="AY9" s="683"/>
      <c r="AZ9" s="683"/>
      <c r="BA9" s="683"/>
      <c r="BB9" s="683"/>
      <c r="BC9" s="683"/>
      <c r="BD9" s="683"/>
      <c r="BE9" s="683"/>
      <c r="BF9" s="684"/>
      <c r="BG9" s="685">
        <v>7173298</v>
      </c>
      <c r="BH9" s="686"/>
      <c r="BI9" s="686"/>
      <c r="BJ9" s="686"/>
      <c r="BK9" s="686"/>
      <c r="BL9" s="686"/>
      <c r="BM9" s="686"/>
      <c r="BN9" s="687"/>
      <c r="BO9" s="688">
        <v>38.6</v>
      </c>
      <c r="BP9" s="688"/>
      <c r="BQ9" s="688"/>
      <c r="BR9" s="688"/>
      <c r="BS9" s="694" t="s">
        <v>129</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4511772</v>
      </c>
      <c r="CS9" s="686"/>
      <c r="CT9" s="686"/>
      <c r="CU9" s="686"/>
      <c r="CV9" s="686"/>
      <c r="CW9" s="686"/>
      <c r="CX9" s="686"/>
      <c r="CY9" s="687"/>
      <c r="CZ9" s="688">
        <v>5.2</v>
      </c>
      <c r="DA9" s="688"/>
      <c r="DB9" s="688"/>
      <c r="DC9" s="688"/>
      <c r="DD9" s="694">
        <v>283102</v>
      </c>
      <c r="DE9" s="686"/>
      <c r="DF9" s="686"/>
      <c r="DG9" s="686"/>
      <c r="DH9" s="686"/>
      <c r="DI9" s="686"/>
      <c r="DJ9" s="686"/>
      <c r="DK9" s="686"/>
      <c r="DL9" s="686"/>
      <c r="DM9" s="686"/>
      <c r="DN9" s="686"/>
      <c r="DO9" s="686"/>
      <c r="DP9" s="687"/>
      <c r="DQ9" s="694">
        <v>3111338</v>
      </c>
      <c r="DR9" s="686"/>
      <c r="DS9" s="686"/>
      <c r="DT9" s="686"/>
      <c r="DU9" s="686"/>
      <c r="DV9" s="686"/>
      <c r="DW9" s="686"/>
      <c r="DX9" s="686"/>
      <c r="DY9" s="686"/>
      <c r="DZ9" s="686"/>
      <c r="EA9" s="686"/>
      <c r="EB9" s="686"/>
      <c r="EC9" s="695"/>
    </row>
    <row r="10" spans="2:143" ht="11.25" customHeight="1" x14ac:dyDescent="0.15">
      <c r="B10" s="682" t="s">
        <v>245</v>
      </c>
      <c r="C10" s="683"/>
      <c r="D10" s="683"/>
      <c r="E10" s="683"/>
      <c r="F10" s="683"/>
      <c r="G10" s="683"/>
      <c r="H10" s="683"/>
      <c r="I10" s="683"/>
      <c r="J10" s="683"/>
      <c r="K10" s="683"/>
      <c r="L10" s="683"/>
      <c r="M10" s="683"/>
      <c r="N10" s="683"/>
      <c r="O10" s="683"/>
      <c r="P10" s="683"/>
      <c r="Q10" s="684"/>
      <c r="R10" s="685" t="s">
        <v>235</v>
      </c>
      <c r="S10" s="686"/>
      <c r="T10" s="686"/>
      <c r="U10" s="686"/>
      <c r="V10" s="686"/>
      <c r="W10" s="686"/>
      <c r="X10" s="686"/>
      <c r="Y10" s="687"/>
      <c r="Z10" s="688" t="s">
        <v>129</v>
      </c>
      <c r="AA10" s="688"/>
      <c r="AB10" s="688"/>
      <c r="AC10" s="688"/>
      <c r="AD10" s="689" t="s">
        <v>129</v>
      </c>
      <c r="AE10" s="689"/>
      <c r="AF10" s="689"/>
      <c r="AG10" s="689"/>
      <c r="AH10" s="689"/>
      <c r="AI10" s="689"/>
      <c r="AJ10" s="689"/>
      <c r="AK10" s="689"/>
      <c r="AL10" s="690" t="s">
        <v>129</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555834</v>
      </c>
      <c r="BH10" s="686"/>
      <c r="BI10" s="686"/>
      <c r="BJ10" s="686"/>
      <c r="BK10" s="686"/>
      <c r="BL10" s="686"/>
      <c r="BM10" s="686"/>
      <c r="BN10" s="687"/>
      <c r="BO10" s="688">
        <v>3</v>
      </c>
      <c r="BP10" s="688"/>
      <c r="BQ10" s="688"/>
      <c r="BR10" s="688"/>
      <c r="BS10" s="694">
        <v>92354</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v>130656</v>
      </c>
      <c r="CS10" s="686"/>
      <c r="CT10" s="686"/>
      <c r="CU10" s="686"/>
      <c r="CV10" s="686"/>
      <c r="CW10" s="686"/>
      <c r="CX10" s="686"/>
      <c r="CY10" s="687"/>
      <c r="CZ10" s="688">
        <v>0.2</v>
      </c>
      <c r="DA10" s="688"/>
      <c r="DB10" s="688"/>
      <c r="DC10" s="688"/>
      <c r="DD10" s="694" t="s">
        <v>129</v>
      </c>
      <c r="DE10" s="686"/>
      <c r="DF10" s="686"/>
      <c r="DG10" s="686"/>
      <c r="DH10" s="686"/>
      <c r="DI10" s="686"/>
      <c r="DJ10" s="686"/>
      <c r="DK10" s="686"/>
      <c r="DL10" s="686"/>
      <c r="DM10" s="686"/>
      <c r="DN10" s="686"/>
      <c r="DO10" s="686"/>
      <c r="DP10" s="687"/>
      <c r="DQ10" s="694">
        <v>29647</v>
      </c>
      <c r="DR10" s="686"/>
      <c r="DS10" s="686"/>
      <c r="DT10" s="686"/>
      <c r="DU10" s="686"/>
      <c r="DV10" s="686"/>
      <c r="DW10" s="686"/>
      <c r="DX10" s="686"/>
      <c r="DY10" s="686"/>
      <c r="DZ10" s="686"/>
      <c r="EA10" s="686"/>
      <c r="EB10" s="686"/>
      <c r="EC10" s="695"/>
    </row>
    <row r="11" spans="2:143" ht="11.25" customHeight="1" x14ac:dyDescent="0.15">
      <c r="B11" s="682" t="s">
        <v>248</v>
      </c>
      <c r="C11" s="683"/>
      <c r="D11" s="683"/>
      <c r="E11" s="683"/>
      <c r="F11" s="683"/>
      <c r="G11" s="683"/>
      <c r="H11" s="683"/>
      <c r="I11" s="683"/>
      <c r="J11" s="683"/>
      <c r="K11" s="683"/>
      <c r="L11" s="683"/>
      <c r="M11" s="683"/>
      <c r="N11" s="683"/>
      <c r="O11" s="683"/>
      <c r="P11" s="683"/>
      <c r="Q11" s="684"/>
      <c r="R11" s="685">
        <v>3242992</v>
      </c>
      <c r="S11" s="686"/>
      <c r="T11" s="686"/>
      <c r="U11" s="686"/>
      <c r="V11" s="686"/>
      <c r="W11" s="686"/>
      <c r="X11" s="686"/>
      <c r="Y11" s="687"/>
      <c r="Z11" s="690">
        <v>3.7</v>
      </c>
      <c r="AA11" s="691"/>
      <c r="AB11" s="691"/>
      <c r="AC11" s="703"/>
      <c r="AD11" s="694">
        <v>3242992</v>
      </c>
      <c r="AE11" s="686"/>
      <c r="AF11" s="686"/>
      <c r="AG11" s="686"/>
      <c r="AH11" s="686"/>
      <c r="AI11" s="686"/>
      <c r="AJ11" s="686"/>
      <c r="AK11" s="687"/>
      <c r="AL11" s="690">
        <v>10.5</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934670</v>
      </c>
      <c r="BH11" s="686"/>
      <c r="BI11" s="686"/>
      <c r="BJ11" s="686"/>
      <c r="BK11" s="686"/>
      <c r="BL11" s="686"/>
      <c r="BM11" s="686"/>
      <c r="BN11" s="687"/>
      <c r="BO11" s="688">
        <v>5</v>
      </c>
      <c r="BP11" s="688"/>
      <c r="BQ11" s="688"/>
      <c r="BR11" s="688"/>
      <c r="BS11" s="694">
        <v>216368</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1144993</v>
      </c>
      <c r="CS11" s="686"/>
      <c r="CT11" s="686"/>
      <c r="CU11" s="686"/>
      <c r="CV11" s="686"/>
      <c r="CW11" s="686"/>
      <c r="CX11" s="686"/>
      <c r="CY11" s="687"/>
      <c r="CZ11" s="688">
        <v>1.3</v>
      </c>
      <c r="DA11" s="688"/>
      <c r="DB11" s="688"/>
      <c r="DC11" s="688"/>
      <c r="DD11" s="694">
        <v>242427</v>
      </c>
      <c r="DE11" s="686"/>
      <c r="DF11" s="686"/>
      <c r="DG11" s="686"/>
      <c r="DH11" s="686"/>
      <c r="DI11" s="686"/>
      <c r="DJ11" s="686"/>
      <c r="DK11" s="686"/>
      <c r="DL11" s="686"/>
      <c r="DM11" s="686"/>
      <c r="DN11" s="686"/>
      <c r="DO11" s="686"/>
      <c r="DP11" s="687"/>
      <c r="DQ11" s="694">
        <v>792529</v>
      </c>
      <c r="DR11" s="686"/>
      <c r="DS11" s="686"/>
      <c r="DT11" s="686"/>
      <c r="DU11" s="686"/>
      <c r="DV11" s="686"/>
      <c r="DW11" s="686"/>
      <c r="DX11" s="686"/>
      <c r="DY11" s="686"/>
      <c r="DZ11" s="686"/>
      <c r="EA11" s="686"/>
      <c r="EB11" s="686"/>
      <c r="EC11" s="695"/>
    </row>
    <row r="12" spans="2:143" ht="11.25" customHeight="1" x14ac:dyDescent="0.15">
      <c r="B12" s="682" t="s">
        <v>251</v>
      </c>
      <c r="C12" s="683"/>
      <c r="D12" s="683"/>
      <c r="E12" s="683"/>
      <c r="F12" s="683"/>
      <c r="G12" s="683"/>
      <c r="H12" s="683"/>
      <c r="I12" s="683"/>
      <c r="J12" s="683"/>
      <c r="K12" s="683"/>
      <c r="L12" s="683"/>
      <c r="M12" s="683"/>
      <c r="N12" s="683"/>
      <c r="O12" s="683"/>
      <c r="P12" s="683"/>
      <c r="Q12" s="684"/>
      <c r="R12" s="685">
        <v>5840</v>
      </c>
      <c r="S12" s="686"/>
      <c r="T12" s="686"/>
      <c r="U12" s="686"/>
      <c r="V12" s="686"/>
      <c r="W12" s="686"/>
      <c r="X12" s="686"/>
      <c r="Y12" s="687"/>
      <c r="Z12" s="688">
        <v>0</v>
      </c>
      <c r="AA12" s="688"/>
      <c r="AB12" s="688"/>
      <c r="AC12" s="688"/>
      <c r="AD12" s="689">
        <v>5840</v>
      </c>
      <c r="AE12" s="689"/>
      <c r="AF12" s="689"/>
      <c r="AG12" s="689"/>
      <c r="AH12" s="689"/>
      <c r="AI12" s="689"/>
      <c r="AJ12" s="689"/>
      <c r="AK12" s="689"/>
      <c r="AL12" s="690">
        <v>0</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8168002</v>
      </c>
      <c r="BH12" s="686"/>
      <c r="BI12" s="686"/>
      <c r="BJ12" s="686"/>
      <c r="BK12" s="686"/>
      <c r="BL12" s="686"/>
      <c r="BM12" s="686"/>
      <c r="BN12" s="687"/>
      <c r="BO12" s="688">
        <v>44</v>
      </c>
      <c r="BP12" s="688"/>
      <c r="BQ12" s="688"/>
      <c r="BR12" s="688"/>
      <c r="BS12" s="694">
        <v>541344</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14037626</v>
      </c>
      <c r="CS12" s="686"/>
      <c r="CT12" s="686"/>
      <c r="CU12" s="686"/>
      <c r="CV12" s="686"/>
      <c r="CW12" s="686"/>
      <c r="CX12" s="686"/>
      <c r="CY12" s="687"/>
      <c r="CZ12" s="688">
        <v>16.100000000000001</v>
      </c>
      <c r="DA12" s="688"/>
      <c r="DB12" s="688"/>
      <c r="DC12" s="688"/>
      <c r="DD12" s="694">
        <v>33378</v>
      </c>
      <c r="DE12" s="686"/>
      <c r="DF12" s="686"/>
      <c r="DG12" s="686"/>
      <c r="DH12" s="686"/>
      <c r="DI12" s="686"/>
      <c r="DJ12" s="686"/>
      <c r="DK12" s="686"/>
      <c r="DL12" s="686"/>
      <c r="DM12" s="686"/>
      <c r="DN12" s="686"/>
      <c r="DO12" s="686"/>
      <c r="DP12" s="687"/>
      <c r="DQ12" s="694">
        <v>1700201</v>
      </c>
      <c r="DR12" s="686"/>
      <c r="DS12" s="686"/>
      <c r="DT12" s="686"/>
      <c r="DU12" s="686"/>
      <c r="DV12" s="686"/>
      <c r="DW12" s="686"/>
      <c r="DX12" s="686"/>
      <c r="DY12" s="686"/>
      <c r="DZ12" s="686"/>
      <c r="EA12" s="686"/>
      <c r="EB12" s="686"/>
      <c r="EC12" s="695"/>
    </row>
    <row r="13" spans="2:143" ht="11.25" customHeight="1" x14ac:dyDescent="0.15">
      <c r="B13" s="682" t="s">
        <v>254</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129</v>
      </c>
      <c r="AA13" s="688"/>
      <c r="AB13" s="688"/>
      <c r="AC13" s="688"/>
      <c r="AD13" s="689" t="s">
        <v>129</v>
      </c>
      <c r="AE13" s="689"/>
      <c r="AF13" s="689"/>
      <c r="AG13" s="689"/>
      <c r="AH13" s="689"/>
      <c r="AI13" s="689"/>
      <c r="AJ13" s="689"/>
      <c r="AK13" s="689"/>
      <c r="AL13" s="690" t="s">
        <v>129</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8123387</v>
      </c>
      <c r="BH13" s="686"/>
      <c r="BI13" s="686"/>
      <c r="BJ13" s="686"/>
      <c r="BK13" s="686"/>
      <c r="BL13" s="686"/>
      <c r="BM13" s="686"/>
      <c r="BN13" s="687"/>
      <c r="BO13" s="688">
        <v>43.8</v>
      </c>
      <c r="BP13" s="688"/>
      <c r="BQ13" s="688"/>
      <c r="BR13" s="688"/>
      <c r="BS13" s="694">
        <v>541344</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5807578</v>
      </c>
      <c r="CS13" s="686"/>
      <c r="CT13" s="686"/>
      <c r="CU13" s="686"/>
      <c r="CV13" s="686"/>
      <c r="CW13" s="686"/>
      <c r="CX13" s="686"/>
      <c r="CY13" s="687"/>
      <c r="CZ13" s="688">
        <v>6.7</v>
      </c>
      <c r="DA13" s="688"/>
      <c r="DB13" s="688"/>
      <c r="DC13" s="688"/>
      <c r="DD13" s="694">
        <v>2624097</v>
      </c>
      <c r="DE13" s="686"/>
      <c r="DF13" s="686"/>
      <c r="DG13" s="686"/>
      <c r="DH13" s="686"/>
      <c r="DI13" s="686"/>
      <c r="DJ13" s="686"/>
      <c r="DK13" s="686"/>
      <c r="DL13" s="686"/>
      <c r="DM13" s="686"/>
      <c r="DN13" s="686"/>
      <c r="DO13" s="686"/>
      <c r="DP13" s="687"/>
      <c r="DQ13" s="694">
        <v>3111402</v>
      </c>
      <c r="DR13" s="686"/>
      <c r="DS13" s="686"/>
      <c r="DT13" s="686"/>
      <c r="DU13" s="686"/>
      <c r="DV13" s="686"/>
      <c r="DW13" s="686"/>
      <c r="DX13" s="686"/>
      <c r="DY13" s="686"/>
      <c r="DZ13" s="686"/>
      <c r="EA13" s="686"/>
      <c r="EB13" s="686"/>
      <c r="EC13" s="695"/>
    </row>
    <row r="14" spans="2:143" ht="11.25" customHeight="1" x14ac:dyDescent="0.15">
      <c r="B14" s="682" t="s">
        <v>257</v>
      </c>
      <c r="C14" s="683"/>
      <c r="D14" s="683"/>
      <c r="E14" s="683"/>
      <c r="F14" s="683"/>
      <c r="G14" s="683"/>
      <c r="H14" s="683"/>
      <c r="I14" s="683"/>
      <c r="J14" s="683"/>
      <c r="K14" s="683"/>
      <c r="L14" s="683"/>
      <c r="M14" s="683"/>
      <c r="N14" s="683"/>
      <c r="O14" s="683"/>
      <c r="P14" s="683"/>
      <c r="Q14" s="684"/>
      <c r="R14" s="685" t="s">
        <v>129</v>
      </c>
      <c r="S14" s="686"/>
      <c r="T14" s="686"/>
      <c r="U14" s="686"/>
      <c r="V14" s="686"/>
      <c r="W14" s="686"/>
      <c r="X14" s="686"/>
      <c r="Y14" s="687"/>
      <c r="Z14" s="688" t="s">
        <v>129</v>
      </c>
      <c r="AA14" s="688"/>
      <c r="AB14" s="688"/>
      <c r="AC14" s="688"/>
      <c r="AD14" s="689" t="s">
        <v>129</v>
      </c>
      <c r="AE14" s="689"/>
      <c r="AF14" s="689"/>
      <c r="AG14" s="689"/>
      <c r="AH14" s="689"/>
      <c r="AI14" s="689"/>
      <c r="AJ14" s="689"/>
      <c r="AK14" s="689"/>
      <c r="AL14" s="690" t="s">
        <v>129</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481806</v>
      </c>
      <c r="BH14" s="686"/>
      <c r="BI14" s="686"/>
      <c r="BJ14" s="686"/>
      <c r="BK14" s="686"/>
      <c r="BL14" s="686"/>
      <c r="BM14" s="686"/>
      <c r="BN14" s="687"/>
      <c r="BO14" s="688">
        <v>2.6</v>
      </c>
      <c r="BP14" s="688"/>
      <c r="BQ14" s="688"/>
      <c r="BR14" s="688"/>
      <c r="BS14" s="694" t="s">
        <v>129</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1787097</v>
      </c>
      <c r="CS14" s="686"/>
      <c r="CT14" s="686"/>
      <c r="CU14" s="686"/>
      <c r="CV14" s="686"/>
      <c r="CW14" s="686"/>
      <c r="CX14" s="686"/>
      <c r="CY14" s="687"/>
      <c r="CZ14" s="688">
        <v>2.1</v>
      </c>
      <c r="DA14" s="688"/>
      <c r="DB14" s="688"/>
      <c r="DC14" s="688"/>
      <c r="DD14" s="694">
        <v>107409</v>
      </c>
      <c r="DE14" s="686"/>
      <c r="DF14" s="686"/>
      <c r="DG14" s="686"/>
      <c r="DH14" s="686"/>
      <c r="DI14" s="686"/>
      <c r="DJ14" s="686"/>
      <c r="DK14" s="686"/>
      <c r="DL14" s="686"/>
      <c r="DM14" s="686"/>
      <c r="DN14" s="686"/>
      <c r="DO14" s="686"/>
      <c r="DP14" s="687"/>
      <c r="DQ14" s="694">
        <v>1659474</v>
      </c>
      <c r="DR14" s="686"/>
      <c r="DS14" s="686"/>
      <c r="DT14" s="686"/>
      <c r="DU14" s="686"/>
      <c r="DV14" s="686"/>
      <c r="DW14" s="686"/>
      <c r="DX14" s="686"/>
      <c r="DY14" s="686"/>
      <c r="DZ14" s="686"/>
      <c r="EA14" s="686"/>
      <c r="EB14" s="686"/>
      <c r="EC14" s="695"/>
    </row>
    <row r="15" spans="2:143" ht="11.25" customHeight="1" x14ac:dyDescent="0.15">
      <c r="B15" s="682" t="s">
        <v>260</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129</v>
      </c>
      <c r="AA15" s="688"/>
      <c r="AB15" s="688"/>
      <c r="AC15" s="688"/>
      <c r="AD15" s="689" t="s">
        <v>129</v>
      </c>
      <c r="AE15" s="689"/>
      <c r="AF15" s="689"/>
      <c r="AG15" s="689"/>
      <c r="AH15" s="689"/>
      <c r="AI15" s="689"/>
      <c r="AJ15" s="689"/>
      <c r="AK15" s="689"/>
      <c r="AL15" s="690" t="s">
        <v>129</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951643</v>
      </c>
      <c r="BH15" s="686"/>
      <c r="BI15" s="686"/>
      <c r="BJ15" s="686"/>
      <c r="BK15" s="686"/>
      <c r="BL15" s="686"/>
      <c r="BM15" s="686"/>
      <c r="BN15" s="687"/>
      <c r="BO15" s="688">
        <v>5.0999999999999996</v>
      </c>
      <c r="BP15" s="688"/>
      <c r="BQ15" s="688"/>
      <c r="BR15" s="688"/>
      <c r="BS15" s="694" t="s">
        <v>129</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5576381</v>
      </c>
      <c r="CS15" s="686"/>
      <c r="CT15" s="686"/>
      <c r="CU15" s="686"/>
      <c r="CV15" s="686"/>
      <c r="CW15" s="686"/>
      <c r="CX15" s="686"/>
      <c r="CY15" s="687"/>
      <c r="CZ15" s="688">
        <v>6.4</v>
      </c>
      <c r="DA15" s="688"/>
      <c r="DB15" s="688"/>
      <c r="DC15" s="688"/>
      <c r="DD15" s="694">
        <v>922237</v>
      </c>
      <c r="DE15" s="686"/>
      <c r="DF15" s="686"/>
      <c r="DG15" s="686"/>
      <c r="DH15" s="686"/>
      <c r="DI15" s="686"/>
      <c r="DJ15" s="686"/>
      <c r="DK15" s="686"/>
      <c r="DL15" s="686"/>
      <c r="DM15" s="686"/>
      <c r="DN15" s="686"/>
      <c r="DO15" s="686"/>
      <c r="DP15" s="687"/>
      <c r="DQ15" s="694">
        <v>3831425</v>
      </c>
      <c r="DR15" s="686"/>
      <c r="DS15" s="686"/>
      <c r="DT15" s="686"/>
      <c r="DU15" s="686"/>
      <c r="DV15" s="686"/>
      <c r="DW15" s="686"/>
      <c r="DX15" s="686"/>
      <c r="DY15" s="686"/>
      <c r="DZ15" s="686"/>
      <c r="EA15" s="686"/>
      <c r="EB15" s="686"/>
      <c r="EC15" s="695"/>
    </row>
    <row r="16" spans="2:143" ht="11.25" customHeight="1" x14ac:dyDescent="0.15">
      <c r="B16" s="682" t="s">
        <v>263</v>
      </c>
      <c r="C16" s="683"/>
      <c r="D16" s="683"/>
      <c r="E16" s="683"/>
      <c r="F16" s="683"/>
      <c r="G16" s="683"/>
      <c r="H16" s="683"/>
      <c r="I16" s="683"/>
      <c r="J16" s="683"/>
      <c r="K16" s="683"/>
      <c r="L16" s="683"/>
      <c r="M16" s="683"/>
      <c r="N16" s="683"/>
      <c r="O16" s="683"/>
      <c r="P16" s="683"/>
      <c r="Q16" s="684"/>
      <c r="R16" s="685">
        <v>30718</v>
      </c>
      <c r="S16" s="686"/>
      <c r="T16" s="686"/>
      <c r="U16" s="686"/>
      <c r="V16" s="686"/>
      <c r="W16" s="686"/>
      <c r="X16" s="686"/>
      <c r="Y16" s="687"/>
      <c r="Z16" s="688">
        <v>0</v>
      </c>
      <c r="AA16" s="688"/>
      <c r="AB16" s="688"/>
      <c r="AC16" s="688"/>
      <c r="AD16" s="689">
        <v>30718</v>
      </c>
      <c r="AE16" s="689"/>
      <c r="AF16" s="689"/>
      <c r="AG16" s="689"/>
      <c r="AH16" s="689"/>
      <c r="AI16" s="689"/>
      <c r="AJ16" s="689"/>
      <c r="AK16" s="689"/>
      <c r="AL16" s="690">
        <v>0.1</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129</v>
      </c>
      <c r="BP16" s="688"/>
      <c r="BQ16" s="688"/>
      <c r="BR16" s="688"/>
      <c r="BS16" s="694" t="s">
        <v>235</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v>5697</v>
      </c>
      <c r="CS16" s="686"/>
      <c r="CT16" s="686"/>
      <c r="CU16" s="686"/>
      <c r="CV16" s="686"/>
      <c r="CW16" s="686"/>
      <c r="CX16" s="686"/>
      <c r="CY16" s="687"/>
      <c r="CZ16" s="688">
        <v>0</v>
      </c>
      <c r="DA16" s="688"/>
      <c r="DB16" s="688"/>
      <c r="DC16" s="688"/>
      <c r="DD16" s="694" t="s">
        <v>235</v>
      </c>
      <c r="DE16" s="686"/>
      <c r="DF16" s="686"/>
      <c r="DG16" s="686"/>
      <c r="DH16" s="686"/>
      <c r="DI16" s="686"/>
      <c r="DJ16" s="686"/>
      <c r="DK16" s="686"/>
      <c r="DL16" s="686"/>
      <c r="DM16" s="686"/>
      <c r="DN16" s="686"/>
      <c r="DO16" s="686"/>
      <c r="DP16" s="687"/>
      <c r="DQ16" s="694">
        <v>97</v>
      </c>
      <c r="DR16" s="686"/>
      <c r="DS16" s="686"/>
      <c r="DT16" s="686"/>
      <c r="DU16" s="686"/>
      <c r="DV16" s="686"/>
      <c r="DW16" s="686"/>
      <c r="DX16" s="686"/>
      <c r="DY16" s="686"/>
      <c r="DZ16" s="686"/>
      <c r="EA16" s="686"/>
      <c r="EB16" s="686"/>
      <c r="EC16" s="695"/>
    </row>
    <row r="17" spans="2:133" ht="11.25" customHeight="1" x14ac:dyDescent="0.15">
      <c r="B17" s="682" t="s">
        <v>266</v>
      </c>
      <c r="C17" s="683"/>
      <c r="D17" s="683"/>
      <c r="E17" s="683"/>
      <c r="F17" s="683"/>
      <c r="G17" s="683"/>
      <c r="H17" s="683"/>
      <c r="I17" s="683"/>
      <c r="J17" s="683"/>
      <c r="K17" s="683"/>
      <c r="L17" s="683"/>
      <c r="M17" s="683"/>
      <c r="N17" s="683"/>
      <c r="O17" s="683"/>
      <c r="P17" s="683"/>
      <c r="Q17" s="684"/>
      <c r="R17" s="685">
        <v>165101</v>
      </c>
      <c r="S17" s="686"/>
      <c r="T17" s="686"/>
      <c r="U17" s="686"/>
      <c r="V17" s="686"/>
      <c r="W17" s="686"/>
      <c r="X17" s="686"/>
      <c r="Y17" s="687"/>
      <c r="Z17" s="688">
        <v>0.2</v>
      </c>
      <c r="AA17" s="688"/>
      <c r="AB17" s="688"/>
      <c r="AC17" s="688"/>
      <c r="AD17" s="689">
        <v>165101</v>
      </c>
      <c r="AE17" s="689"/>
      <c r="AF17" s="689"/>
      <c r="AG17" s="689"/>
      <c r="AH17" s="689"/>
      <c r="AI17" s="689"/>
      <c r="AJ17" s="689"/>
      <c r="AK17" s="689"/>
      <c r="AL17" s="690">
        <v>0.5</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235</v>
      </c>
      <c r="BH17" s="686"/>
      <c r="BI17" s="686"/>
      <c r="BJ17" s="686"/>
      <c r="BK17" s="686"/>
      <c r="BL17" s="686"/>
      <c r="BM17" s="686"/>
      <c r="BN17" s="687"/>
      <c r="BO17" s="688" t="s">
        <v>129</v>
      </c>
      <c r="BP17" s="688"/>
      <c r="BQ17" s="688"/>
      <c r="BR17" s="688"/>
      <c r="BS17" s="694" t="s">
        <v>129</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5703040</v>
      </c>
      <c r="CS17" s="686"/>
      <c r="CT17" s="686"/>
      <c r="CU17" s="686"/>
      <c r="CV17" s="686"/>
      <c r="CW17" s="686"/>
      <c r="CX17" s="686"/>
      <c r="CY17" s="687"/>
      <c r="CZ17" s="688">
        <v>6.6</v>
      </c>
      <c r="DA17" s="688"/>
      <c r="DB17" s="688"/>
      <c r="DC17" s="688"/>
      <c r="DD17" s="694" t="s">
        <v>129</v>
      </c>
      <c r="DE17" s="686"/>
      <c r="DF17" s="686"/>
      <c r="DG17" s="686"/>
      <c r="DH17" s="686"/>
      <c r="DI17" s="686"/>
      <c r="DJ17" s="686"/>
      <c r="DK17" s="686"/>
      <c r="DL17" s="686"/>
      <c r="DM17" s="686"/>
      <c r="DN17" s="686"/>
      <c r="DO17" s="686"/>
      <c r="DP17" s="687"/>
      <c r="DQ17" s="694">
        <v>5418680</v>
      </c>
      <c r="DR17" s="686"/>
      <c r="DS17" s="686"/>
      <c r="DT17" s="686"/>
      <c r="DU17" s="686"/>
      <c r="DV17" s="686"/>
      <c r="DW17" s="686"/>
      <c r="DX17" s="686"/>
      <c r="DY17" s="686"/>
      <c r="DZ17" s="686"/>
      <c r="EA17" s="686"/>
      <c r="EB17" s="686"/>
      <c r="EC17" s="695"/>
    </row>
    <row r="18" spans="2:133" ht="11.25" customHeight="1" x14ac:dyDescent="0.15">
      <c r="B18" s="682" t="s">
        <v>269</v>
      </c>
      <c r="C18" s="683"/>
      <c r="D18" s="683"/>
      <c r="E18" s="683"/>
      <c r="F18" s="683"/>
      <c r="G18" s="683"/>
      <c r="H18" s="683"/>
      <c r="I18" s="683"/>
      <c r="J18" s="683"/>
      <c r="K18" s="683"/>
      <c r="L18" s="683"/>
      <c r="M18" s="683"/>
      <c r="N18" s="683"/>
      <c r="O18" s="683"/>
      <c r="P18" s="683"/>
      <c r="Q18" s="684"/>
      <c r="R18" s="685">
        <v>146723</v>
      </c>
      <c r="S18" s="686"/>
      <c r="T18" s="686"/>
      <c r="U18" s="686"/>
      <c r="V18" s="686"/>
      <c r="W18" s="686"/>
      <c r="X18" s="686"/>
      <c r="Y18" s="687"/>
      <c r="Z18" s="688">
        <v>0.2</v>
      </c>
      <c r="AA18" s="688"/>
      <c r="AB18" s="688"/>
      <c r="AC18" s="688"/>
      <c r="AD18" s="689">
        <v>146723</v>
      </c>
      <c r="AE18" s="689"/>
      <c r="AF18" s="689"/>
      <c r="AG18" s="689"/>
      <c r="AH18" s="689"/>
      <c r="AI18" s="689"/>
      <c r="AJ18" s="689"/>
      <c r="AK18" s="689"/>
      <c r="AL18" s="690">
        <v>0.5</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129</v>
      </c>
      <c r="BH18" s="686"/>
      <c r="BI18" s="686"/>
      <c r="BJ18" s="686"/>
      <c r="BK18" s="686"/>
      <c r="BL18" s="686"/>
      <c r="BM18" s="686"/>
      <c r="BN18" s="687"/>
      <c r="BO18" s="688" t="s">
        <v>129</v>
      </c>
      <c r="BP18" s="688"/>
      <c r="BQ18" s="688"/>
      <c r="BR18" s="688"/>
      <c r="BS18" s="694" t="s">
        <v>129</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129</v>
      </c>
      <c r="CS18" s="686"/>
      <c r="CT18" s="686"/>
      <c r="CU18" s="686"/>
      <c r="CV18" s="686"/>
      <c r="CW18" s="686"/>
      <c r="CX18" s="686"/>
      <c r="CY18" s="687"/>
      <c r="CZ18" s="688" t="s">
        <v>129</v>
      </c>
      <c r="DA18" s="688"/>
      <c r="DB18" s="688"/>
      <c r="DC18" s="688"/>
      <c r="DD18" s="694" t="s">
        <v>129</v>
      </c>
      <c r="DE18" s="686"/>
      <c r="DF18" s="686"/>
      <c r="DG18" s="686"/>
      <c r="DH18" s="686"/>
      <c r="DI18" s="686"/>
      <c r="DJ18" s="686"/>
      <c r="DK18" s="686"/>
      <c r="DL18" s="686"/>
      <c r="DM18" s="686"/>
      <c r="DN18" s="686"/>
      <c r="DO18" s="686"/>
      <c r="DP18" s="687"/>
      <c r="DQ18" s="694" t="s">
        <v>235</v>
      </c>
      <c r="DR18" s="686"/>
      <c r="DS18" s="686"/>
      <c r="DT18" s="686"/>
      <c r="DU18" s="686"/>
      <c r="DV18" s="686"/>
      <c r="DW18" s="686"/>
      <c r="DX18" s="686"/>
      <c r="DY18" s="686"/>
      <c r="DZ18" s="686"/>
      <c r="EA18" s="686"/>
      <c r="EB18" s="686"/>
      <c r="EC18" s="695"/>
    </row>
    <row r="19" spans="2:133" ht="11.25" customHeight="1" x14ac:dyDescent="0.15">
      <c r="B19" s="682" t="s">
        <v>272</v>
      </c>
      <c r="C19" s="683"/>
      <c r="D19" s="683"/>
      <c r="E19" s="683"/>
      <c r="F19" s="683"/>
      <c r="G19" s="683"/>
      <c r="H19" s="683"/>
      <c r="I19" s="683"/>
      <c r="J19" s="683"/>
      <c r="K19" s="683"/>
      <c r="L19" s="683"/>
      <c r="M19" s="683"/>
      <c r="N19" s="683"/>
      <c r="O19" s="683"/>
      <c r="P19" s="683"/>
      <c r="Q19" s="684"/>
      <c r="R19" s="685">
        <v>120323</v>
      </c>
      <c r="S19" s="686"/>
      <c r="T19" s="686"/>
      <c r="U19" s="686"/>
      <c r="V19" s="686"/>
      <c r="W19" s="686"/>
      <c r="X19" s="686"/>
      <c r="Y19" s="687"/>
      <c r="Z19" s="688">
        <v>0.1</v>
      </c>
      <c r="AA19" s="688"/>
      <c r="AB19" s="688"/>
      <c r="AC19" s="688"/>
      <c r="AD19" s="689">
        <v>120323</v>
      </c>
      <c r="AE19" s="689"/>
      <c r="AF19" s="689"/>
      <c r="AG19" s="689"/>
      <c r="AH19" s="689"/>
      <c r="AI19" s="689"/>
      <c r="AJ19" s="689"/>
      <c r="AK19" s="689"/>
      <c r="AL19" s="690">
        <v>0.4</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v>34336</v>
      </c>
      <c r="BH19" s="686"/>
      <c r="BI19" s="686"/>
      <c r="BJ19" s="686"/>
      <c r="BK19" s="686"/>
      <c r="BL19" s="686"/>
      <c r="BM19" s="686"/>
      <c r="BN19" s="687"/>
      <c r="BO19" s="688">
        <v>0.2</v>
      </c>
      <c r="BP19" s="688"/>
      <c r="BQ19" s="688"/>
      <c r="BR19" s="688"/>
      <c r="BS19" s="694" t="s">
        <v>129</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129</v>
      </c>
      <c r="CS19" s="686"/>
      <c r="CT19" s="686"/>
      <c r="CU19" s="686"/>
      <c r="CV19" s="686"/>
      <c r="CW19" s="686"/>
      <c r="CX19" s="686"/>
      <c r="CY19" s="687"/>
      <c r="CZ19" s="688" t="s">
        <v>129</v>
      </c>
      <c r="DA19" s="688"/>
      <c r="DB19" s="688"/>
      <c r="DC19" s="688"/>
      <c r="DD19" s="694" t="s">
        <v>129</v>
      </c>
      <c r="DE19" s="686"/>
      <c r="DF19" s="686"/>
      <c r="DG19" s="686"/>
      <c r="DH19" s="686"/>
      <c r="DI19" s="686"/>
      <c r="DJ19" s="686"/>
      <c r="DK19" s="686"/>
      <c r="DL19" s="686"/>
      <c r="DM19" s="686"/>
      <c r="DN19" s="686"/>
      <c r="DO19" s="686"/>
      <c r="DP19" s="687"/>
      <c r="DQ19" s="694" t="s">
        <v>129</v>
      </c>
      <c r="DR19" s="686"/>
      <c r="DS19" s="686"/>
      <c r="DT19" s="686"/>
      <c r="DU19" s="686"/>
      <c r="DV19" s="686"/>
      <c r="DW19" s="686"/>
      <c r="DX19" s="686"/>
      <c r="DY19" s="686"/>
      <c r="DZ19" s="686"/>
      <c r="EA19" s="686"/>
      <c r="EB19" s="686"/>
      <c r="EC19" s="695"/>
    </row>
    <row r="20" spans="2:133" ht="11.25" customHeight="1" x14ac:dyDescent="0.15">
      <c r="B20" s="682" t="s">
        <v>275</v>
      </c>
      <c r="C20" s="683"/>
      <c r="D20" s="683"/>
      <c r="E20" s="683"/>
      <c r="F20" s="683"/>
      <c r="G20" s="683"/>
      <c r="H20" s="683"/>
      <c r="I20" s="683"/>
      <c r="J20" s="683"/>
      <c r="K20" s="683"/>
      <c r="L20" s="683"/>
      <c r="M20" s="683"/>
      <c r="N20" s="683"/>
      <c r="O20" s="683"/>
      <c r="P20" s="683"/>
      <c r="Q20" s="684"/>
      <c r="R20" s="685">
        <v>13707</v>
      </c>
      <c r="S20" s="686"/>
      <c r="T20" s="686"/>
      <c r="U20" s="686"/>
      <c r="V20" s="686"/>
      <c r="W20" s="686"/>
      <c r="X20" s="686"/>
      <c r="Y20" s="687"/>
      <c r="Z20" s="688">
        <v>0</v>
      </c>
      <c r="AA20" s="688"/>
      <c r="AB20" s="688"/>
      <c r="AC20" s="688"/>
      <c r="AD20" s="689">
        <v>13707</v>
      </c>
      <c r="AE20" s="689"/>
      <c r="AF20" s="689"/>
      <c r="AG20" s="689"/>
      <c r="AH20" s="689"/>
      <c r="AI20" s="689"/>
      <c r="AJ20" s="689"/>
      <c r="AK20" s="689"/>
      <c r="AL20" s="690">
        <v>0</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v>34336</v>
      </c>
      <c r="BH20" s="686"/>
      <c r="BI20" s="686"/>
      <c r="BJ20" s="686"/>
      <c r="BK20" s="686"/>
      <c r="BL20" s="686"/>
      <c r="BM20" s="686"/>
      <c r="BN20" s="687"/>
      <c r="BO20" s="688">
        <v>0.2</v>
      </c>
      <c r="BP20" s="688"/>
      <c r="BQ20" s="688"/>
      <c r="BR20" s="688"/>
      <c r="BS20" s="694" t="s">
        <v>129</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86970779</v>
      </c>
      <c r="CS20" s="686"/>
      <c r="CT20" s="686"/>
      <c r="CU20" s="686"/>
      <c r="CV20" s="686"/>
      <c r="CW20" s="686"/>
      <c r="CX20" s="686"/>
      <c r="CY20" s="687"/>
      <c r="CZ20" s="688">
        <v>100</v>
      </c>
      <c r="DA20" s="688"/>
      <c r="DB20" s="688"/>
      <c r="DC20" s="688"/>
      <c r="DD20" s="694">
        <v>4603396</v>
      </c>
      <c r="DE20" s="686"/>
      <c r="DF20" s="686"/>
      <c r="DG20" s="686"/>
      <c r="DH20" s="686"/>
      <c r="DI20" s="686"/>
      <c r="DJ20" s="686"/>
      <c r="DK20" s="686"/>
      <c r="DL20" s="686"/>
      <c r="DM20" s="686"/>
      <c r="DN20" s="686"/>
      <c r="DO20" s="686"/>
      <c r="DP20" s="687"/>
      <c r="DQ20" s="694">
        <v>36241070</v>
      </c>
      <c r="DR20" s="686"/>
      <c r="DS20" s="686"/>
      <c r="DT20" s="686"/>
      <c r="DU20" s="686"/>
      <c r="DV20" s="686"/>
      <c r="DW20" s="686"/>
      <c r="DX20" s="686"/>
      <c r="DY20" s="686"/>
      <c r="DZ20" s="686"/>
      <c r="EA20" s="686"/>
      <c r="EB20" s="686"/>
      <c r="EC20" s="695"/>
    </row>
    <row r="21" spans="2:133" ht="11.25" customHeight="1" x14ac:dyDescent="0.15">
      <c r="B21" s="682" t="s">
        <v>278</v>
      </c>
      <c r="C21" s="683"/>
      <c r="D21" s="683"/>
      <c r="E21" s="683"/>
      <c r="F21" s="683"/>
      <c r="G21" s="683"/>
      <c r="H21" s="683"/>
      <c r="I21" s="683"/>
      <c r="J21" s="683"/>
      <c r="K21" s="683"/>
      <c r="L21" s="683"/>
      <c r="M21" s="683"/>
      <c r="N21" s="683"/>
      <c r="O21" s="683"/>
      <c r="P21" s="683"/>
      <c r="Q21" s="684"/>
      <c r="R21" s="685">
        <v>12693</v>
      </c>
      <c r="S21" s="686"/>
      <c r="T21" s="686"/>
      <c r="U21" s="686"/>
      <c r="V21" s="686"/>
      <c r="W21" s="686"/>
      <c r="X21" s="686"/>
      <c r="Y21" s="687"/>
      <c r="Z21" s="688">
        <v>0</v>
      </c>
      <c r="AA21" s="688"/>
      <c r="AB21" s="688"/>
      <c r="AC21" s="688"/>
      <c r="AD21" s="689">
        <v>12693</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v>34336</v>
      </c>
      <c r="BH21" s="686"/>
      <c r="BI21" s="686"/>
      <c r="BJ21" s="686"/>
      <c r="BK21" s="686"/>
      <c r="BL21" s="686"/>
      <c r="BM21" s="686"/>
      <c r="BN21" s="687"/>
      <c r="BO21" s="688">
        <v>0.2</v>
      </c>
      <c r="BP21" s="688"/>
      <c r="BQ21" s="688"/>
      <c r="BR21" s="688"/>
      <c r="BS21" s="694" t="s">
        <v>129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280</v>
      </c>
      <c r="C22" s="683"/>
      <c r="D22" s="683"/>
      <c r="E22" s="683"/>
      <c r="F22" s="683"/>
      <c r="G22" s="683"/>
      <c r="H22" s="683"/>
      <c r="I22" s="683"/>
      <c r="J22" s="683"/>
      <c r="K22" s="683"/>
      <c r="L22" s="683"/>
      <c r="M22" s="683"/>
      <c r="N22" s="683"/>
      <c r="O22" s="683"/>
      <c r="P22" s="683"/>
      <c r="Q22" s="684"/>
      <c r="R22" s="685">
        <v>8990501</v>
      </c>
      <c r="S22" s="686"/>
      <c r="T22" s="686"/>
      <c r="U22" s="686"/>
      <c r="V22" s="686"/>
      <c r="W22" s="686"/>
      <c r="X22" s="686"/>
      <c r="Y22" s="687"/>
      <c r="Z22" s="688">
        <v>10.199999999999999</v>
      </c>
      <c r="AA22" s="688"/>
      <c r="AB22" s="688"/>
      <c r="AC22" s="688"/>
      <c r="AD22" s="689">
        <v>7916259</v>
      </c>
      <c r="AE22" s="689"/>
      <c r="AF22" s="689"/>
      <c r="AG22" s="689"/>
      <c r="AH22" s="689"/>
      <c r="AI22" s="689"/>
      <c r="AJ22" s="689"/>
      <c r="AK22" s="689"/>
      <c r="AL22" s="690">
        <v>25.7</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129</v>
      </c>
      <c r="BH22" s="686"/>
      <c r="BI22" s="686"/>
      <c r="BJ22" s="686"/>
      <c r="BK22" s="686"/>
      <c r="BL22" s="686"/>
      <c r="BM22" s="686"/>
      <c r="BN22" s="687"/>
      <c r="BO22" s="688" t="s">
        <v>129</v>
      </c>
      <c r="BP22" s="688"/>
      <c r="BQ22" s="688"/>
      <c r="BR22" s="688"/>
      <c r="BS22" s="694" t="s">
        <v>129</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283</v>
      </c>
      <c r="C23" s="683"/>
      <c r="D23" s="683"/>
      <c r="E23" s="683"/>
      <c r="F23" s="683"/>
      <c r="G23" s="683"/>
      <c r="H23" s="683"/>
      <c r="I23" s="683"/>
      <c r="J23" s="683"/>
      <c r="K23" s="683"/>
      <c r="L23" s="683"/>
      <c r="M23" s="683"/>
      <c r="N23" s="683"/>
      <c r="O23" s="683"/>
      <c r="P23" s="683"/>
      <c r="Q23" s="684"/>
      <c r="R23" s="685">
        <v>7916259</v>
      </c>
      <c r="S23" s="686"/>
      <c r="T23" s="686"/>
      <c r="U23" s="686"/>
      <c r="V23" s="686"/>
      <c r="W23" s="686"/>
      <c r="X23" s="686"/>
      <c r="Y23" s="687"/>
      <c r="Z23" s="688">
        <v>9</v>
      </c>
      <c r="AA23" s="688"/>
      <c r="AB23" s="688"/>
      <c r="AC23" s="688"/>
      <c r="AD23" s="689">
        <v>7916259</v>
      </c>
      <c r="AE23" s="689"/>
      <c r="AF23" s="689"/>
      <c r="AG23" s="689"/>
      <c r="AH23" s="689"/>
      <c r="AI23" s="689"/>
      <c r="AJ23" s="689"/>
      <c r="AK23" s="689"/>
      <c r="AL23" s="690">
        <v>25.7</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t="s">
        <v>129</v>
      </c>
      <c r="BH23" s="686"/>
      <c r="BI23" s="686"/>
      <c r="BJ23" s="686"/>
      <c r="BK23" s="686"/>
      <c r="BL23" s="686"/>
      <c r="BM23" s="686"/>
      <c r="BN23" s="687"/>
      <c r="BO23" s="688" t="s">
        <v>129</v>
      </c>
      <c r="BP23" s="688"/>
      <c r="BQ23" s="688"/>
      <c r="BR23" s="688"/>
      <c r="BS23" s="694" t="s">
        <v>129</v>
      </c>
      <c r="BT23" s="686"/>
      <c r="BU23" s="686"/>
      <c r="BV23" s="686"/>
      <c r="BW23" s="686"/>
      <c r="BX23" s="686"/>
      <c r="BY23" s="686"/>
      <c r="BZ23" s="686"/>
      <c r="CA23" s="686"/>
      <c r="CB23" s="695"/>
      <c r="CD23" s="667" t="s">
        <v>223</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x14ac:dyDescent="0.15">
      <c r="B24" s="682" t="s">
        <v>290</v>
      </c>
      <c r="C24" s="683"/>
      <c r="D24" s="683"/>
      <c r="E24" s="683"/>
      <c r="F24" s="683"/>
      <c r="G24" s="683"/>
      <c r="H24" s="683"/>
      <c r="I24" s="683"/>
      <c r="J24" s="683"/>
      <c r="K24" s="683"/>
      <c r="L24" s="683"/>
      <c r="M24" s="683"/>
      <c r="N24" s="683"/>
      <c r="O24" s="683"/>
      <c r="P24" s="683"/>
      <c r="Q24" s="684"/>
      <c r="R24" s="685">
        <v>1074203</v>
      </c>
      <c r="S24" s="686"/>
      <c r="T24" s="686"/>
      <c r="U24" s="686"/>
      <c r="V24" s="686"/>
      <c r="W24" s="686"/>
      <c r="X24" s="686"/>
      <c r="Y24" s="687"/>
      <c r="Z24" s="688">
        <v>1.2</v>
      </c>
      <c r="AA24" s="688"/>
      <c r="AB24" s="688"/>
      <c r="AC24" s="688"/>
      <c r="AD24" s="689" t="s">
        <v>129</v>
      </c>
      <c r="AE24" s="689"/>
      <c r="AF24" s="689"/>
      <c r="AG24" s="689"/>
      <c r="AH24" s="689"/>
      <c r="AI24" s="689"/>
      <c r="AJ24" s="689"/>
      <c r="AK24" s="689"/>
      <c r="AL24" s="690" t="s">
        <v>235</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129</v>
      </c>
      <c r="BP24" s="688"/>
      <c r="BQ24" s="688"/>
      <c r="BR24" s="688"/>
      <c r="BS24" s="694" t="s">
        <v>129</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31209282</v>
      </c>
      <c r="CS24" s="675"/>
      <c r="CT24" s="675"/>
      <c r="CU24" s="675"/>
      <c r="CV24" s="675"/>
      <c r="CW24" s="675"/>
      <c r="CX24" s="675"/>
      <c r="CY24" s="676"/>
      <c r="CZ24" s="679">
        <v>35.9</v>
      </c>
      <c r="DA24" s="680"/>
      <c r="DB24" s="680"/>
      <c r="DC24" s="699"/>
      <c r="DD24" s="724">
        <v>16998495</v>
      </c>
      <c r="DE24" s="675"/>
      <c r="DF24" s="675"/>
      <c r="DG24" s="675"/>
      <c r="DH24" s="675"/>
      <c r="DI24" s="675"/>
      <c r="DJ24" s="675"/>
      <c r="DK24" s="676"/>
      <c r="DL24" s="724">
        <v>16635550</v>
      </c>
      <c r="DM24" s="675"/>
      <c r="DN24" s="675"/>
      <c r="DO24" s="675"/>
      <c r="DP24" s="675"/>
      <c r="DQ24" s="675"/>
      <c r="DR24" s="675"/>
      <c r="DS24" s="675"/>
      <c r="DT24" s="675"/>
      <c r="DU24" s="675"/>
      <c r="DV24" s="676"/>
      <c r="DW24" s="679">
        <v>51</v>
      </c>
      <c r="DX24" s="680"/>
      <c r="DY24" s="680"/>
      <c r="DZ24" s="680"/>
      <c r="EA24" s="680"/>
      <c r="EB24" s="680"/>
      <c r="EC24" s="681"/>
    </row>
    <row r="25" spans="2:133" ht="11.25" customHeight="1" x14ac:dyDescent="0.15">
      <c r="B25" s="682" t="s">
        <v>293</v>
      </c>
      <c r="C25" s="683"/>
      <c r="D25" s="683"/>
      <c r="E25" s="683"/>
      <c r="F25" s="683"/>
      <c r="G25" s="683"/>
      <c r="H25" s="683"/>
      <c r="I25" s="683"/>
      <c r="J25" s="683"/>
      <c r="K25" s="683"/>
      <c r="L25" s="683"/>
      <c r="M25" s="683"/>
      <c r="N25" s="683"/>
      <c r="O25" s="683"/>
      <c r="P25" s="683"/>
      <c r="Q25" s="684"/>
      <c r="R25" s="685">
        <v>39</v>
      </c>
      <c r="S25" s="686"/>
      <c r="T25" s="686"/>
      <c r="U25" s="686"/>
      <c r="V25" s="686"/>
      <c r="W25" s="686"/>
      <c r="X25" s="686"/>
      <c r="Y25" s="687"/>
      <c r="Z25" s="688">
        <v>0</v>
      </c>
      <c r="AA25" s="688"/>
      <c r="AB25" s="688"/>
      <c r="AC25" s="688"/>
      <c r="AD25" s="689" t="s">
        <v>235</v>
      </c>
      <c r="AE25" s="689"/>
      <c r="AF25" s="689"/>
      <c r="AG25" s="689"/>
      <c r="AH25" s="689"/>
      <c r="AI25" s="689"/>
      <c r="AJ25" s="689"/>
      <c r="AK25" s="689"/>
      <c r="AL25" s="690" t="s">
        <v>129</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129</v>
      </c>
      <c r="BP25" s="688"/>
      <c r="BQ25" s="688"/>
      <c r="BR25" s="688"/>
      <c r="BS25" s="694" t="s">
        <v>129</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7812272</v>
      </c>
      <c r="CS25" s="721"/>
      <c r="CT25" s="721"/>
      <c r="CU25" s="721"/>
      <c r="CV25" s="721"/>
      <c r="CW25" s="721"/>
      <c r="CX25" s="721"/>
      <c r="CY25" s="722"/>
      <c r="CZ25" s="690">
        <v>9</v>
      </c>
      <c r="DA25" s="719"/>
      <c r="DB25" s="719"/>
      <c r="DC25" s="723"/>
      <c r="DD25" s="694">
        <v>6838140</v>
      </c>
      <c r="DE25" s="721"/>
      <c r="DF25" s="721"/>
      <c r="DG25" s="721"/>
      <c r="DH25" s="721"/>
      <c r="DI25" s="721"/>
      <c r="DJ25" s="721"/>
      <c r="DK25" s="722"/>
      <c r="DL25" s="694">
        <v>6623408</v>
      </c>
      <c r="DM25" s="721"/>
      <c r="DN25" s="721"/>
      <c r="DO25" s="721"/>
      <c r="DP25" s="721"/>
      <c r="DQ25" s="721"/>
      <c r="DR25" s="721"/>
      <c r="DS25" s="721"/>
      <c r="DT25" s="721"/>
      <c r="DU25" s="721"/>
      <c r="DV25" s="722"/>
      <c r="DW25" s="690">
        <v>20.3</v>
      </c>
      <c r="DX25" s="719"/>
      <c r="DY25" s="719"/>
      <c r="DZ25" s="719"/>
      <c r="EA25" s="719"/>
      <c r="EB25" s="719"/>
      <c r="EC25" s="720"/>
    </row>
    <row r="26" spans="2:133" ht="11.25" customHeight="1" x14ac:dyDescent="0.15">
      <c r="B26" s="682" t="s">
        <v>296</v>
      </c>
      <c r="C26" s="683"/>
      <c r="D26" s="683"/>
      <c r="E26" s="683"/>
      <c r="F26" s="683"/>
      <c r="G26" s="683"/>
      <c r="H26" s="683"/>
      <c r="I26" s="683"/>
      <c r="J26" s="683"/>
      <c r="K26" s="683"/>
      <c r="L26" s="683"/>
      <c r="M26" s="683"/>
      <c r="N26" s="683"/>
      <c r="O26" s="683"/>
      <c r="P26" s="683"/>
      <c r="Q26" s="684"/>
      <c r="R26" s="685">
        <v>31727827</v>
      </c>
      <c r="S26" s="686"/>
      <c r="T26" s="686"/>
      <c r="U26" s="686"/>
      <c r="V26" s="686"/>
      <c r="W26" s="686"/>
      <c r="X26" s="686"/>
      <c r="Y26" s="687"/>
      <c r="Z26" s="688">
        <v>35.9</v>
      </c>
      <c r="AA26" s="688"/>
      <c r="AB26" s="688"/>
      <c r="AC26" s="688"/>
      <c r="AD26" s="689">
        <v>30653585</v>
      </c>
      <c r="AE26" s="689"/>
      <c r="AF26" s="689"/>
      <c r="AG26" s="689"/>
      <c r="AH26" s="689"/>
      <c r="AI26" s="689"/>
      <c r="AJ26" s="689"/>
      <c r="AK26" s="689"/>
      <c r="AL26" s="690">
        <v>99.7</v>
      </c>
      <c r="AM26" s="691"/>
      <c r="AN26" s="691"/>
      <c r="AO26" s="692"/>
      <c r="AP26" s="704" t="s">
        <v>297</v>
      </c>
      <c r="AQ26" s="725"/>
      <c r="AR26" s="725"/>
      <c r="AS26" s="725"/>
      <c r="AT26" s="725"/>
      <c r="AU26" s="725"/>
      <c r="AV26" s="725"/>
      <c r="AW26" s="725"/>
      <c r="AX26" s="725"/>
      <c r="AY26" s="725"/>
      <c r="AZ26" s="725"/>
      <c r="BA26" s="725"/>
      <c r="BB26" s="725"/>
      <c r="BC26" s="725"/>
      <c r="BD26" s="725"/>
      <c r="BE26" s="725"/>
      <c r="BF26" s="706"/>
      <c r="BG26" s="685" t="s">
        <v>129</v>
      </c>
      <c r="BH26" s="686"/>
      <c r="BI26" s="686"/>
      <c r="BJ26" s="686"/>
      <c r="BK26" s="686"/>
      <c r="BL26" s="686"/>
      <c r="BM26" s="686"/>
      <c r="BN26" s="687"/>
      <c r="BO26" s="688" t="s">
        <v>235</v>
      </c>
      <c r="BP26" s="688"/>
      <c r="BQ26" s="688"/>
      <c r="BR26" s="688"/>
      <c r="BS26" s="694" t="s">
        <v>129</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4592015</v>
      </c>
      <c r="CS26" s="686"/>
      <c r="CT26" s="686"/>
      <c r="CU26" s="686"/>
      <c r="CV26" s="686"/>
      <c r="CW26" s="686"/>
      <c r="CX26" s="686"/>
      <c r="CY26" s="687"/>
      <c r="CZ26" s="690">
        <v>5.3</v>
      </c>
      <c r="DA26" s="719"/>
      <c r="DB26" s="719"/>
      <c r="DC26" s="723"/>
      <c r="DD26" s="694">
        <v>4035532</v>
      </c>
      <c r="DE26" s="686"/>
      <c r="DF26" s="686"/>
      <c r="DG26" s="686"/>
      <c r="DH26" s="686"/>
      <c r="DI26" s="686"/>
      <c r="DJ26" s="686"/>
      <c r="DK26" s="687"/>
      <c r="DL26" s="694" t="s">
        <v>129</v>
      </c>
      <c r="DM26" s="686"/>
      <c r="DN26" s="686"/>
      <c r="DO26" s="686"/>
      <c r="DP26" s="686"/>
      <c r="DQ26" s="686"/>
      <c r="DR26" s="686"/>
      <c r="DS26" s="686"/>
      <c r="DT26" s="686"/>
      <c r="DU26" s="686"/>
      <c r="DV26" s="687"/>
      <c r="DW26" s="690" t="s">
        <v>129</v>
      </c>
      <c r="DX26" s="719"/>
      <c r="DY26" s="719"/>
      <c r="DZ26" s="719"/>
      <c r="EA26" s="719"/>
      <c r="EB26" s="719"/>
      <c r="EC26" s="720"/>
    </row>
    <row r="27" spans="2:133" ht="11.25" customHeight="1" x14ac:dyDescent="0.15">
      <c r="B27" s="682" t="s">
        <v>299</v>
      </c>
      <c r="C27" s="683"/>
      <c r="D27" s="683"/>
      <c r="E27" s="683"/>
      <c r="F27" s="683"/>
      <c r="G27" s="683"/>
      <c r="H27" s="683"/>
      <c r="I27" s="683"/>
      <c r="J27" s="683"/>
      <c r="K27" s="683"/>
      <c r="L27" s="683"/>
      <c r="M27" s="683"/>
      <c r="N27" s="683"/>
      <c r="O27" s="683"/>
      <c r="P27" s="683"/>
      <c r="Q27" s="684"/>
      <c r="R27" s="685">
        <v>20440</v>
      </c>
      <c r="S27" s="686"/>
      <c r="T27" s="686"/>
      <c r="U27" s="686"/>
      <c r="V27" s="686"/>
      <c r="W27" s="686"/>
      <c r="X27" s="686"/>
      <c r="Y27" s="687"/>
      <c r="Z27" s="688">
        <v>0</v>
      </c>
      <c r="AA27" s="688"/>
      <c r="AB27" s="688"/>
      <c r="AC27" s="688"/>
      <c r="AD27" s="689">
        <v>20440</v>
      </c>
      <c r="AE27" s="689"/>
      <c r="AF27" s="689"/>
      <c r="AG27" s="689"/>
      <c r="AH27" s="689"/>
      <c r="AI27" s="689"/>
      <c r="AJ27" s="689"/>
      <c r="AK27" s="689"/>
      <c r="AL27" s="690">
        <v>0.1</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18566252</v>
      </c>
      <c r="BH27" s="686"/>
      <c r="BI27" s="686"/>
      <c r="BJ27" s="686"/>
      <c r="BK27" s="686"/>
      <c r="BL27" s="686"/>
      <c r="BM27" s="686"/>
      <c r="BN27" s="687"/>
      <c r="BO27" s="688">
        <v>100</v>
      </c>
      <c r="BP27" s="688"/>
      <c r="BQ27" s="688"/>
      <c r="BR27" s="688"/>
      <c r="BS27" s="694">
        <v>850066</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17693970</v>
      </c>
      <c r="CS27" s="721"/>
      <c r="CT27" s="721"/>
      <c r="CU27" s="721"/>
      <c r="CV27" s="721"/>
      <c r="CW27" s="721"/>
      <c r="CX27" s="721"/>
      <c r="CY27" s="722"/>
      <c r="CZ27" s="690">
        <v>20.3</v>
      </c>
      <c r="DA27" s="719"/>
      <c r="DB27" s="719"/>
      <c r="DC27" s="723"/>
      <c r="DD27" s="694">
        <v>4741675</v>
      </c>
      <c r="DE27" s="721"/>
      <c r="DF27" s="721"/>
      <c r="DG27" s="721"/>
      <c r="DH27" s="721"/>
      <c r="DI27" s="721"/>
      <c r="DJ27" s="721"/>
      <c r="DK27" s="722"/>
      <c r="DL27" s="694">
        <v>4593462</v>
      </c>
      <c r="DM27" s="721"/>
      <c r="DN27" s="721"/>
      <c r="DO27" s="721"/>
      <c r="DP27" s="721"/>
      <c r="DQ27" s="721"/>
      <c r="DR27" s="721"/>
      <c r="DS27" s="721"/>
      <c r="DT27" s="721"/>
      <c r="DU27" s="721"/>
      <c r="DV27" s="722"/>
      <c r="DW27" s="690">
        <v>14.1</v>
      </c>
      <c r="DX27" s="719"/>
      <c r="DY27" s="719"/>
      <c r="DZ27" s="719"/>
      <c r="EA27" s="719"/>
      <c r="EB27" s="719"/>
      <c r="EC27" s="720"/>
    </row>
    <row r="28" spans="2:133" ht="11.25" customHeight="1" x14ac:dyDescent="0.15">
      <c r="B28" s="682" t="s">
        <v>302</v>
      </c>
      <c r="C28" s="683"/>
      <c r="D28" s="683"/>
      <c r="E28" s="683"/>
      <c r="F28" s="683"/>
      <c r="G28" s="683"/>
      <c r="H28" s="683"/>
      <c r="I28" s="683"/>
      <c r="J28" s="683"/>
      <c r="K28" s="683"/>
      <c r="L28" s="683"/>
      <c r="M28" s="683"/>
      <c r="N28" s="683"/>
      <c r="O28" s="683"/>
      <c r="P28" s="683"/>
      <c r="Q28" s="684"/>
      <c r="R28" s="685">
        <v>518089</v>
      </c>
      <c r="S28" s="686"/>
      <c r="T28" s="686"/>
      <c r="U28" s="686"/>
      <c r="V28" s="686"/>
      <c r="W28" s="686"/>
      <c r="X28" s="686"/>
      <c r="Y28" s="687"/>
      <c r="Z28" s="688">
        <v>0.6</v>
      </c>
      <c r="AA28" s="688"/>
      <c r="AB28" s="688"/>
      <c r="AC28" s="688"/>
      <c r="AD28" s="689" t="s">
        <v>235</v>
      </c>
      <c r="AE28" s="689"/>
      <c r="AF28" s="689"/>
      <c r="AG28" s="689"/>
      <c r="AH28" s="689"/>
      <c r="AI28" s="689"/>
      <c r="AJ28" s="689"/>
      <c r="AK28" s="689"/>
      <c r="AL28" s="690" t="s">
        <v>235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5703040</v>
      </c>
      <c r="CS28" s="686"/>
      <c r="CT28" s="686"/>
      <c r="CU28" s="686"/>
      <c r="CV28" s="686"/>
      <c r="CW28" s="686"/>
      <c r="CX28" s="686"/>
      <c r="CY28" s="687"/>
      <c r="CZ28" s="690">
        <v>6.6</v>
      </c>
      <c r="DA28" s="719"/>
      <c r="DB28" s="719"/>
      <c r="DC28" s="723"/>
      <c r="DD28" s="694">
        <v>5418680</v>
      </c>
      <c r="DE28" s="686"/>
      <c r="DF28" s="686"/>
      <c r="DG28" s="686"/>
      <c r="DH28" s="686"/>
      <c r="DI28" s="686"/>
      <c r="DJ28" s="686"/>
      <c r="DK28" s="687"/>
      <c r="DL28" s="694">
        <v>5418680</v>
      </c>
      <c r="DM28" s="686"/>
      <c r="DN28" s="686"/>
      <c r="DO28" s="686"/>
      <c r="DP28" s="686"/>
      <c r="DQ28" s="686"/>
      <c r="DR28" s="686"/>
      <c r="DS28" s="686"/>
      <c r="DT28" s="686"/>
      <c r="DU28" s="686"/>
      <c r="DV28" s="687"/>
      <c r="DW28" s="690">
        <v>16.600000000000001</v>
      </c>
      <c r="DX28" s="719"/>
      <c r="DY28" s="719"/>
      <c r="DZ28" s="719"/>
      <c r="EA28" s="719"/>
      <c r="EB28" s="719"/>
      <c r="EC28" s="720"/>
    </row>
    <row r="29" spans="2:133" ht="11.25" customHeight="1" x14ac:dyDescent="0.15">
      <c r="B29" s="682" t="s">
        <v>304</v>
      </c>
      <c r="C29" s="683"/>
      <c r="D29" s="683"/>
      <c r="E29" s="683"/>
      <c r="F29" s="683"/>
      <c r="G29" s="683"/>
      <c r="H29" s="683"/>
      <c r="I29" s="683"/>
      <c r="J29" s="683"/>
      <c r="K29" s="683"/>
      <c r="L29" s="683"/>
      <c r="M29" s="683"/>
      <c r="N29" s="683"/>
      <c r="O29" s="683"/>
      <c r="P29" s="683"/>
      <c r="Q29" s="684"/>
      <c r="R29" s="685">
        <v>459675</v>
      </c>
      <c r="S29" s="686"/>
      <c r="T29" s="686"/>
      <c r="U29" s="686"/>
      <c r="V29" s="686"/>
      <c r="W29" s="686"/>
      <c r="X29" s="686"/>
      <c r="Y29" s="687"/>
      <c r="Z29" s="688">
        <v>0.5</v>
      </c>
      <c r="AA29" s="688"/>
      <c r="AB29" s="688"/>
      <c r="AC29" s="688"/>
      <c r="AD29" s="689" t="s">
        <v>129</v>
      </c>
      <c r="AE29" s="689"/>
      <c r="AF29" s="689"/>
      <c r="AG29" s="689"/>
      <c r="AH29" s="689"/>
      <c r="AI29" s="689"/>
      <c r="AJ29" s="689"/>
      <c r="AK29" s="689"/>
      <c r="AL29" s="690" t="s">
        <v>129</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305</v>
      </c>
      <c r="CE29" s="730"/>
      <c r="CF29" s="700" t="s">
        <v>306</v>
      </c>
      <c r="CG29" s="701"/>
      <c r="CH29" s="701"/>
      <c r="CI29" s="701"/>
      <c r="CJ29" s="701"/>
      <c r="CK29" s="701"/>
      <c r="CL29" s="701"/>
      <c r="CM29" s="701"/>
      <c r="CN29" s="701"/>
      <c r="CO29" s="701"/>
      <c r="CP29" s="701"/>
      <c r="CQ29" s="702"/>
      <c r="CR29" s="685">
        <v>5699287</v>
      </c>
      <c r="CS29" s="721"/>
      <c r="CT29" s="721"/>
      <c r="CU29" s="721"/>
      <c r="CV29" s="721"/>
      <c r="CW29" s="721"/>
      <c r="CX29" s="721"/>
      <c r="CY29" s="722"/>
      <c r="CZ29" s="690">
        <v>6.6</v>
      </c>
      <c r="DA29" s="719"/>
      <c r="DB29" s="719"/>
      <c r="DC29" s="723"/>
      <c r="DD29" s="694">
        <v>5414927</v>
      </c>
      <c r="DE29" s="721"/>
      <c r="DF29" s="721"/>
      <c r="DG29" s="721"/>
      <c r="DH29" s="721"/>
      <c r="DI29" s="721"/>
      <c r="DJ29" s="721"/>
      <c r="DK29" s="722"/>
      <c r="DL29" s="694">
        <v>5414927</v>
      </c>
      <c r="DM29" s="721"/>
      <c r="DN29" s="721"/>
      <c r="DO29" s="721"/>
      <c r="DP29" s="721"/>
      <c r="DQ29" s="721"/>
      <c r="DR29" s="721"/>
      <c r="DS29" s="721"/>
      <c r="DT29" s="721"/>
      <c r="DU29" s="721"/>
      <c r="DV29" s="722"/>
      <c r="DW29" s="690">
        <v>16.600000000000001</v>
      </c>
      <c r="DX29" s="719"/>
      <c r="DY29" s="719"/>
      <c r="DZ29" s="719"/>
      <c r="EA29" s="719"/>
      <c r="EB29" s="719"/>
      <c r="EC29" s="720"/>
    </row>
    <row r="30" spans="2:133" ht="11.25" customHeight="1" x14ac:dyDescent="0.15">
      <c r="B30" s="682" t="s">
        <v>307</v>
      </c>
      <c r="C30" s="683"/>
      <c r="D30" s="683"/>
      <c r="E30" s="683"/>
      <c r="F30" s="683"/>
      <c r="G30" s="683"/>
      <c r="H30" s="683"/>
      <c r="I30" s="683"/>
      <c r="J30" s="683"/>
      <c r="K30" s="683"/>
      <c r="L30" s="683"/>
      <c r="M30" s="683"/>
      <c r="N30" s="683"/>
      <c r="O30" s="683"/>
      <c r="P30" s="683"/>
      <c r="Q30" s="684"/>
      <c r="R30" s="685">
        <v>784268</v>
      </c>
      <c r="S30" s="686"/>
      <c r="T30" s="686"/>
      <c r="U30" s="686"/>
      <c r="V30" s="686"/>
      <c r="W30" s="686"/>
      <c r="X30" s="686"/>
      <c r="Y30" s="687"/>
      <c r="Z30" s="688">
        <v>0.9</v>
      </c>
      <c r="AA30" s="688"/>
      <c r="AB30" s="688"/>
      <c r="AC30" s="688"/>
      <c r="AD30" s="689" t="s">
        <v>235</v>
      </c>
      <c r="AE30" s="689"/>
      <c r="AF30" s="689"/>
      <c r="AG30" s="689"/>
      <c r="AH30" s="689"/>
      <c r="AI30" s="689"/>
      <c r="AJ30" s="689"/>
      <c r="AK30" s="689"/>
      <c r="AL30" s="690" t="s">
        <v>129</v>
      </c>
      <c r="AM30" s="691"/>
      <c r="AN30" s="691"/>
      <c r="AO30" s="692"/>
      <c r="AP30" s="664" t="s">
        <v>223</v>
      </c>
      <c r="AQ30" s="665"/>
      <c r="AR30" s="665"/>
      <c r="AS30" s="665"/>
      <c r="AT30" s="665"/>
      <c r="AU30" s="665"/>
      <c r="AV30" s="665"/>
      <c r="AW30" s="665"/>
      <c r="AX30" s="665"/>
      <c r="AY30" s="665"/>
      <c r="AZ30" s="665"/>
      <c r="BA30" s="665"/>
      <c r="BB30" s="665"/>
      <c r="BC30" s="665"/>
      <c r="BD30" s="665"/>
      <c r="BE30" s="665"/>
      <c r="BF30" s="666"/>
      <c r="BG30" s="664" t="s">
        <v>308</v>
      </c>
      <c r="BH30" s="738"/>
      <c r="BI30" s="738"/>
      <c r="BJ30" s="738"/>
      <c r="BK30" s="738"/>
      <c r="BL30" s="738"/>
      <c r="BM30" s="738"/>
      <c r="BN30" s="738"/>
      <c r="BO30" s="738"/>
      <c r="BP30" s="738"/>
      <c r="BQ30" s="739"/>
      <c r="BR30" s="664" t="s">
        <v>309</v>
      </c>
      <c r="BS30" s="738"/>
      <c r="BT30" s="738"/>
      <c r="BU30" s="738"/>
      <c r="BV30" s="738"/>
      <c r="BW30" s="738"/>
      <c r="BX30" s="738"/>
      <c r="BY30" s="738"/>
      <c r="BZ30" s="738"/>
      <c r="CA30" s="738"/>
      <c r="CB30" s="739"/>
      <c r="CD30" s="731"/>
      <c r="CE30" s="732"/>
      <c r="CF30" s="700" t="s">
        <v>310</v>
      </c>
      <c r="CG30" s="701"/>
      <c r="CH30" s="701"/>
      <c r="CI30" s="701"/>
      <c r="CJ30" s="701"/>
      <c r="CK30" s="701"/>
      <c r="CL30" s="701"/>
      <c r="CM30" s="701"/>
      <c r="CN30" s="701"/>
      <c r="CO30" s="701"/>
      <c r="CP30" s="701"/>
      <c r="CQ30" s="702"/>
      <c r="CR30" s="685">
        <v>5392847</v>
      </c>
      <c r="CS30" s="686"/>
      <c r="CT30" s="686"/>
      <c r="CU30" s="686"/>
      <c r="CV30" s="686"/>
      <c r="CW30" s="686"/>
      <c r="CX30" s="686"/>
      <c r="CY30" s="687"/>
      <c r="CZ30" s="690">
        <v>6.2</v>
      </c>
      <c r="DA30" s="719"/>
      <c r="DB30" s="719"/>
      <c r="DC30" s="723"/>
      <c r="DD30" s="694">
        <v>5119368</v>
      </c>
      <c r="DE30" s="686"/>
      <c r="DF30" s="686"/>
      <c r="DG30" s="686"/>
      <c r="DH30" s="686"/>
      <c r="DI30" s="686"/>
      <c r="DJ30" s="686"/>
      <c r="DK30" s="687"/>
      <c r="DL30" s="694">
        <v>5119368</v>
      </c>
      <c r="DM30" s="686"/>
      <c r="DN30" s="686"/>
      <c r="DO30" s="686"/>
      <c r="DP30" s="686"/>
      <c r="DQ30" s="686"/>
      <c r="DR30" s="686"/>
      <c r="DS30" s="686"/>
      <c r="DT30" s="686"/>
      <c r="DU30" s="686"/>
      <c r="DV30" s="687"/>
      <c r="DW30" s="690">
        <v>15.7</v>
      </c>
      <c r="DX30" s="719"/>
      <c r="DY30" s="719"/>
      <c r="DZ30" s="719"/>
      <c r="EA30" s="719"/>
      <c r="EB30" s="719"/>
      <c r="EC30" s="720"/>
    </row>
    <row r="31" spans="2:133" ht="11.25" customHeight="1" x14ac:dyDescent="0.15">
      <c r="B31" s="682" t="s">
        <v>311</v>
      </c>
      <c r="C31" s="683"/>
      <c r="D31" s="683"/>
      <c r="E31" s="683"/>
      <c r="F31" s="683"/>
      <c r="G31" s="683"/>
      <c r="H31" s="683"/>
      <c r="I31" s="683"/>
      <c r="J31" s="683"/>
      <c r="K31" s="683"/>
      <c r="L31" s="683"/>
      <c r="M31" s="683"/>
      <c r="N31" s="683"/>
      <c r="O31" s="683"/>
      <c r="P31" s="683"/>
      <c r="Q31" s="684"/>
      <c r="R31" s="685">
        <v>28733293</v>
      </c>
      <c r="S31" s="686"/>
      <c r="T31" s="686"/>
      <c r="U31" s="686"/>
      <c r="V31" s="686"/>
      <c r="W31" s="686"/>
      <c r="X31" s="686"/>
      <c r="Y31" s="687"/>
      <c r="Z31" s="688">
        <v>32.5</v>
      </c>
      <c r="AA31" s="688"/>
      <c r="AB31" s="688"/>
      <c r="AC31" s="688"/>
      <c r="AD31" s="689" t="s">
        <v>235</v>
      </c>
      <c r="AE31" s="689"/>
      <c r="AF31" s="689"/>
      <c r="AG31" s="689"/>
      <c r="AH31" s="689"/>
      <c r="AI31" s="689"/>
      <c r="AJ31" s="689"/>
      <c r="AK31" s="689"/>
      <c r="AL31" s="690" t="s">
        <v>129</v>
      </c>
      <c r="AM31" s="691"/>
      <c r="AN31" s="691"/>
      <c r="AO31" s="692"/>
      <c r="AP31" s="742" t="s">
        <v>312</v>
      </c>
      <c r="AQ31" s="743"/>
      <c r="AR31" s="743"/>
      <c r="AS31" s="743"/>
      <c r="AT31" s="748" t="s">
        <v>313</v>
      </c>
      <c r="AU31" s="231"/>
      <c r="AV31" s="231"/>
      <c r="AW31" s="231"/>
      <c r="AX31" s="671" t="s">
        <v>188</v>
      </c>
      <c r="AY31" s="672"/>
      <c r="AZ31" s="672"/>
      <c r="BA31" s="672"/>
      <c r="BB31" s="672"/>
      <c r="BC31" s="672"/>
      <c r="BD31" s="672"/>
      <c r="BE31" s="672"/>
      <c r="BF31" s="673"/>
      <c r="BG31" s="753">
        <v>97.7</v>
      </c>
      <c r="BH31" s="740"/>
      <c r="BI31" s="740"/>
      <c r="BJ31" s="740"/>
      <c r="BK31" s="740"/>
      <c r="BL31" s="740"/>
      <c r="BM31" s="680">
        <v>96.4</v>
      </c>
      <c r="BN31" s="740"/>
      <c r="BO31" s="740"/>
      <c r="BP31" s="740"/>
      <c r="BQ31" s="741"/>
      <c r="BR31" s="753">
        <v>99.3</v>
      </c>
      <c r="BS31" s="740"/>
      <c r="BT31" s="740"/>
      <c r="BU31" s="740"/>
      <c r="BV31" s="740"/>
      <c r="BW31" s="740"/>
      <c r="BX31" s="680">
        <v>97.7</v>
      </c>
      <c r="BY31" s="740"/>
      <c r="BZ31" s="740"/>
      <c r="CA31" s="740"/>
      <c r="CB31" s="741"/>
      <c r="CD31" s="731"/>
      <c r="CE31" s="732"/>
      <c r="CF31" s="700" t="s">
        <v>314</v>
      </c>
      <c r="CG31" s="701"/>
      <c r="CH31" s="701"/>
      <c r="CI31" s="701"/>
      <c r="CJ31" s="701"/>
      <c r="CK31" s="701"/>
      <c r="CL31" s="701"/>
      <c r="CM31" s="701"/>
      <c r="CN31" s="701"/>
      <c r="CO31" s="701"/>
      <c r="CP31" s="701"/>
      <c r="CQ31" s="702"/>
      <c r="CR31" s="685">
        <v>306440</v>
      </c>
      <c r="CS31" s="721"/>
      <c r="CT31" s="721"/>
      <c r="CU31" s="721"/>
      <c r="CV31" s="721"/>
      <c r="CW31" s="721"/>
      <c r="CX31" s="721"/>
      <c r="CY31" s="722"/>
      <c r="CZ31" s="690">
        <v>0.4</v>
      </c>
      <c r="DA31" s="719"/>
      <c r="DB31" s="719"/>
      <c r="DC31" s="723"/>
      <c r="DD31" s="694">
        <v>295559</v>
      </c>
      <c r="DE31" s="721"/>
      <c r="DF31" s="721"/>
      <c r="DG31" s="721"/>
      <c r="DH31" s="721"/>
      <c r="DI31" s="721"/>
      <c r="DJ31" s="721"/>
      <c r="DK31" s="722"/>
      <c r="DL31" s="694">
        <v>295559</v>
      </c>
      <c r="DM31" s="721"/>
      <c r="DN31" s="721"/>
      <c r="DO31" s="721"/>
      <c r="DP31" s="721"/>
      <c r="DQ31" s="721"/>
      <c r="DR31" s="721"/>
      <c r="DS31" s="721"/>
      <c r="DT31" s="721"/>
      <c r="DU31" s="721"/>
      <c r="DV31" s="722"/>
      <c r="DW31" s="690">
        <v>0.9</v>
      </c>
      <c r="DX31" s="719"/>
      <c r="DY31" s="719"/>
      <c r="DZ31" s="719"/>
      <c r="EA31" s="719"/>
      <c r="EB31" s="719"/>
      <c r="EC31" s="720"/>
    </row>
    <row r="32" spans="2:133" ht="11.25" customHeight="1" x14ac:dyDescent="0.15">
      <c r="B32" s="735" t="s">
        <v>315</v>
      </c>
      <c r="C32" s="736"/>
      <c r="D32" s="736"/>
      <c r="E32" s="736"/>
      <c r="F32" s="736"/>
      <c r="G32" s="736"/>
      <c r="H32" s="736"/>
      <c r="I32" s="736"/>
      <c r="J32" s="736"/>
      <c r="K32" s="736"/>
      <c r="L32" s="736"/>
      <c r="M32" s="736"/>
      <c r="N32" s="736"/>
      <c r="O32" s="736"/>
      <c r="P32" s="736"/>
      <c r="Q32" s="737"/>
      <c r="R32" s="685">
        <v>76033</v>
      </c>
      <c r="S32" s="686"/>
      <c r="T32" s="686"/>
      <c r="U32" s="686"/>
      <c r="V32" s="686"/>
      <c r="W32" s="686"/>
      <c r="X32" s="686"/>
      <c r="Y32" s="687"/>
      <c r="Z32" s="688">
        <v>0.1</v>
      </c>
      <c r="AA32" s="688"/>
      <c r="AB32" s="688"/>
      <c r="AC32" s="688"/>
      <c r="AD32" s="689">
        <v>76033</v>
      </c>
      <c r="AE32" s="689"/>
      <c r="AF32" s="689"/>
      <c r="AG32" s="689"/>
      <c r="AH32" s="689"/>
      <c r="AI32" s="689"/>
      <c r="AJ32" s="689"/>
      <c r="AK32" s="689"/>
      <c r="AL32" s="690">
        <v>0.2</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4">
        <v>98.6</v>
      </c>
      <c r="BH32" s="721"/>
      <c r="BI32" s="721"/>
      <c r="BJ32" s="721"/>
      <c r="BK32" s="721"/>
      <c r="BL32" s="721"/>
      <c r="BM32" s="691">
        <v>97.7</v>
      </c>
      <c r="BN32" s="751"/>
      <c r="BO32" s="751"/>
      <c r="BP32" s="751"/>
      <c r="BQ32" s="752"/>
      <c r="BR32" s="754">
        <v>99.4</v>
      </c>
      <c r="BS32" s="721"/>
      <c r="BT32" s="721"/>
      <c r="BU32" s="721"/>
      <c r="BV32" s="721"/>
      <c r="BW32" s="721"/>
      <c r="BX32" s="691">
        <v>98.5</v>
      </c>
      <c r="BY32" s="751"/>
      <c r="BZ32" s="751"/>
      <c r="CA32" s="751"/>
      <c r="CB32" s="752"/>
      <c r="CD32" s="733"/>
      <c r="CE32" s="734"/>
      <c r="CF32" s="700" t="s">
        <v>318</v>
      </c>
      <c r="CG32" s="701"/>
      <c r="CH32" s="701"/>
      <c r="CI32" s="701"/>
      <c r="CJ32" s="701"/>
      <c r="CK32" s="701"/>
      <c r="CL32" s="701"/>
      <c r="CM32" s="701"/>
      <c r="CN32" s="701"/>
      <c r="CO32" s="701"/>
      <c r="CP32" s="701"/>
      <c r="CQ32" s="702"/>
      <c r="CR32" s="685">
        <v>3753</v>
      </c>
      <c r="CS32" s="686"/>
      <c r="CT32" s="686"/>
      <c r="CU32" s="686"/>
      <c r="CV32" s="686"/>
      <c r="CW32" s="686"/>
      <c r="CX32" s="686"/>
      <c r="CY32" s="687"/>
      <c r="CZ32" s="690">
        <v>0</v>
      </c>
      <c r="DA32" s="719"/>
      <c r="DB32" s="719"/>
      <c r="DC32" s="723"/>
      <c r="DD32" s="694">
        <v>3753</v>
      </c>
      <c r="DE32" s="686"/>
      <c r="DF32" s="686"/>
      <c r="DG32" s="686"/>
      <c r="DH32" s="686"/>
      <c r="DI32" s="686"/>
      <c r="DJ32" s="686"/>
      <c r="DK32" s="687"/>
      <c r="DL32" s="694">
        <v>3753</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319</v>
      </c>
      <c r="C33" s="683"/>
      <c r="D33" s="683"/>
      <c r="E33" s="683"/>
      <c r="F33" s="683"/>
      <c r="G33" s="683"/>
      <c r="H33" s="683"/>
      <c r="I33" s="683"/>
      <c r="J33" s="683"/>
      <c r="K33" s="683"/>
      <c r="L33" s="683"/>
      <c r="M33" s="683"/>
      <c r="N33" s="683"/>
      <c r="O33" s="683"/>
      <c r="P33" s="683"/>
      <c r="Q33" s="684"/>
      <c r="R33" s="685">
        <v>5405710</v>
      </c>
      <c r="S33" s="686"/>
      <c r="T33" s="686"/>
      <c r="U33" s="686"/>
      <c r="V33" s="686"/>
      <c r="W33" s="686"/>
      <c r="X33" s="686"/>
      <c r="Y33" s="687"/>
      <c r="Z33" s="688">
        <v>6.1</v>
      </c>
      <c r="AA33" s="688"/>
      <c r="AB33" s="688"/>
      <c r="AC33" s="688"/>
      <c r="AD33" s="689" t="s">
        <v>129</v>
      </c>
      <c r="AE33" s="689"/>
      <c r="AF33" s="689"/>
      <c r="AG33" s="689"/>
      <c r="AH33" s="689"/>
      <c r="AI33" s="689"/>
      <c r="AJ33" s="689"/>
      <c r="AK33" s="689"/>
      <c r="AL33" s="690" t="s">
        <v>129</v>
      </c>
      <c r="AM33" s="691"/>
      <c r="AN33" s="691"/>
      <c r="AO33" s="692"/>
      <c r="AP33" s="746"/>
      <c r="AQ33" s="747"/>
      <c r="AR33" s="747"/>
      <c r="AS33" s="747"/>
      <c r="AT33" s="750"/>
      <c r="AU33" s="232"/>
      <c r="AV33" s="232"/>
      <c r="AW33" s="232"/>
      <c r="AX33" s="726" t="s">
        <v>320</v>
      </c>
      <c r="AY33" s="727"/>
      <c r="AZ33" s="727"/>
      <c r="BA33" s="727"/>
      <c r="BB33" s="727"/>
      <c r="BC33" s="727"/>
      <c r="BD33" s="727"/>
      <c r="BE33" s="727"/>
      <c r="BF33" s="728"/>
      <c r="BG33" s="755">
        <v>96.3</v>
      </c>
      <c r="BH33" s="756"/>
      <c r="BI33" s="756"/>
      <c r="BJ33" s="756"/>
      <c r="BK33" s="756"/>
      <c r="BL33" s="756"/>
      <c r="BM33" s="757">
        <v>94.5</v>
      </c>
      <c r="BN33" s="756"/>
      <c r="BO33" s="756"/>
      <c r="BP33" s="756"/>
      <c r="BQ33" s="758"/>
      <c r="BR33" s="755">
        <v>99.1</v>
      </c>
      <c r="BS33" s="756"/>
      <c r="BT33" s="756"/>
      <c r="BU33" s="756"/>
      <c r="BV33" s="756"/>
      <c r="BW33" s="756"/>
      <c r="BX33" s="757">
        <v>96.5</v>
      </c>
      <c r="BY33" s="756"/>
      <c r="BZ33" s="756"/>
      <c r="CA33" s="756"/>
      <c r="CB33" s="758"/>
      <c r="CD33" s="700" t="s">
        <v>321</v>
      </c>
      <c r="CE33" s="701"/>
      <c r="CF33" s="701"/>
      <c r="CG33" s="701"/>
      <c r="CH33" s="701"/>
      <c r="CI33" s="701"/>
      <c r="CJ33" s="701"/>
      <c r="CK33" s="701"/>
      <c r="CL33" s="701"/>
      <c r="CM33" s="701"/>
      <c r="CN33" s="701"/>
      <c r="CO33" s="701"/>
      <c r="CP33" s="701"/>
      <c r="CQ33" s="702"/>
      <c r="CR33" s="685">
        <v>51152404</v>
      </c>
      <c r="CS33" s="721"/>
      <c r="CT33" s="721"/>
      <c r="CU33" s="721"/>
      <c r="CV33" s="721"/>
      <c r="CW33" s="721"/>
      <c r="CX33" s="721"/>
      <c r="CY33" s="722"/>
      <c r="CZ33" s="690">
        <v>58.8</v>
      </c>
      <c r="DA33" s="719"/>
      <c r="DB33" s="719"/>
      <c r="DC33" s="723"/>
      <c r="DD33" s="694">
        <v>18354842</v>
      </c>
      <c r="DE33" s="721"/>
      <c r="DF33" s="721"/>
      <c r="DG33" s="721"/>
      <c r="DH33" s="721"/>
      <c r="DI33" s="721"/>
      <c r="DJ33" s="721"/>
      <c r="DK33" s="722"/>
      <c r="DL33" s="694">
        <v>13067816</v>
      </c>
      <c r="DM33" s="721"/>
      <c r="DN33" s="721"/>
      <c r="DO33" s="721"/>
      <c r="DP33" s="721"/>
      <c r="DQ33" s="721"/>
      <c r="DR33" s="721"/>
      <c r="DS33" s="721"/>
      <c r="DT33" s="721"/>
      <c r="DU33" s="721"/>
      <c r="DV33" s="722"/>
      <c r="DW33" s="690">
        <v>40</v>
      </c>
      <c r="DX33" s="719"/>
      <c r="DY33" s="719"/>
      <c r="DZ33" s="719"/>
      <c r="EA33" s="719"/>
      <c r="EB33" s="719"/>
      <c r="EC33" s="720"/>
    </row>
    <row r="34" spans="2:133" ht="11.25" customHeight="1" x14ac:dyDescent="0.15">
      <c r="B34" s="682" t="s">
        <v>322</v>
      </c>
      <c r="C34" s="683"/>
      <c r="D34" s="683"/>
      <c r="E34" s="683"/>
      <c r="F34" s="683"/>
      <c r="G34" s="683"/>
      <c r="H34" s="683"/>
      <c r="I34" s="683"/>
      <c r="J34" s="683"/>
      <c r="K34" s="683"/>
      <c r="L34" s="683"/>
      <c r="M34" s="683"/>
      <c r="N34" s="683"/>
      <c r="O34" s="683"/>
      <c r="P34" s="683"/>
      <c r="Q34" s="684"/>
      <c r="R34" s="685">
        <v>293771</v>
      </c>
      <c r="S34" s="686"/>
      <c r="T34" s="686"/>
      <c r="U34" s="686"/>
      <c r="V34" s="686"/>
      <c r="W34" s="686"/>
      <c r="X34" s="686"/>
      <c r="Y34" s="687"/>
      <c r="Z34" s="688">
        <v>0.3</v>
      </c>
      <c r="AA34" s="688"/>
      <c r="AB34" s="688"/>
      <c r="AC34" s="688"/>
      <c r="AD34" s="689">
        <v>1747</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7817543</v>
      </c>
      <c r="CS34" s="686"/>
      <c r="CT34" s="686"/>
      <c r="CU34" s="686"/>
      <c r="CV34" s="686"/>
      <c r="CW34" s="686"/>
      <c r="CX34" s="686"/>
      <c r="CY34" s="687"/>
      <c r="CZ34" s="690">
        <v>9</v>
      </c>
      <c r="DA34" s="719"/>
      <c r="DB34" s="719"/>
      <c r="DC34" s="723"/>
      <c r="DD34" s="694">
        <v>5322796</v>
      </c>
      <c r="DE34" s="686"/>
      <c r="DF34" s="686"/>
      <c r="DG34" s="686"/>
      <c r="DH34" s="686"/>
      <c r="DI34" s="686"/>
      <c r="DJ34" s="686"/>
      <c r="DK34" s="687"/>
      <c r="DL34" s="694">
        <v>3783118</v>
      </c>
      <c r="DM34" s="686"/>
      <c r="DN34" s="686"/>
      <c r="DO34" s="686"/>
      <c r="DP34" s="686"/>
      <c r="DQ34" s="686"/>
      <c r="DR34" s="686"/>
      <c r="DS34" s="686"/>
      <c r="DT34" s="686"/>
      <c r="DU34" s="686"/>
      <c r="DV34" s="687"/>
      <c r="DW34" s="690">
        <v>11.6</v>
      </c>
      <c r="DX34" s="719"/>
      <c r="DY34" s="719"/>
      <c r="DZ34" s="719"/>
      <c r="EA34" s="719"/>
      <c r="EB34" s="719"/>
      <c r="EC34" s="720"/>
    </row>
    <row r="35" spans="2:133" ht="11.25" customHeight="1" x14ac:dyDescent="0.15">
      <c r="B35" s="682" t="s">
        <v>324</v>
      </c>
      <c r="C35" s="683"/>
      <c r="D35" s="683"/>
      <c r="E35" s="683"/>
      <c r="F35" s="683"/>
      <c r="G35" s="683"/>
      <c r="H35" s="683"/>
      <c r="I35" s="683"/>
      <c r="J35" s="683"/>
      <c r="K35" s="683"/>
      <c r="L35" s="683"/>
      <c r="M35" s="683"/>
      <c r="N35" s="683"/>
      <c r="O35" s="683"/>
      <c r="P35" s="683"/>
      <c r="Q35" s="684"/>
      <c r="R35" s="685">
        <v>928061</v>
      </c>
      <c r="S35" s="686"/>
      <c r="T35" s="686"/>
      <c r="U35" s="686"/>
      <c r="V35" s="686"/>
      <c r="W35" s="686"/>
      <c r="X35" s="686"/>
      <c r="Y35" s="687"/>
      <c r="Z35" s="688">
        <v>1.1000000000000001</v>
      </c>
      <c r="AA35" s="688"/>
      <c r="AB35" s="688"/>
      <c r="AC35" s="688"/>
      <c r="AD35" s="689" t="s">
        <v>235</v>
      </c>
      <c r="AE35" s="689"/>
      <c r="AF35" s="689"/>
      <c r="AG35" s="689"/>
      <c r="AH35" s="689"/>
      <c r="AI35" s="689"/>
      <c r="AJ35" s="689"/>
      <c r="AK35" s="689"/>
      <c r="AL35" s="690" t="s">
        <v>129</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614745</v>
      </c>
      <c r="CS35" s="721"/>
      <c r="CT35" s="721"/>
      <c r="CU35" s="721"/>
      <c r="CV35" s="721"/>
      <c r="CW35" s="721"/>
      <c r="CX35" s="721"/>
      <c r="CY35" s="722"/>
      <c r="CZ35" s="690">
        <v>0.7</v>
      </c>
      <c r="DA35" s="719"/>
      <c r="DB35" s="719"/>
      <c r="DC35" s="723"/>
      <c r="DD35" s="694">
        <v>517866</v>
      </c>
      <c r="DE35" s="721"/>
      <c r="DF35" s="721"/>
      <c r="DG35" s="721"/>
      <c r="DH35" s="721"/>
      <c r="DI35" s="721"/>
      <c r="DJ35" s="721"/>
      <c r="DK35" s="722"/>
      <c r="DL35" s="694">
        <v>392773</v>
      </c>
      <c r="DM35" s="721"/>
      <c r="DN35" s="721"/>
      <c r="DO35" s="721"/>
      <c r="DP35" s="721"/>
      <c r="DQ35" s="721"/>
      <c r="DR35" s="721"/>
      <c r="DS35" s="721"/>
      <c r="DT35" s="721"/>
      <c r="DU35" s="721"/>
      <c r="DV35" s="722"/>
      <c r="DW35" s="690">
        <v>1.2</v>
      </c>
      <c r="DX35" s="719"/>
      <c r="DY35" s="719"/>
      <c r="DZ35" s="719"/>
      <c r="EA35" s="719"/>
      <c r="EB35" s="719"/>
      <c r="EC35" s="720"/>
    </row>
    <row r="36" spans="2:133" ht="11.25" customHeight="1" x14ac:dyDescent="0.15">
      <c r="B36" s="682" t="s">
        <v>328</v>
      </c>
      <c r="C36" s="683"/>
      <c r="D36" s="683"/>
      <c r="E36" s="683"/>
      <c r="F36" s="683"/>
      <c r="G36" s="683"/>
      <c r="H36" s="683"/>
      <c r="I36" s="683"/>
      <c r="J36" s="683"/>
      <c r="K36" s="683"/>
      <c r="L36" s="683"/>
      <c r="M36" s="683"/>
      <c r="N36" s="683"/>
      <c r="O36" s="683"/>
      <c r="P36" s="683"/>
      <c r="Q36" s="684"/>
      <c r="R36" s="685">
        <v>1326538</v>
      </c>
      <c r="S36" s="686"/>
      <c r="T36" s="686"/>
      <c r="U36" s="686"/>
      <c r="V36" s="686"/>
      <c r="W36" s="686"/>
      <c r="X36" s="686"/>
      <c r="Y36" s="687"/>
      <c r="Z36" s="688">
        <v>1.5</v>
      </c>
      <c r="AA36" s="688"/>
      <c r="AB36" s="688"/>
      <c r="AC36" s="688"/>
      <c r="AD36" s="689" t="s">
        <v>235</v>
      </c>
      <c r="AE36" s="689"/>
      <c r="AF36" s="689"/>
      <c r="AG36" s="689"/>
      <c r="AH36" s="689"/>
      <c r="AI36" s="689"/>
      <c r="AJ36" s="689"/>
      <c r="AK36" s="689"/>
      <c r="AL36" s="690" t="s">
        <v>129</v>
      </c>
      <c r="AM36" s="691"/>
      <c r="AN36" s="691"/>
      <c r="AO36" s="692"/>
      <c r="AP36" s="235"/>
      <c r="AQ36" s="759" t="s">
        <v>329</v>
      </c>
      <c r="AR36" s="760"/>
      <c r="AS36" s="760"/>
      <c r="AT36" s="760"/>
      <c r="AU36" s="760"/>
      <c r="AV36" s="760"/>
      <c r="AW36" s="760"/>
      <c r="AX36" s="760"/>
      <c r="AY36" s="761"/>
      <c r="AZ36" s="674">
        <v>7615125</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156745</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22901411</v>
      </c>
      <c r="CS36" s="686"/>
      <c r="CT36" s="686"/>
      <c r="CU36" s="686"/>
      <c r="CV36" s="686"/>
      <c r="CW36" s="686"/>
      <c r="CX36" s="686"/>
      <c r="CY36" s="687"/>
      <c r="CZ36" s="690">
        <v>26.3</v>
      </c>
      <c r="DA36" s="719"/>
      <c r="DB36" s="719"/>
      <c r="DC36" s="723"/>
      <c r="DD36" s="694">
        <v>6917831</v>
      </c>
      <c r="DE36" s="686"/>
      <c r="DF36" s="686"/>
      <c r="DG36" s="686"/>
      <c r="DH36" s="686"/>
      <c r="DI36" s="686"/>
      <c r="DJ36" s="686"/>
      <c r="DK36" s="687"/>
      <c r="DL36" s="694">
        <v>4302137</v>
      </c>
      <c r="DM36" s="686"/>
      <c r="DN36" s="686"/>
      <c r="DO36" s="686"/>
      <c r="DP36" s="686"/>
      <c r="DQ36" s="686"/>
      <c r="DR36" s="686"/>
      <c r="DS36" s="686"/>
      <c r="DT36" s="686"/>
      <c r="DU36" s="686"/>
      <c r="DV36" s="687"/>
      <c r="DW36" s="690">
        <v>13.2</v>
      </c>
      <c r="DX36" s="719"/>
      <c r="DY36" s="719"/>
      <c r="DZ36" s="719"/>
      <c r="EA36" s="719"/>
      <c r="EB36" s="719"/>
      <c r="EC36" s="720"/>
    </row>
    <row r="37" spans="2:133" ht="11.25" customHeight="1" x14ac:dyDescent="0.15">
      <c r="B37" s="682" t="s">
        <v>332</v>
      </c>
      <c r="C37" s="683"/>
      <c r="D37" s="683"/>
      <c r="E37" s="683"/>
      <c r="F37" s="683"/>
      <c r="G37" s="683"/>
      <c r="H37" s="683"/>
      <c r="I37" s="683"/>
      <c r="J37" s="683"/>
      <c r="K37" s="683"/>
      <c r="L37" s="683"/>
      <c r="M37" s="683"/>
      <c r="N37" s="683"/>
      <c r="O37" s="683"/>
      <c r="P37" s="683"/>
      <c r="Q37" s="684"/>
      <c r="R37" s="685">
        <v>1252260</v>
      </c>
      <c r="S37" s="686"/>
      <c r="T37" s="686"/>
      <c r="U37" s="686"/>
      <c r="V37" s="686"/>
      <c r="W37" s="686"/>
      <c r="X37" s="686"/>
      <c r="Y37" s="687"/>
      <c r="Z37" s="688">
        <v>1.4</v>
      </c>
      <c r="AA37" s="688"/>
      <c r="AB37" s="688"/>
      <c r="AC37" s="688"/>
      <c r="AD37" s="689" t="s">
        <v>129</v>
      </c>
      <c r="AE37" s="689"/>
      <c r="AF37" s="689"/>
      <c r="AG37" s="689"/>
      <c r="AH37" s="689"/>
      <c r="AI37" s="689"/>
      <c r="AJ37" s="689"/>
      <c r="AK37" s="689"/>
      <c r="AL37" s="690" t="s">
        <v>129</v>
      </c>
      <c r="AM37" s="691"/>
      <c r="AN37" s="691"/>
      <c r="AO37" s="692"/>
      <c r="AQ37" s="763" t="s">
        <v>333</v>
      </c>
      <c r="AR37" s="764"/>
      <c r="AS37" s="764"/>
      <c r="AT37" s="764"/>
      <c r="AU37" s="764"/>
      <c r="AV37" s="764"/>
      <c r="AW37" s="764"/>
      <c r="AX37" s="764"/>
      <c r="AY37" s="765"/>
      <c r="AZ37" s="685">
        <v>1956275</v>
      </c>
      <c r="BA37" s="686"/>
      <c r="BB37" s="686"/>
      <c r="BC37" s="686"/>
      <c r="BD37" s="721"/>
      <c r="BE37" s="721"/>
      <c r="BF37" s="752"/>
      <c r="BG37" s="700" t="s">
        <v>334</v>
      </c>
      <c r="BH37" s="701"/>
      <c r="BI37" s="701"/>
      <c r="BJ37" s="701"/>
      <c r="BK37" s="701"/>
      <c r="BL37" s="701"/>
      <c r="BM37" s="701"/>
      <c r="BN37" s="701"/>
      <c r="BO37" s="701"/>
      <c r="BP37" s="701"/>
      <c r="BQ37" s="701"/>
      <c r="BR37" s="701"/>
      <c r="BS37" s="701"/>
      <c r="BT37" s="701"/>
      <c r="BU37" s="702"/>
      <c r="BV37" s="685">
        <v>-62110</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2479103</v>
      </c>
      <c r="CS37" s="721"/>
      <c r="CT37" s="721"/>
      <c r="CU37" s="721"/>
      <c r="CV37" s="721"/>
      <c r="CW37" s="721"/>
      <c r="CX37" s="721"/>
      <c r="CY37" s="722"/>
      <c r="CZ37" s="690">
        <v>2.9</v>
      </c>
      <c r="DA37" s="719"/>
      <c r="DB37" s="719"/>
      <c r="DC37" s="723"/>
      <c r="DD37" s="694">
        <v>2479103</v>
      </c>
      <c r="DE37" s="721"/>
      <c r="DF37" s="721"/>
      <c r="DG37" s="721"/>
      <c r="DH37" s="721"/>
      <c r="DI37" s="721"/>
      <c r="DJ37" s="721"/>
      <c r="DK37" s="722"/>
      <c r="DL37" s="694">
        <v>2416604</v>
      </c>
      <c r="DM37" s="721"/>
      <c r="DN37" s="721"/>
      <c r="DO37" s="721"/>
      <c r="DP37" s="721"/>
      <c r="DQ37" s="721"/>
      <c r="DR37" s="721"/>
      <c r="DS37" s="721"/>
      <c r="DT37" s="721"/>
      <c r="DU37" s="721"/>
      <c r="DV37" s="722"/>
      <c r="DW37" s="690">
        <v>7.4</v>
      </c>
      <c r="DX37" s="719"/>
      <c r="DY37" s="719"/>
      <c r="DZ37" s="719"/>
      <c r="EA37" s="719"/>
      <c r="EB37" s="719"/>
      <c r="EC37" s="720"/>
    </row>
    <row r="38" spans="2:133" ht="11.25" customHeight="1" x14ac:dyDescent="0.15">
      <c r="B38" s="682" t="s">
        <v>336</v>
      </c>
      <c r="C38" s="683"/>
      <c r="D38" s="683"/>
      <c r="E38" s="683"/>
      <c r="F38" s="683"/>
      <c r="G38" s="683"/>
      <c r="H38" s="683"/>
      <c r="I38" s="683"/>
      <c r="J38" s="683"/>
      <c r="K38" s="683"/>
      <c r="L38" s="683"/>
      <c r="M38" s="683"/>
      <c r="N38" s="683"/>
      <c r="O38" s="683"/>
      <c r="P38" s="683"/>
      <c r="Q38" s="684"/>
      <c r="R38" s="685">
        <v>13000782</v>
      </c>
      <c r="S38" s="686"/>
      <c r="T38" s="686"/>
      <c r="U38" s="686"/>
      <c r="V38" s="686"/>
      <c r="W38" s="686"/>
      <c r="X38" s="686"/>
      <c r="Y38" s="687"/>
      <c r="Z38" s="688">
        <v>14.7</v>
      </c>
      <c r="AA38" s="688"/>
      <c r="AB38" s="688"/>
      <c r="AC38" s="688"/>
      <c r="AD38" s="689">
        <v>2371</v>
      </c>
      <c r="AE38" s="689"/>
      <c r="AF38" s="689"/>
      <c r="AG38" s="689"/>
      <c r="AH38" s="689"/>
      <c r="AI38" s="689"/>
      <c r="AJ38" s="689"/>
      <c r="AK38" s="689"/>
      <c r="AL38" s="690">
        <v>0</v>
      </c>
      <c r="AM38" s="691"/>
      <c r="AN38" s="691"/>
      <c r="AO38" s="692"/>
      <c r="AQ38" s="763" t="s">
        <v>337</v>
      </c>
      <c r="AR38" s="764"/>
      <c r="AS38" s="764"/>
      <c r="AT38" s="764"/>
      <c r="AU38" s="764"/>
      <c r="AV38" s="764"/>
      <c r="AW38" s="764"/>
      <c r="AX38" s="764"/>
      <c r="AY38" s="765"/>
      <c r="AZ38" s="685">
        <v>41309</v>
      </c>
      <c r="BA38" s="686"/>
      <c r="BB38" s="686"/>
      <c r="BC38" s="686"/>
      <c r="BD38" s="721"/>
      <c r="BE38" s="721"/>
      <c r="BF38" s="752"/>
      <c r="BG38" s="700" t="s">
        <v>338</v>
      </c>
      <c r="BH38" s="701"/>
      <c r="BI38" s="701"/>
      <c r="BJ38" s="701"/>
      <c r="BK38" s="701"/>
      <c r="BL38" s="701"/>
      <c r="BM38" s="701"/>
      <c r="BN38" s="701"/>
      <c r="BO38" s="701"/>
      <c r="BP38" s="701"/>
      <c r="BQ38" s="701"/>
      <c r="BR38" s="701"/>
      <c r="BS38" s="701"/>
      <c r="BT38" s="701"/>
      <c r="BU38" s="702"/>
      <c r="BV38" s="685">
        <v>18347</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5617541</v>
      </c>
      <c r="CS38" s="686"/>
      <c r="CT38" s="686"/>
      <c r="CU38" s="686"/>
      <c r="CV38" s="686"/>
      <c r="CW38" s="686"/>
      <c r="CX38" s="686"/>
      <c r="CY38" s="687"/>
      <c r="CZ38" s="690">
        <v>6.5</v>
      </c>
      <c r="DA38" s="719"/>
      <c r="DB38" s="719"/>
      <c r="DC38" s="723"/>
      <c r="DD38" s="694">
        <v>4539261</v>
      </c>
      <c r="DE38" s="686"/>
      <c r="DF38" s="686"/>
      <c r="DG38" s="686"/>
      <c r="DH38" s="686"/>
      <c r="DI38" s="686"/>
      <c r="DJ38" s="686"/>
      <c r="DK38" s="687"/>
      <c r="DL38" s="694">
        <v>4285650</v>
      </c>
      <c r="DM38" s="686"/>
      <c r="DN38" s="686"/>
      <c r="DO38" s="686"/>
      <c r="DP38" s="686"/>
      <c r="DQ38" s="686"/>
      <c r="DR38" s="686"/>
      <c r="DS38" s="686"/>
      <c r="DT38" s="686"/>
      <c r="DU38" s="686"/>
      <c r="DV38" s="687"/>
      <c r="DW38" s="690">
        <v>13.1</v>
      </c>
      <c r="DX38" s="719"/>
      <c r="DY38" s="719"/>
      <c r="DZ38" s="719"/>
      <c r="EA38" s="719"/>
      <c r="EB38" s="719"/>
      <c r="EC38" s="720"/>
    </row>
    <row r="39" spans="2:133" ht="11.25" customHeight="1" x14ac:dyDescent="0.15">
      <c r="B39" s="682" t="s">
        <v>340</v>
      </c>
      <c r="C39" s="683"/>
      <c r="D39" s="683"/>
      <c r="E39" s="683"/>
      <c r="F39" s="683"/>
      <c r="G39" s="683"/>
      <c r="H39" s="683"/>
      <c r="I39" s="683"/>
      <c r="J39" s="683"/>
      <c r="K39" s="683"/>
      <c r="L39" s="683"/>
      <c r="M39" s="683"/>
      <c r="N39" s="683"/>
      <c r="O39" s="683"/>
      <c r="P39" s="683"/>
      <c r="Q39" s="684"/>
      <c r="R39" s="685">
        <v>3819974</v>
      </c>
      <c r="S39" s="686"/>
      <c r="T39" s="686"/>
      <c r="U39" s="686"/>
      <c r="V39" s="686"/>
      <c r="W39" s="686"/>
      <c r="X39" s="686"/>
      <c r="Y39" s="687"/>
      <c r="Z39" s="688">
        <v>4.3</v>
      </c>
      <c r="AA39" s="688"/>
      <c r="AB39" s="688"/>
      <c r="AC39" s="688"/>
      <c r="AD39" s="689" t="s">
        <v>235</v>
      </c>
      <c r="AE39" s="689"/>
      <c r="AF39" s="689"/>
      <c r="AG39" s="689"/>
      <c r="AH39" s="689"/>
      <c r="AI39" s="689"/>
      <c r="AJ39" s="689"/>
      <c r="AK39" s="689"/>
      <c r="AL39" s="690" t="s">
        <v>129</v>
      </c>
      <c r="AM39" s="691"/>
      <c r="AN39" s="691"/>
      <c r="AO39" s="692"/>
      <c r="AQ39" s="763" t="s">
        <v>341</v>
      </c>
      <c r="AR39" s="764"/>
      <c r="AS39" s="764"/>
      <c r="AT39" s="764"/>
      <c r="AU39" s="764"/>
      <c r="AV39" s="764"/>
      <c r="AW39" s="764"/>
      <c r="AX39" s="764"/>
      <c r="AY39" s="765"/>
      <c r="AZ39" s="685">
        <v>13810</v>
      </c>
      <c r="BA39" s="686"/>
      <c r="BB39" s="686"/>
      <c r="BC39" s="686"/>
      <c r="BD39" s="721"/>
      <c r="BE39" s="721"/>
      <c r="BF39" s="752"/>
      <c r="BG39" s="700" t="s">
        <v>342</v>
      </c>
      <c r="BH39" s="701"/>
      <c r="BI39" s="701"/>
      <c r="BJ39" s="701"/>
      <c r="BK39" s="701"/>
      <c r="BL39" s="701"/>
      <c r="BM39" s="701"/>
      <c r="BN39" s="701"/>
      <c r="BO39" s="701"/>
      <c r="BP39" s="701"/>
      <c r="BQ39" s="701"/>
      <c r="BR39" s="701"/>
      <c r="BS39" s="701"/>
      <c r="BT39" s="701"/>
      <c r="BU39" s="702"/>
      <c r="BV39" s="685">
        <v>27291</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1732610</v>
      </c>
      <c r="CS39" s="721"/>
      <c r="CT39" s="721"/>
      <c r="CU39" s="721"/>
      <c r="CV39" s="721"/>
      <c r="CW39" s="721"/>
      <c r="CX39" s="721"/>
      <c r="CY39" s="722"/>
      <c r="CZ39" s="690">
        <v>2</v>
      </c>
      <c r="DA39" s="719"/>
      <c r="DB39" s="719"/>
      <c r="DC39" s="723"/>
      <c r="DD39" s="694">
        <v>748451</v>
      </c>
      <c r="DE39" s="721"/>
      <c r="DF39" s="721"/>
      <c r="DG39" s="721"/>
      <c r="DH39" s="721"/>
      <c r="DI39" s="721"/>
      <c r="DJ39" s="721"/>
      <c r="DK39" s="722"/>
      <c r="DL39" s="694" t="s">
        <v>129</v>
      </c>
      <c r="DM39" s="721"/>
      <c r="DN39" s="721"/>
      <c r="DO39" s="721"/>
      <c r="DP39" s="721"/>
      <c r="DQ39" s="721"/>
      <c r="DR39" s="721"/>
      <c r="DS39" s="721"/>
      <c r="DT39" s="721"/>
      <c r="DU39" s="721"/>
      <c r="DV39" s="722"/>
      <c r="DW39" s="690" t="s">
        <v>129</v>
      </c>
      <c r="DX39" s="719"/>
      <c r="DY39" s="719"/>
      <c r="DZ39" s="719"/>
      <c r="EA39" s="719"/>
      <c r="EB39" s="719"/>
      <c r="EC39" s="720"/>
    </row>
    <row r="40" spans="2:133" ht="11.25" customHeight="1" x14ac:dyDescent="0.15">
      <c r="B40" s="682" t="s">
        <v>344</v>
      </c>
      <c r="C40" s="683"/>
      <c r="D40" s="683"/>
      <c r="E40" s="683"/>
      <c r="F40" s="683"/>
      <c r="G40" s="683"/>
      <c r="H40" s="683"/>
      <c r="I40" s="683"/>
      <c r="J40" s="683"/>
      <c r="K40" s="683"/>
      <c r="L40" s="683"/>
      <c r="M40" s="683"/>
      <c r="N40" s="683"/>
      <c r="O40" s="683"/>
      <c r="P40" s="683"/>
      <c r="Q40" s="684"/>
      <c r="R40" s="685">
        <v>197029</v>
      </c>
      <c r="S40" s="686"/>
      <c r="T40" s="686"/>
      <c r="U40" s="686"/>
      <c r="V40" s="686"/>
      <c r="W40" s="686"/>
      <c r="X40" s="686"/>
      <c r="Y40" s="687"/>
      <c r="Z40" s="688">
        <v>0.2</v>
      </c>
      <c r="AA40" s="688"/>
      <c r="AB40" s="688"/>
      <c r="AC40" s="688"/>
      <c r="AD40" s="689" t="s">
        <v>129</v>
      </c>
      <c r="AE40" s="689"/>
      <c r="AF40" s="689"/>
      <c r="AG40" s="689"/>
      <c r="AH40" s="689"/>
      <c r="AI40" s="689"/>
      <c r="AJ40" s="689"/>
      <c r="AK40" s="689"/>
      <c r="AL40" s="690" t="s">
        <v>235</v>
      </c>
      <c r="AM40" s="691"/>
      <c r="AN40" s="691"/>
      <c r="AO40" s="692"/>
      <c r="AQ40" s="763" t="s">
        <v>345</v>
      </c>
      <c r="AR40" s="764"/>
      <c r="AS40" s="764"/>
      <c r="AT40" s="764"/>
      <c r="AU40" s="764"/>
      <c r="AV40" s="764"/>
      <c r="AW40" s="764"/>
      <c r="AX40" s="764"/>
      <c r="AY40" s="765"/>
      <c r="AZ40" s="685">
        <v>3269</v>
      </c>
      <c r="BA40" s="686"/>
      <c r="BB40" s="686"/>
      <c r="BC40" s="686"/>
      <c r="BD40" s="721"/>
      <c r="BE40" s="721"/>
      <c r="BF40" s="752"/>
      <c r="BG40" s="772" t="s">
        <v>346</v>
      </c>
      <c r="BH40" s="773"/>
      <c r="BI40" s="773"/>
      <c r="BJ40" s="773"/>
      <c r="BK40" s="773"/>
      <c r="BL40" s="236"/>
      <c r="BM40" s="701" t="s">
        <v>347</v>
      </c>
      <c r="BN40" s="701"/>
      <c r="BO40" s="701"/>
      <c r="BP40" s="701"/>
      <c r="BQ40" s="701"/>
      <c r="BR40" s="701"/>
      <c r="BS40" s="701"/>
      <c r="BT40" s="701"/>
      <c r="BU40" s="702"/>
      <c r="BV40" s="685">
        <v>94</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12468554</v>
      </c>
      <c r="CS40" s="686"/>
      <c r="CT40" s="686"/>
      <c r="CU40" s="686"/>
      <c r="CV40" s="686"/>
      <c r="CW40" s="686"/>
      <c r="CX40" s="686"/>
      <c r="CY40" s="687"/>
      <c r="CZ40" s="690">
        <v>14.3</v>
      </c>
      <c r="DA40" s="719"/>
      <c r="DB40" s="719"/>
      <c r="DC40" s="723"/>
      <c r="DD40" s="694">
        <v>308637</v>
      </c>
      <c r="DE40" s="686"/>
      <c r="DF40" s="686"/>
      <c r="DG40" s="686"/>
      <c r="DH40" s="686"/>
      <c r="DI40" s="686"/>
      <c r="DJ40" s="686"/>
      <c r="DK40" s="687"/>
      <c r="DL40" s="694">
        <v>304138</v>
      </c>
      <c r="DM40" s="686"/>
      <c r="DN40" s="686"/>
      <c r="DO40" s="686"/>
      <c r="DP40" s="686"/>
      <c r="DQ40" s="686"/>
      <c r="DR40" s="686"/>
      <c r="DS40" s="686"/>
      <c r="DT40" s="686"/>
      <c r="DU40" s="686"/>
      <c r="DV40" s="687"/>
      <c r="DW40" s="690">
        <v>0.9</v>
      </c>
      <c r="DX40" s="719"/>
      <c r="DY40" s="719"/>
      <c r="DZ40" s="719"/>
      <c r="EA40" s="719"/>
      <c r="EB40" s="719"/>
      <c r="EC40" s="720"/>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235</v>
      </c>
      <c r="S41" s="686"/>
      <c r="T41" s="686"/>
      <c r="U41" s="686"/>
      <c r="V41" s="686"/>
      <c r="W41" s="686"/>
      <c r="X41" s="686"/>
      <c r="Y41" s="687"/>
      <c r="Z41" s="688" t="s">
        <v>129</v>
      </c>
      <c r="AA41" s="688"/>
      <c r="AB41" s="688"/>
      <c r="AC41" s="688"/>
      <c r="AD41" s="689" t="s">
        <v>235</v>
      </c>
      <c r="AE41" s="689"/>
      <c r="AF41" s="689"/>
      <c r="AG41" s="689"/>
      <c r="AH41" s="689"/>
      <c r="AI41" s="689"/>
      <c r="AJ41" s="689"/>
      <c r="AK41" s="689"/>
      <c r="AL41" s="690" t="s">
        <v>129</v>
      </c>
      <c r="AM41" s="691"/>
      <c r="AN41" s="691"/>
      <c r="AO41" s="692"/>
      <c r="AQ41" s="763" t="s">
        <v>350</v>
      </c>
      <c r="AR41" s="764"/>
      <c r="AS41" s="764"/>
      <c r="AT41" s="764"/>
      <c r="AU41" s="764"/>
      <c r="AV41" s="764"/>
      <c r="AW41" s="764"/>
      <c r="AX41" s="764"/>
      <c r="AY41" s="765"/>
      <c r="AZ41" s="685">
        <v>1464645</v>
      </c>
      <c r="BA41" s="686"/>
      <c r="BB41" s="686"/>
      <c r="BC41" s="686"/>
      <c r="BD41" s="721"/>
      <c r="BE41" s="721"/>
      <c r="BF41" s="752"/>
      <c r="BG41" s="772"/>
      <c r="BH41" s="773"/>
      <c r="BI41" s="773"/>
      <c r="BJ41" s="773"/>
      <c r="BK41" s="773"/>
      <c r="BL41" s="236"/>
      <c r="BM41" s="701" t="s">
        <v>351</v>
      </c>
      <c r="BN41" s="701"/>
      <c r="BO41" s="701"/>
      <c r="BP41" s="701"/>
      <c r="BQ41" s="701"/>
      <c r="BR41" s="701"/>
      <c r="BS41" s="701"/>
      <c r="BT41" s="701"/>
      <c r="BU41" s="702"/>
      <c r="BV41" s="685">
        <v>1</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129</v>
      </c>
      <c r="CS41" s="721"/>
      <c r="CT41" s="721"/>
      <c r="CU41" s="721"/>
      <c r="CV41" s="721"/>
      <c r="CW41" s="721"/>
      <c r="CX41" s="721"/>
      <c r="CY41" s="722"/>
      <c r="CZ41" s="690" t="s">
        <v>129</v>
      </c>
      <c r="DA41" s="719"/>
      <c r="DB41" s="719"/>
      <c r="DC41" s="723"/>
      <c r="DD41" s="694" t="s">
        <v>129</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353</v>
      </c>
      <c r="C42" s="683"/>
      <c r="D42" s="683"/>
      <c r="E42" s="683"/>
      <c r="F42" s="683"/>
      <c r="G42" s="683"/>
      <c r="H42" s="683"/>
      <c r="I42" s="683"/>
      <c r="J42" s="683"/>
      <c r="K42" s="683"/>
      <c r="L42" s="683"/>
      <c r="M42" s="683"/>
      <c r="N42" s="683"/>
      <c r="O42" s="683"/>
      <c r="P42" s="683"/>
      <c r="Q42" s="684"/>
      <c r="R42" s="685">
        <v>1694245</v>
      </c>
      <c r="S42" s="686"/>
      <c r="T42" s="686"/>
      <c r="U42" s="686"/>
      <c r="V42" s="686"/>
      <c r="W42" s="686"/>
      <c r="X42" s="686"/>
      <c r="Y42" s="687"/>
      <c r="Z42" s="688">
        <v>1.9</v>
      </c>
      <c r="AA42" s="688"/>
      <c r="AB42" s="688"/>
      <c r="AC42" s="688"/>
      <c r="AD42" s="689" t="s">
        <v>129</v>
      </c>
      <c r="AE42" s="689"/>
      <c r="AF42" s="689"/>
      <c r="AG42" s="689"/>
      <c r="AH42" s="689"/>
      <c r="AI42" s="689"/>
      <c r="AJ42" s="689"/>
      <c r="AK42" s="689"/>
      <c r="AL42" s="690" t="s">
        <v>129</v>
      </c>
      <c r="AM42" s="691"/>
      <c r="AN42" s="691"/>
      <c r="AO42" s="692"/>
      <c r="AQ42" s="784" t="s">
        <v>354</v>
      </c>
      <c r="AR42" s="785"/>
      <c r="AS42" s="785"/>
      <c r="AT42" s="785"/>
      <c r="AU42" s="785"/>
      <c r="AV42" s="785"/>
      <c r="AW42" s="785"/>
      <c r="AX42" s="785"/>
      <c r="AY42" s="786"/>
      <c r="AZ42" s="776">
        <v>4135817</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347</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4609093</v>
      </c>
      <c r="CS42" s="686"/>
      <c r="CT42" s="686"/>
      <c r="CU42" s="686"/>
      <c r="CV42" s="686"/>
      <c r="CW42" s="686"/>
      <c r="CX42" s="686"/>
      <c r="CY42" s="687"/>
      <c r="CZ42" s="690">
        <v>5.3</v>
      </c>
      <c r="DA42" s="691"/>
      <c r="DB42" s="691"/>
      <c r="DC42" s="703"/>
      <c r="DD42" s="694">
        <v>887733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26" t="s">
        <v>357</v>
      </c>
      <c r="C43" s="727"/>
      <c r="D43" s="727"/>
      <c r="E43" s="727"/>
      <c r="F43" s="727"/>
      <c r="G43" s="727"/>
      <c r="H43" s="727"/>
      <c r="I43" s="727"/>
      <c r="J43" s="727"/>
      <c r="K43" s="727"/>
      <c r="L43" s="727"/>
      <c r="M43" s="727"/>
      <c r="N43" s="727"/>
      <c r="O43" s="727"/>
      <c r="P43" s="727"/>
      <c r="Q43" s="728"/>
      <c r="R43" s="776">
        <v>88346721</v>
      </c>
      <c r="S43" s="777"/>
      <c r="T43" s="777"/>
      <c r="U43" s="777"/>
      <c r="V43" s="777"/>
      <c r="W43" s="777"/>
      <c r="X43" s="777"/>
      <c r="Y43" s="778"/>
      <c r="Z43" s="779">
        <v>100</v>
      </c>
      <c r="AA43" s="779"/>
      <c r="AB43" s="779"/>
      <c r="AC43" s="779"/>
      <c r="AD43" s="780">
        <v>30754176</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49729</v>
      </c>
      <c r="CS43" s="721"/>
      <c r="CT43" s="721"/>
      <c r="CU43" s="721"/>
      <c r="CV43" s="721"/>
      <c r="CW43" s="721"/>
      <c r="CX43" s="721"/>
      <c r="CY43" s="722"/>
      <c r="CZ43" s="690">
        <v>0.1</v>
      </c>
      <c r="DA43" s="719"/>
      <c r="DB43" s="719"/>
      <c r="DC43" s="723"/>
      <c r="DD43" s="694">
        <v>46040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359</v>
      </c>
      <c r="CG44" s="683"/>
      <c r="CH44" s="683"/>
      <c r="CI44" s="683"/>
      <c r="CJ44" s="683"/>
      <c r="CK44" s="683"/>
      <c r="CL44" s="683"/>
      <c r="CM44" s="683"/>
      <c r="CN44" s="683"/>
      <c r="CO44" s="683"/>
      <c r="CP44" s="683"/>
      <c r="CQ44" s="684"/>
      <c r="CR44" s="685">
        <v>4603396</v>
      </c>
      <c r="CS44" s="686"/>
      <c r="CT44" s="686"/>
      <c r="CU44" s="686"/>
      <c r="CV44" s="686"/>
      <c r="CW44" s="686"/>
      <c r="CX44" s="686"/>
      <c r="CY44" s="687"/>
      <c r="CZ44" s="690">
        <v>5.3</v>
      </c>
      <c r="DA44" s="691"/>
      <c r="DB44" s="691"/>
      <c r="DC44" s="703"/>
      <c r="DD44" s="694">
        <v>887636</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2405112</v>
      </c>
      <c r="CS45" s="721"/>
      <c r="CT45" s="721"/>
      <c r="CU45" s="721"/>
      <c r="CV45" s="721"/>
      <c r="CW45" s="721"/>
      <c r="CX45" s="721"/>
      <c r="CY45" s="722"/>
      <c r="CZ45" s="690">
        <v>2.8</v>
      </c>
      <c r="DA45" s="719"/>
      <c r="DB45" s="719"/>
      <c r="DC45" s="723"/>
      <c r="DD45" s="694">
        <v>150899</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2055306</v>
      </c>
      <c r="CS46" s="686"/>
      <c r="CT46" s="686"/>
      <c r="CU46" s="686"/>
      <c r="CV46" s="686"/>
      <c r="CW46" s="686"/>
      <c r="CX46" s="686"/>
      <c r="CY46" s="687"/>
      <c r="CZ46" s="690">
        <v>2.4</v>
      </c>
      <c r="DA46" s="691"/>
      <c r="DB46" s="691"/>
      <c r="DC46" s="703"/>
      <c r="DD46" s="694">
        <v>730158</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5697</v>
      </c>
      <c r="CS47" s="721"/>
      <c r="CT47" s="721"/>
      <c r="CU47" s="721"/>
      <c r="CV47" s="721"/>
      <c r="CW47" s="721"/>
      <c r="CX47" s="721"/>
      <c r="CY47" s="722"/>
      <c r="CZ47" s="690">
        <v>0</v>
      </c>
      <c r="DA47" s="719"/>
      <c r="DB47" s="719"/>
      <c r="DC47" s="723"/>
      <c r="DD47" s="694">
        <v>97</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129</v>
      </c>
      <c r="CS48" s="686"/>
      <c r="CT48" s="686"/>
      <c r="CU48" s="686"/>
      <c r="CV48" s="686"/>
      <c r="CW48" s="686"/>
      <c r="CX48" s="686"/>
      <c r="CY48" s="687"/>
      <c r="CZ48" s="690" t="s">
        <v>129</v>
      </c>
      <c r="DA48" s="691"/>
      <c r="DB48" s="691"/>
      <c r="DC48" s="703"/>
      <c r="DD48" s="694" t="s">
        <v>129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367</v>
      </c>
      <c r="CE49" s="727"/>
      <c r="CF49" s="727"/>
      <c r="CG49" s="727"/>
      <c r="CH49" s="727"/>
      <c r="CI49" s="727"/>
      <c r="CJ49" s="727"/>
      <c r="CK49" s="727"/>
      <c r="CL49" s="727"/>
      <c r="CM49" s="727"/>
      <c r="CN49" s="727"/>
      <c r="CO49" s="727"/>
      <c r="CP49" s="727"/>
      <c r="CQ49" s="728"/>
      <c r="CR49" s="776">
        <v>86970779</v>
      </c>
      <c r="CS49" s="756"/>
      <c r="CT49" s="756"/>
      <c r="CU49" s="756"/>
      <c r="CV49" s="756"/>
      <c r="CW49" s="756"/>
      <c r="CX49" s="756"/>
      <c r="CY49" s="787"/>
      <c r="CZ49" s="781">
        <v>100</v>
      </c>
      <c r="DA49" s="788"/>
      <c r="DB49" s="788"/>
      <c r="DC49" s="789"/>
      <c r="DD49" s="790">
        <v>36241070</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2QHU7TEaOM5nZg+CeSD5UwCJsZ1TJJnkRIB9a3nIVc0XXq5J9uUUmDZm7Jr5i4DcoPFrszp+zcCcbPC3u8cwxQ==" saltValue="eeCmtFRdIKBfLjflxgzhM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89065</v>
      </c>
      <c r="R7" s="821"/>
      <c r="S7" s="821"/>
      <c r="T7" s="821"/>
      <c r="U7" s="821"/>
      <c r="V7" s="821">
        <v>87712</v>
      </c>
      <c r="W7" s="821"/>
      <c r="X7" s="821"/>
      <c r="Y7" s="821"/>
      <c r="Z7" s="821"/>
      <c r="AA7" s="821">
        <v>1353</v>
      </c>
      <c r="AB7" s="821"/>
      <c r="AC7" s="821"/>
      <c r="AD7" s="821"/>
      <c r="AE7" s="822"/>
      <c r="AF7" s="823">
        <v>1093</v>
      </c>
      <c r="AG7" s="824"/>
      <c r="AH7" s="824"/>
      <c r="AI7" s="824"/>
      <c r="AJ7" s="825"/>
      <c r="AK7" s="860">
        <v>1316</v>
      </c>
      <c r="AL7" s="861"/>
      <c r="AM7" s="861"/>
      <c r="AN7" s="861"/>
      <c r="AO7" s="861"/>
      <c r="AP7" s="861">
        <v>62423</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590</v>
      </c>
      <c r="BT7" s="865"/>
      <c r="BU7" s="865"/>
      <c r="BV7" s="865"/>
      <c r="BW7" s="865"/>
      <c r="BX7" s="865"/>
      <c r="BY7" s="865"/>
      <c r="BZ7" s="865"/>
      <c r="CA7" s="865"/>
      <c r="CB7" s="865"/>
      <c r="CC7" s="865"/>
      <c r="CD7" s="865"/>
      <c r="CE7" s="865"/>
      <c r="CF7" s="865"/>
      <c r="CG7" s="866"/>
      <c r="CH7" s="857">
        <v>-1</v>
      </c>
      <c r="CI7" s="858"/>
      <c r="CJ7" s="858"/>
      <c r="CK7" s="858"/>
      <c r="CL7" s="859"/>
      <c r="CM7" s="857">
        <v>246</v>
      </c>
      <c r="CN7" s="858"/>
      <c r="CO7" s="858"/>
      <c r="CP7" s="858"/>
      <c r="CQ7" s="859"/>
      <c r="CR7" s="857">
        <v>1</v>
      </c>
      <c r="CS7" s="858"/>
      <c r="CT7" s="858"/>
      <c r="CU7" s="858"/>
      <c r="CV7" s="859"/>
      <c r="CW7" s="857">
        <v>3</v>
      </c>
      <c r="CX7" s="858"/>
      <c r="CY7" s="858"/>
      <c r="CZ7" s="858"/>
      <c r="DA7" s="859"/>
      <c r="DB7" s="857" t="s">
        <v>582</v>
      </c>
      <c r="DC7" s="858"/>
      <c r="DD7" s="858"/>
      <c r="DE7" s="858"/>
      <c r="DF7" s="859"/>
      <c r="DG7" s="857" t="s">
        <v>582</v>
      </c>
      <c r="DH7" s="858"/>
      <c r="DI7" s="858"/>
      <c r="DJ7" s="858"/>
      <c r="DK7" s="859"/>
      <c r="DL7" s="857" t="s">
        <v>582</v>
      </c>
      <c r="DM7" s="858"/>
      <c r="DN7" s="858"/>
      <c r="DO7" s="858"/>
      <c r="DP7" s="859"/>
      <c r="DQ7" s="857" t="s">
        <v>582</v>
      </c>
      <c r="DR7" s="858"/>
      <c r="DS7" s="858"/>
      <c r="DT7" s="858"/>
      <c r="DU7" s="859"/>
      <c r="DV7" s="838"/>
      <c r="DW7" s="839"/>
      <c r="DX7" s="839"/>
      <c r="DY7" s="839"/>
      <c r="DZ7" s="840"/>
      <c r="EA7" s="256"/>
    </row>
    <row r="8" spans="1:131" s="257" customFormat="1" ht="26.25" customHeight="1" x14ac:dyDescent="0.15">
      <c r="A8" s="263">
        <v>2</v>
      </c>
      <c r="B8" s="841" t="s">
        <v>391</v>
      </c>
      <c r="C8" s="842"/>
      <c r="D8" s="842"/>
      <c r="E8" s="842"/>
      <c r="F8" s="842"/>
      <c r="G8" s="842"/>
      <c r="H8" s="842"/>
      <c r="I8" s="842"/>
      <c r="J8" s="842"/>
      <c r="K8" s="842"/>
      <c r="L8" s="842"/>
      <c r="M8" s="842"/>
      <c r="N8" s="842"/>
      <c r="O8" s="842"/>
      <c r="P8" s="843"/>
      <c r="Q8" s="844">
        <v>48</v>
      </c>
      <c r="R8" s="845"/>
      <c r="S8" s="845"/>
      <c r="T8" s="845"/>
      <c r="U8" s="845"/>
      <c r="V8" s="845">
        <v>48</v>
      </c>
      <c r="W8" s="845"/>
      <c r="X8" s="845"/>
      <c r="Y8" s="845"/>
      <c r="Z8" s="845"/>
      <c r="AA8" s="845" t="s">
        <v>580</v>
      </c>
      <c r="AB8" s="845"/>
      <c r="AC8" s="845"/>
      <c r="AD8" s="845"/>
      <c r="AE8" s="846"/>
      <c r="AF8" s="847" t="s">
        <v>129</v>
      </c>
      <c r="AG8" s="848"/>
      <c r="AH8" s="848"/>
      <c r="AI8" s="848"/>
      <c r="AJ8" s="849"/>
      <c r="AK8" s="850">
        <v>48</v>
      </c>
      <c r="AL8" s="851"/>
      <c r="AM8" s="851"/>
      <c r="AN8" s="851"/>
      <c r="AO8" s="851"/>
      <c r="AP8" s="851">
        <v>282</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591</v>
      </c>
      <c r="BT8" s="855"/>
      <c r="BU8" s="855"/>
      <c r="BV8" s="855"/>
      <c r="BW8" s="855"/>
      <c r="BX8" s="855"/>
      <c r="BY8" s="855"/>
      <c r="BZ8" s="855"/>
      <c r="CA8" s="855"/>
      <c r="CB8" s="855"/>
      <c r="CC8" s="855"/>
      <c r="CD8" s="855"/>
      <c r="CE8" s="855"/>
      <c r="CF8" s="855"/>
      <c r="CG8" s="856"/>
      <c r="CH8" s="867" t="s">
        <v>582</v>
      </c>
      <c r="CI8" s="868"/>
      <c r="CJ8" s="868"/>
      <c r="CK8" s="868"/>
      <c r="CL8" s="869"/>
      <c r="CM8" s="867">
        <v>3</v>
      </c>
      <c r="CN8" s="868"/>
      <c r="CO8" s="868"/>
      <c r="CP8" s="868"/>
      <c r="CQ8" s="869"/>
      <c r="CR8" s="867">
        <v>3</v>
      </c>
      <c r="CS8" s="868"/>
      <c r="CT8" s="868"/>
      <c r="CU8" s="868"/>
      <c r="CV8" s="869"/>
      <c r="CW8" s="867" t="s">
        <v>582</v>
      </c>
      <c r="CX8" s="868"/>
      <c r="CY8" s="868"/>
      <c r="CZ8" s="868"/>
      <c r="DA8" s="869"/>
      <c r="DB8" s="867" t="s">
        <v>582</v>
      </c>
      <c r="DC8" s="868"/>
      <c r="DD8" s="868"/>
      <c r="DE8" s="868"/>
      <c r="DF8" s="869"/>
      <c r="DG8" s="867" t="s">
        <v>585</v>
      </c>
      <c r="DH8" s="868"/>
      <c r="DI8" s="868"/>
      <c r="DJ8" s="868"/>
      <c r="DK8" s="869"/>
      <c r="DL8" s="867" t="s">
        <v>585</v>
      </c>
      <c r="DM8" s="868"/>
      <c r="DN8" s="868"/>
      <c r="DO8" s="868"/>
      <c r="DP8" s="869"/>
      <c r="DQ8" s="867" t="s">
        <v>585</v>
      </c>
      <c r="DR8" s="868"/>
      <c r="DS8" s="868"/>
      <c r="DT8" s="868"/>
      <c r="DU8" s="869"/>
      <c r="DV8" s="870"/>
      <c r="DW8" s="871"/>
      <c r="DX8" s="871"/>
      <c r="DY8" s="871"/>
      <c r="DZ8" s="872"/>
      <c r="EA8" s="256"/>
    </row>
    <row r="9" spans="1:131" s="257" customFormat="1" ht="26.25" customHeight="1" x14ac:dyDescent="0.15">
      <c r="A9" s="263">
        <v>3</v>
      </c>
      <c r="B9" s="841" t="s">
        <v>392</v>
      </c>
      <c r="C9" s="842"/>
      <c r="D9" s="842"/>
      <c r="E9" s="842"/>
      <c r="F9" s="842"/>
      <c r="G9" s="842"/>
      <c r="H9" s="842"/>
      <c r="I9" s="842"/>
      <c r="J9" s="842"/>
      <c r="K9" s="842"/>
      <c r="L9" s="842"/>
      <c r="M9" s="842"/>
      <c r="N9" s="842"/>
      <c r="O9" s="842"/>
      <c r="P9" s="843"/>
      <c r="Q9" s="844">
        <v>40</v>
      </c>
      <c r="R9" s="845"/>
      <c r="S9" s="845"/>
      <c r="T9" s="845"/>
      <c r="U9" s="845"/>
      <c r="V9" s="845">
        <v>17</v>
      </c>
      <c r="W9" s="845"/>
      <c r="X9" s="845"/>
      <c r="Y9" s="845"/>
      <c r="Z9" s="845"/>
      <c r="AA9" s="845">
        <v>23</v>
      </c>
      <c r="AB9" s="845"/>
      <c r="AC9" s="845"/>
      <c r="AD9" s="845"/>
      <c r="AE9" s="846"/>
      <c r="AF9" s="847">
        <v>23</v>
      </c>
      <c r="AG9" s="848"/>
      <c r="AH9" s="848"/>
      <c r="AI9" s="848"/>
      <c r="AJ9" s="849"/>
      <c r="AK9" s="850" t="s">
        <v>581</v>
      </c>
      <c r="AL9" s="851"/>
      <c r="AM9" s="851"/>
      <c r="AN9" s="851"/>
      <c r="AO9" s="851"/>
      <c r="AP9" s="851">
        <v>9</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596</v>
      </c>
      <c r="BT9" s="855"/>
      <c r="BU9" s="855"/>
      <c r="BV9" s="855"/>
      <c r="BW9" s="855"/>
      <c r="BX9" s="855"/>
      <c r="BY9" s="855"/>
      <c r="BZ9" s="855"/>
      <c r="CA9" s="855"/>
      <c r="CB9" s="855"/>
      <c r="CC9" s="855"/>
      <c r="CD9" s="855"/>
      <c r="CE9" s="855"/>
      <c r="CF9" s="855"/>
      <c r="CG9" s="856"/>
      <c r="CH9" s="867">
        <v>-16</v>
      </c>
      <c r="CI9" s="868"/>
      <c r="CJ9" s="868"/>
      <c r="CK9" s="868"/>
      <c r="CL9" s="869"/>
      <c r="CM9" s="867">
        <v>86</v>
      </c>
      <c r="CN9" s="868"/>
      <c r="CO9" s="868"/>
      <c r="CP9" s="868"/>
      <c r="CQ9" s="869"/>
      <c r="CR9" s="867">
        <v>4</v>
      </c>
      <c r="CS9" s="868"/>
      <c r="CT9" s="868"/>
      <c r="CU9" s="868"/>
      <c r="CV9" s="869"/>
      <c r="CW9" s="867">
        <v>13</v>
      </c>
      <c r="CX9" s="868"/>
      <c r="CY9" s="868"/>
      <c r="CZ9" s="868"/>
      <c r="DA9" s="869"/>
      <c r="DB9" s="867" t="s">
        <v>585</v>
      </c>
      <c r="DC9" s="868"/>
      <c r="DD9" s="868"/>
      <c r="DE9" s="868"/>
      <c r="DF9" s="869"/>
      <c r="DG9" s="867" t="s">
        <v>582</v>
      </c>
      <c r="DH9" s="868"/>
      <c r="DI9" s="868"/>
      <c r="DJ9" s="868"/>
      <c r="DK9" s="869"/>
      <c r="DL9" s="867" t="s">
        <v>585</v>
      </c>
      <c r="DM9" s="868"/>
      <c r="DN9" s="868"/>
      <c r="DO9" s="868"/>
      <c r="DP9" s="869"/>
      <c r="DQ9" s="867" t="s">
        <v>585</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592</v>
      </c>
      <c r="BT10" s="855"/>
      <c r="BU10" s="855"/>
      <c r="BV10" s="855"/>
      <c r="BW10" s="855"/>
      <c r="BX10" s="855"/>
      <c r="BY10" s="855"/>
      <c r="BZ10" s="855"/>
      <c r="CA10" s="855"/>
      <c r="CB10" s="855"/>
      <c r="CC10" s="855"/>
      <c r="CD10" s="855"/>
      <c r="CE10" s="855"/>
      <c r="CF10" s="855"/>
      <c r="CG10" s="856"/>
      <c r="CH10" s="867">
        <v>-1</v>
      </c>
      <c r="CI10" s="868"/>
      <c r="CJ10" s="868"/>
      <c r="CK10" s="868"/>
      <c r="CL10" s="869"/>
      <c r="CM10" s="867">
        <v>13</v>
      </c>
      <c r="CN10" s="868"/>
      <c r="CO10" s="868"/>
      <c r="CP10" s="868"/>
      <c r="CQ10" s="869"/>
      <c r="CR10" s="867">
        <v>9</v>
      </c>
      <c r="CS10" s="868"/>
      <c r="CT10" s="868"/>
      <c r="CU10" s="868"/>
      <c r="CV10" s="869"/>
      <c r="CW10" s="867">
        <v>8</v>
      </c>
      <c r="CX10" s="868"/>
      <c r="CY10" s="868"/>
      <c r="CZ10" s="868"/>
      <c r="DA10" s="869"/>
      <c r="DB10" s="867" t="s">
        <v>585</v>
      </c>
      <c r="DC10" s="868"/>
      <c r="DD10" s="868"/>
      <c r="DE10" s="868"/>
      <c r="DF10" s="869"/>
      <c r="DG10" s="867" t="s">
        <v>585</v>
      </c>
      <c r="DH10" s="868"/>
      <c r="DI10" s="868"/>
      <c r="DJ10" s="868"/>
      <c r="DK10" s="869"/>
      <c r="DL10" s="867" t="s">
        <v>585</v>
      </c>
      <c r="DM10" s="868"/>
      <c r="DN10" s="868"/>
      <c r="DO10" s="868"/>
      <c r="DP10" s="869"/>
      <c r="DQ10" s="867" t="s">
        <v>585</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593</v>
      </c>
      <c r="BT11" s="855"/>
      <c r="BU11" s="855"/>
      <c r="BV11" s="855"/>
      <c r="BW11" s="855"/>
      <c r="BX11" s="855"/>
      <c r="BY11" s="855"/>
      <c r="BZ11" s="855"/>
      <c r="CA11" s="855"/>
      <c r="CB11" s="855"/>
      <c r="CC11" s="855"/>
      <c r="CD11" s="855"/>
      <c r="CE11" s="855"/>
      <c r="CF11" s="855"/>
      <c r="CG11" s="856"/>
      <c r="CH11" s="867">
        <v>-5</v>
      </c>
      <c r="CI11" s="868"/>
      <c r="CJ11" s="868"/>
      <c r="CK11" s="868"/>
      <c r="CL11" s="869"/>
      <c r="CM11" s="867">
        <v>5</v>
      </c>
      <c r="CN11" s="868"/>
      <c r="CO11" s="868"/>
      <c r="CP11" s="868"/>
      <c r="CQ11" s="869"/>
      <c r="CR11" s="867">
        <v>55</v>
      </c>
      <c r="CS11" s="868"/>
      <c r="CT11" s="868"/>
      <c r="CU11" s="868"/>
      <c r="CV11" s="869"/>
      <c r="CW11" s="867">
        <v>8</v>
      </c>
      <c r="CX11" s="868"/>
      <c r="CY11" s="868"/>
      <c r="CZ11" s="868"/>
      <c r="DA11" s="869"/>
      <c r="DB11" s="867" t="s">
        <v>585</v>
      </c>
      <c r="DC11" s="868"/>
      <c r="DD11" s="868"/>
      <c r="DE11" s="868"/>
      <c r="DF11" s="869"/>
      <c r="DG11" s="867" t="s">
        <v>582</v>
      </c>
      <c r="DH11" s="868"/>
      <c r="DI11" s="868"/>
      <c r="DJ11" s="868"/>
      <c r="DK11" s="869"/>
      <c r="DL11" s="867" t="s">
        <v>585</v>
      </c>
      <c r="DM11" s="868"/>
      <c r="DN11" s="868"/>
      <c r="DO11" s="868"/>
      <c r="DP11" s="869"/>
      <c r="DQ11" s="867" t="s">
        <v>582</v>
      </c>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594</v>
      </c>
      <c r="BT12" s="855"/>
      <c r="BU12" s="855"/>
      <c r="BV12" s="855"/>
      <c r="BW12" s="855"/>
      <c r="BX12" s="855"/>
      <c r="BY12" s="855"/>
      <c r="BZ12" s="855"/>
      <c r="CA12" s="855"/>
      <c r="CB12" s="855"/>
      <c r="CC12" s="855"/>
      <c r="CD12" s="855"/>
      <c r="CE12" s="855"/>
      <c r="CF12" s="855"/>
      <c r="CG12" s="856"/>
      <c r="CH12" s="867">
        <v>-1</v>
      </c>
      <c r="CI12" s="868"/>
      <c r="CJ12" s="868"/>
      <c r="CK12" s="868"/>
      <c r="CL12" s="869"/>
      <c r="CM12" s="867">
        <v>321</v>
      </c>
      <c r="CN12" s="868"/>
      <c r="CO12" s="868"/>
      <c r="CP12" s="868"/>
      <c r="CQ12" s="869"/>
      <c r="CR12" s="867">
        <v>150</v>
      </c>
      <c r="CS12" s="868"/>
      <c r="CT12" s="868"/>
      <c r="CU12" s="868"/>
      <c r="CV12" s="869"/>
      <c r="CW12" s="867" t="s">
        <v>597</v>
      </c>
      <c r="CX12" s="868"/>
      <c r="CY12" s="868"/>
      <c r="CZ12" s="868"/>
      <c r="DA12" s="869"/>
      <c r="DB12" s="867" t="s">
        <v>597</v>
      </c>
      <c r="DC12" s="868"/>
      <c r="DD12" s="868"/>
      <c r="DE12" s="868"/>
      <c r="DF12" s="869"/>
      <c r="DG12" s="867" t="s">
        <v>582</v>
      </c>
      <c r="DH12" s="868"/>
      <c r="DI12" s="868"/>
      <c r="DJ12" s="868"/>
      <c r="DK12" s="869"/>
      <c r="DL12" s="867" t="s">
        <v>585</v>
      </c>
      <c r="DM12" s="868"/>
      <c r="DN12" s="868"/>
      <c r="DO12" s="868"/>
      <c r="DP12" s="869"/>
      <c r="DQ12" s="867" t="s">
        <v>582</v>
      </c>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t="s">
        <v>595</v>
      </c>
      <c r="BT13" s="855"/>
      <c r="BU13" s="855"/>
      <c r="BV13" s="855"/>
      <c r="BW13" s="855"/>
      <c r="BX13" s="855"/>
      <c r="BY13" s="855"/>
      <c r="BZ13" s="855"/>
      <c r="CA13" s="855"/>
      <c r="CB13" s="855"/>
      <c r="CC13" s="855"/>
      <c r="CD13" s="855"/>
      <c r="CE13" s="855"/>
      <c r="CF13" s="855"/>
      <c r="CG13" s="856"/>
      <c r="CH13" s="867">
        <v>3</v>
      </c>
      <c r="CI13" s="868"/>
      <c r="CJ13" s="868"/>
      <c r="CK13" s="868"/>
      <c r="CL13" s="869"/>
      <c r="CM13" s="867">
        <v>1042</v>
      </c>
      <c r="CN13" s="868"/>
      <c r="CO13" s="868"/>
      <c r="CP13" s="868"/>
      <c r="CQ13" s="869"/>
      <c r="CR13" s="867">
        <v>150</v>
      </c>
      <c r="CS13" s="868"/>
      <c r="CT13" s="868"/>
      <c r="CU13" s="868"/>
      <c r="CV13" s="869"/>
      <c r="CW13" s="867">
        <v>11</v>
      </c>
      <c r="CX13" s="868"/>
      <c r="CY13" s="868"/>
      <c r="CZ13" s="868"/>
      <c r="DA13" s="869"/>
      <c r="DB13" s="867" t="s">
        <v>582</v>
      </c>
      <c r="DC13" s="868"/>
      <c r="DD13" s="868"/>
      <c r="DE13" s="868"/>
      <c r="DF13" s="869"/>
      <c r="DG13" s="867" t="s">
        <v>585</v>
      </c>
      <c r="DH13" s="868"/>
      <c r="DI13" s="868"/>
      <c r="DJ13" s="868"/>
      <c r="DK13" s="869"/>
      <c r="DL13" s="867" t="s">
        <v>583</v>
      </c>
      <c r="DM13" s="868"/>
      <c r="DN13" s="868"/>
      <c r="DO13" s="868"/>
      <c r="DP13" s="869"/>
      <c r="DQ13" s="867" t="s">
        <v>585</v>
      </c>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394</v>
      </c>
      <c r="B23" s="876" t="s">
        <v>395</v>
      </c>
      <c r="C23" s="877"/>
      <c r="D23" s="877"/>
      <c r="E23" s="877"/>
      <c r="F23" s="877"/>
      <c r="G23" s="877"/>
      <c r="H23" s="877"/>
      <c r="I23" s="877"/>
      <c r="J23" s="877"/>
      <c r="K23" s="877"/>
      <c r="L23" s="877"/>
      <c r="M23" s="877"/>
      <c r="N23" s="877"/>
      <c r="O23" s="877"/>
      <c r="P23" s="878"/>
      <c r="Q23" s="879">
        <v>89106</v>
      </c>
      <c r="R23" s="880"/>
      <c r="S23" s="880"/>
      <c r="T23" s="880"/>
      <c r="U23" s="880"/>
      <c r="V23" s="880">
        <v>87730</v>
      </c>
      <c r="W23" s="880"/>
      <c r="X23" s="880"/>
      <c r="Y23" s="880"/>
      <c r="Z23" s="880"/>
      <c r="AA23" s="880">
        <v>1376</v>
      </c>
      <c r="AB23" s="880"/>
      <c r="AC23" s="880"/>
      <c r="AD23" s="880"/>
      <c r="AE23" s="881"/>
      <c r="AF23" s="882">
        <v>1116</v>
      </c>
      <c r="AG23" s="880"/>
      <c r="AH23" s="880"/>
      <c r="AI23" s="880"/>
      <c r="AJ23" s="883"/>
      <c r="AK23" s="884"/>
      <c r="AL23" s="885"/>
      <c r="AM23" s="885"/>
      <c r="AN23" s="885"/>
      <c r="AO23" s="885"/>
      <c r="AP23" s="880">
        <v>62714</v>
      </c>
      <c r="AQ23" s="880"/>
      <c r="AR23" s="880"/>
      <c r="AS23" s="880"/>
      <c r="AT23" s="880"/>
      <c r="AU23" s="886"/>
      <c r="AV23" s="886"/>
      <c r="AW23" s="886"/>
      <c r="AX23" s="886"/>
      <c r="AY23" s="887"/>
      <c r="AZ23" s="895" t="s">
        <v>129</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396</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397</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398</v>
      </c>
      <c r="R26" s="804"/>
      <c r="S26" s="804"/>
      <c r="T26" s="804"/>
      <c r="U26" s="805"/>
      <c r="V26" s="803" t="s">
        <v>399</v>
      </c>
      <c r="W26" s="804"/>
      <c r="X26" s="804"/>
      <c r="Y26" s="804"/>
      <c r="Z26" s="805"/>
      <c r="AA26" s="803" t="s">
        <v>400</v>
      </c>
      <c r="AB26" s="804"/>
      <c r="AC26" s="804"/>
      <c r="AD26" s="804"/>
      <c r="AE26" s="804"/>
      <c r="AF26" s="898" t="s">
        <v>401</v>
      </c>
      <c r="AG26" s="899"/>
      <c r="AH26" s="899"/>
      <c r="AI26" s="899"/>
      <c r="AJ26" s="900"/>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406</v>
      </c>
      <c r="C28" s="818"/>
      <c r="D28" s="818"/>
      <c r="E28" s="818"/>
      <c r="F28" s="818"/>
      <c r="G28" s="818"/>
      <c r="H28" s="818"/>
      <c r="I28" s="818"/>
      <c r="J28" s="818"/>
      <c r="K28" s="818"/>
      <c r="L28" s="818"/>
      <c r="M28" s="818"/>
      <c r="N28" s="818"/>
      <c r="O28" s="818"/>
      <c r="P28" s="819"/>
      <c r="Q28" s="908">
        <v>13876</v>
      </c>
      <c r="R28" s="909"/>
      <c r="S28" s="909"/>
      <c r="T28" s="909"/>
      <c r="U28" s="909"/>
      <c r="V28" s="909">
        <v>13719</v>
      </c>
      <c r="W28" s="909"/>
      <c r="X28" s="909"/>
      <c r="Y28" s="909"/>
      <c r="Z28" s="909"/>
      <c r="AA28" s="909">
        <v>157</v>
      </c>
      <c r="AB28" s="909"/>
      <c r="AC28" s="909"/>
      <c r="AD28" s="909"/>
      <c r="AE28" s="910"/>
      <c r="AF28" s="911">
        <v>157</v>
      </c>
      <c r="AG28" s="909"/>
      <c r="AH28" s="909"/>
      <c r="AI28" s="909"/>
      <c r="AJ28" s="912"/>
      <c r="AK28" s="913">
        <v>1465</v>
      </c>
      <c r="AL28" s="904"/>
      <c r="AM28" s="904"/>
      <c r="AN28" s="904"/>
      <c r="AO28" s="904"/>
      <c r="AP28" s="904" t="s">
        <v>581</v>
      </c>
      <c r="AQ28" s="904"/>
      <c r="AR28" s="904"/>
      <c r="AS28" s="904"/>
      <c r="AT28" s="904"/>
      <c r="AU28" s="904" t="s">
        <v>581</v>
      </c>
      <c r="AV28" s="904"/>
      <c r="AW28" s="904"/>
      <c r="AX28" s="904"/>
      <c r="AY28" s="904"/>
      <c r="AZ28" s="905" t="s">
        <v>582</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407</v>
      </c>
      <c r="C29" s="842"/>
      <c r="D29" s="842"/>
      <c r="E29" s="842"/>
      <c r="F29" s="842"/>
      <c r="G29" s="842"/>
      <c r="H29" s="842"/>
      <c r="I29" s="842"/>
      <c r="J29" s="842"/>
      <c r="K29" s="842"/>
      <c r="L29" s="842"/>
      <c r="M29" s="842"/>
      <c r="N29" s="842"/>
      <c r="O29" s="842"/>
      <c r="P29" s="843"/>
      <c r="Q29" s="844">
        <v>16215</v>
      </c>
      <c r="R29" s="845"/>
      <c r="S29" s="845"/>
      <c r="T29" s="845"/>
      <c r="U29" s="845"/>
      <c r="V29" s="845">
        <v>14679</v>
      </c>
      <c r="W29" s="845"/>
      <c r="X29" s="845"/>
      <c r="Y29" s="845"/>
      <c r="Z29" s="845"/>
      <c r="AA29" s="845">
        <v>1536</v>
      </c>
      <c r="AB29" s="845"/>
      <c r="AC29" s="845"/>
      <c r="AD29" s="845"/>
      <c r="AE29" s="846"/>
      <c r="AF29" s="847">
        <v>1536</v>
      </c>
      <c r="AG29" s="848"/>
      <c r="AH29" s="848"/>
      <c r="AI29" s="848"/>
      <c r="AJ29" s="849"/>
      <c r="AK29" s="916">
        <v>2159</v>
      </c>
      <c r="AL29" s="917"/>
      <c r="AM29" s="917"/>
      <c r="AN29" s="917"/>
      <c r="AO29" s="917"/>
      <c r="AP29" s="917" t="s">
        <v>581</v>
      </c>
      <c r="AQ29" s="917"/>
      <c r="AR29" s="917"/>
      <c r="AS29" s="917"/>
      <c r="AT29" s="917"/>
      <c r="AU29" s="917" t="s">
        <v>581</v>
      </c>
      <c r="AV29" s="917"/>
      <c r="AW29" s="917"/>
      <c r="AX29" s="917"/>
      <c r="AY29" s="917"/>
      <c r="AZ29" s="918" t="s">
        <v>583</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408</v>
      </c>
      <c r="C30" s="842"/>
      <c r="D30" s="842"/>
      <c r="E30" s="842"/>
      <c r="F30" s="842"/>
      <c r="G30" s="842"/>
      <c r="H30" s="842"/>
      <c r="I30" s="842"/>
      <c r="J30" s="842"/>
      <c r="K30" s="842"/>
      <c r="L30" s="842"/>
      <c r="M30" s="842"/>
      <c r="N30" s="842"/>
      <c r="O30" s="842"/>
      <c r="P30" s="843"/>
      <c r="Q30" s="844">
        <v>1878</v>
      </c>
      <c r="R30" s="845"/>
      <c r="S30" s="845"/>
      <c r="T30" s="845"/>
      <c r="U30" s="845"/>
      <c r="V30" s="845">
        <v>1873</v>
      </c>
      <c r="W30" s="845"/>
      <c r="X30" s="845"/>
      <c r="Y30" s="845"/>
      <c r="Z30" s="845"/>
      <c r="AA30" s="845">
        <v>5</v>
      </c>
      <c r="AB30" s="845"/>
      <c r="AC30" s="845"/>
      <c r="AD30" s="845"/>
      <c r="AE30" s="846"/>
      <c r="AF30" s="847">
        <v>5</v>
      </c>
      <c r="AG30" s="848"/>
      <c r="AH30" s="848"/>
      <c r="AI30" s="848"/>
      <c r="AJ30" s="849"/>
      <c r="AK30" s="916">
        <v>470</v>
      </c>
      <c r="AL30" s="917"/>
      <c r="AM30" s="917"/>
      <c r="AN30" s="917"/>
      <c r="AO30" s="917"/>
      <c r="AP30" s="917" t="s">
        <v>581</v>
      </c>
      <c r="AQ30" s="917"/>
      <c r="AR30" s="917"/>
      <c r="AS30" s="917"/>
      <c r="AT30" s="917"/>
      <c r="AU30" s="917" t="s">
        <v>581</v>
      </c>
      <c r="AV30" s="917"/>
      <c r="AW30" s="917"/>
      <c r="AX30" s="917"/>
      <c r="AY30" s="917"/>
      <c r="AZ30" s="918" t="s">
        <v>584</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409</v>
      </c>
      <c r="C31" s="842"/>
      <c r="D31" s="842"/>
      <c r="E31" s="842"/>
      <c r="F31" s="842"/>
      <c r="G31" s="842"/>
      <c r="H31" s="842"/>
      <c r="I31" s="842"/>
      <c r="J31" s="842"/>
      <c r="K31" s="842"/>
      <c r="L31" s="842"/>
      <c r="M31" s="842"/>
      <c r="N31" s="842"/>
      <c r="O31" s="842"/>
      <c r="P31" s="843"/>
      <c r="Q31" s="844">
        <v>70</v>
      </c>
      <c r="R31" s="845"/>
      <c r="S31" s="845"/>
      <c r="T31" s="845"/>
      <c r="U31" s="845"/>
      <c r="V31" s="845">
        <v>622</v>
      </c>
      <c r="W31" s="845"/>
      <c r="X31" s="845"/>
      <c r="Y31" s="845"/>
      <c r="Z31" s="845"/>
      <c r="AA31" s="845">
        <v>-552</v>
      </c>
      <c r="AB31" s="845"/>
      <c r="AC31" s="845"/>
      <c r="AD31" s="845"/>
      <c r="AE31" s="846"/>
      <c r="AF31" s="847">
        <v>-552</v>
      </c>
      <c r="AG31" s="848"/>
      <c r="AH31" s="848"/>
      <c r="AI31" s="848"/>
      <c r="AJ31" s="849"/>
      <c r="AK31" s="916">
        <v>16</v>
      </c>
      <c r="AL31" s="917"/>
      <c r="AM31" s="917"/>
      <c r="AN31" s="917"/>
      <c r="AO31" s="917"/>
      <c r="AP31" s="917">
        <v>157</v>
      </c>
      <c r="AQ31" s="917"/>
      <c r="AR31" s="917"/>
      <c r="AS31" s="917"/>
      <c r="AT31" s="917"/>
      <c r="AU31" s="917">
        <v>46</v>
      </c>
      <c r="AV31" s="917"/>
      <c r="AW31" s="917"/>
      <c r="AX31" s="917"/>
      <c r="AY31" s="917"/>
      <c r="AZ31" s="918" t="s">
        <v>583</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410</v>
      </c>
      <c r="C32" s="842"/>
      <c r="D32" s="842"/>
      <c r="E32" s="842"/>
      <c r="F32" s="842"/>
      <c r="G32" s="842"/>
      <c r="H32" s="842"/>
      <c r="I32" s="842"/>
      <c r="J32" s="842"/>
      <c r="K32" s="842"/>
      <c r="L32" s="842"/>
      <c r="M32" s="842"/>
      <c r="N32" s="842"/>
      <c r="O32" s="842"/>
      <c r="P32" s="843"/>
      <c r="Q32" s="844">
        <v>3505</v>
      </c>
      <c r="R32" s="845"/>
      <c r="S32" s="845"/>
      <c r="T32" s="845"/>
      <c r="U32" s="845"/>
      <c r="V32" s="845">
        <v>3098</v>
      </c>
      <c r="W32" s="845"/>
      <c r="X32" s="845"/>
      <c r="Y32" s="845"/>
      <c r="Z32" s="845"/>
      <c r="AA32" s="845">
        <v>407</v>
      </c>
      <c r="AB32" s="845"/>
      <c r="AC32" s="845"/>
      <c r="AD32" s="845"/>
      <c r="AE32" s="846"/>
      <c r="AF32" s="847">
        <v>4307</v>
      </c>
      <c r="AG32" s="848"/>
      <c r="AH32" s="848"/>
      <c r="AI32" s="848"/>
      <c r="AJ32" s="849"/>
      <c r="AK32" s="916">
        <v>8</v>
      </c>
      <c r="AL32" s="917"/>
      <c r="AM32" s="917"/>
      <c r="AN32" s="917"/>
      <c r="AO32" s="917"/>
      <c r="AP32" s="917">
        <v>12752</v>
      </c>
      <c r="AQ32" s="917"/>
      <c r="AR32" s="917"/>
      <c r="AS32" s="917"/>
      <c r="AT32" s="917"/>
      <c r="AU32" s="917">
        <v>115</v>
      </c>
      <c r="AV32" s="917"/>
      <c r="AW32" s="917"/>
      <c r="AX32" s="917"/>
      <c r="AY32" s="917"/>
      <c r="AZ32" s="918" t="s">
        <v>583</v>
      </c>
      <c r="BA32" s="918"/>
      <c r="BB32" s="918"/>
      <c r="BC32" s="918"/>
      <c r="BD32" s="918"/>
      <c r="BE32" s="914" t="s">
        <v>411</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412</v>
      </c>
      <c r="C33" s="842"/>
      <c r="D33" s="842"/>
      <c r="E33" s="842"/>
      <c r="F33" s="842"/>
      <c r="G33" s="842"/>
      <c r="H33" s="842"/>
      <c r="I33" s="842"/>
      <c r="J33" s="842"/>
      <c r="K33" s="842"/>
      <c r="L33" s="842"/>
      <c r="M33" s="842"/>
      <c r="N33" s="842"/>
      <c r="O33" s="842"/>
      <c r="P33" s="843"/>
      <c r="Q33" s="844">
        <v>2</v>
      </c>
      <c r="R33" s="845"/>
      <c r="S33" s="845"/>
      <c r="T33" s="845"/>
      <c r="U33" s="845"/>
      <c r="V33" s="845">
        <v>11</v>
      </c>
      <c r="W33" s="845"/>
      <c r="X33" s="845"/>
      <c r="Y33" s="845"/>
      <c r="Z33" s="845"/>
      <c r="AA33" s="845">
        <v>-9</v>
      </c>
      <c r="AB33" s="845"/>
      <c r="AC33" s="845"/>
      <c r="AD33" s="845"/>
      <c r="AE33" s="846"/>
      <c r="AF33" s="847">
        <v>114</v>
      </c>
      <c r="AG33" s="848"/>
      <c r="AH33" s="848"/>
      <c r="AI33" s="848"/>
      <c r="AJ33" s="849"/>
      <c r="AK33" s="916" t="s">
        <v>581</v>
      </c>
      <c r="AL33" s="917"/>
      <c r="AM33" s="917"/>
      <c r="AN33" s="917"/>
      <c r="AO33" s="917"/>
      <c r="AP33" s="917" t="s">
        <v>581</v>
      </c>
      <c r="AQ33" s="917"/>
      <c r="AR33" s="917"/>
      <c r="AS33" s="917"/>
      <c r="AT33" s="917"/>
      <c r="AU33" s="917" t="s">
        <v>581</v>
      </c>
      <c r="AV33" s="917"/>
      <c r="AW33" s="917"/>
      <c r="AX33" s="917"/>
      <c r="AY33" s="917"/>
      <c r="AZ33" s="918" t="s">
        <v>585</v>
      </c>
      <c r="BA33" s="918"/>
      <c r="BB33" s="918"/>
      <c r="BC33" s="918"/>
      <c r="BD33" s="918"/>
      <c r="BE33" s="914" t="s">
        <v>411</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413</v>
      </c>
      <c r="C34" s="842"/>
      <c r="D34" s="842"/>
      <c r="E34" s="842"/>
      <c r="F34" s="842"/>
      <c r="G34" s="842"/>
      <c r="H34" s="842"/>
      <c r="I34" s="842"/>
      <c r="J34" s="842"/>
      <c r="K34" s="842"/>
      <c r="L34" s="842"/>
      <c r="M34" s="842"/>
      <c r="N34" s="842"/>
      <c r="O34" s="842"/>
      <c r="P34" s="843"/>
      <c r="Q34" s="844">
        <v>5449</v>
      </c>
      <c r="R34" s="845"/>
      <c r="S34" s="845"/>
      <c r="T34" s="845"/>
      <c r="U34" s="845"/>
      <c r="V34" s="845">
        <v>5189</v>
      </c>
      <c r="W34" s="845"/>
      <c r="X34" s="845"/>
      <c r="Y34" s="845"/>
      <c r="Z34" s="845"/>
      <c r="AA34" s="845">
        <v>260</v>
      </c>
      <c r="AB34" s="845"/>
      <c r="AC34" s="845"/>
      <c r="AD34" s="845"/>
      <c r="AE34" s="846"/>
      <c r="AF34" s="847">
        <v>1508</v>
      </c>
      <c r="AG34" s="848"/>
      <c r="AH34" s="848"/>
      <c r="AI34" s="848"/>
      <c r="AJ34" s="849"/>
      <c r="AK34" s="916">
        <v>1956</v>
      </c>
      <c r="AL34" s="917"/>
      <c r="AM34" s="917"/>
      <c r="AN34" s="917"/>
      <c r="AO34" s="917"/>
      <c r="AP34" s="917">
        <v>39947</v>
      </c>
      <c r="AQ34" s="917"/>
      <c r="AR34" s="917"/>
      <c r="AS34" s="917"/>
      <c r="AT34" s="917"/>
      <c r="AU34" s="917">
        <v>19934</v>
      </c>
      <c r="AV34" s="917"/>
      <c r="AW34" s="917"/>
      <c r="AX34" s="917"/>
      <c r="AY34" s="917"/>
      <c r="AZ34" s="918" t="s">
        <v>585</v>
      </c>
      <c r="BA34" s="918"/>
      <c r="BB34" s="918"/>
      <c r="BC34" s="918"/>
      <c r="BD34" s="918"/>
      <c r="BE34" s="914" t="s">
        <v>411</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414</v>
      </c>
      <c r="C35" s="842"/>
      <c r="D35" s="842"/>
      <c r="E35" s="842"/>
      <c r="F35" s="842"/>
      <c r="G35" s="842"/>
      <c r="H35" s="842"/>
      <c r="I35" s="842"/>
      <c r="J35" s="842"/>
      <c r="K35" s="842"/>
      <c r="L35" s="842"/>
      <c r="M35" s="842"/>
      <c r="N35" s="842"/>
      <c r="O35" s="842"/>
      <c r="P35" s="843"/>
      <c r="Q35" s="844">
        <v>717</v>
      </c>
      <c r="R35" s="845"/>
      <c r="S35" s="845"/>
      <c r="T35" s="845"/>
      <c r="U35" s="845"/>
      <c r="V35" s="845">
        <v>717</v>
      </c>
      <c r="W35" s="845"/>
      <c r="X35" s="845"/>
      <c r="Y35" s="845"/>
      <c r="Z35" s="845"/>
      <c r="AA35" s="845" t="s">
        <v>581</v>
      </c>
      <c r="AB35" s="845"/>
      <c r="AC35" s="845"/>
      <c r="AD35" s="845"/>
      <c r="AE35" s="846"/>
      <c r="AF35" s="847" t="s">
        <v>129</v>
      </c>
      <c r="AG35" s="848"/>
      <c r="AH35" s="848"/>
      <c r="AI35" s="848"/>
      <c r="AJ35" s="849"/>
      <c r="AK35" s="916">
        <v>14</v>
      </c>
      <c r="AL35" s="917"/>
      <c r="AM35" s="917"/>
      <c r="AN35" s="917"/>
      <c r="AO35" s="917"/>
      <c r="AP35" s="917">
        <v>122</v>
      </c>
      <c r="AQ35" s="917"/>
      <c r="AR35" s="917"/>
      <c r="AS35" s="917"/>
      <c r="AT35" s="917"/>
      <c r="AU35" s="917">
        <v>122</v>
      </c>
      <c r="AV35" s="917"/>
      <c r="AW35" s="917"/>
      <c r="AX35" s="917"/>
      <c r="AY35" s="917"/>
      <c r="AZ35" s="918" t="s">
        <v>583</v>
      </c>
      <c r="BA35" s="918"/>
      <c r="BB35" s="918"/>
      <c r="BC35" s="918"/>
      <c r="BD35" s="918"/>
      <c r="BE35" s="914" t="s">
        <v>415</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416</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394</v>
      </c>
      <c r="B63" s="876" t="s">
        <v>417</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7075</v>
      </c>
      <c r="AG63" s="928"/>
      <c r="AH63" s="928"/>
      <c r="AI63" s="928"/>
      <c r="AJ63" s="929"/>
      <c r="AK63" s="930"/>
      <c r="AL63" s="925"/>
      <c r="AM63" s="925"/>
      <c r="AN63" s="925"/>
      <c r="AO63" s="925"/>
      <c r="AP63" s="928">
        <v>52978</v>
      </c>
      <c r="AQ63" s="928"/>
      <c r="AR63" s="928"/>
      <c r="AS63" s="928"/>
      <c r="AT63" s="928"/>
      <c r="AU63" s="928">
        <v>20217</v>
      </c>
      <c r="AV63" s="928"/>
      <c r="AW63" s="928"/>
      <c r="AX63" s="928"/>
      <c r="AY63" s="928"/>
      <c r="AZ63" s="932"/>
      <c r="BA63" s="932"/>
      <c r="BB63" s="932"/>
      <c r="BC63" s="932"/>
      <c r="BD63" s="932"/>
      <c r="BE63" s="933"/>
      <c r="BF63" s="933"/>
      <c r="BG63" s="933"/>
      <c r="BH63" s="933"/>
      <c r="BI63" s="934"/>
      <c r="BJ63" s="935" t="s">
        <v>129</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419</v>
      </c>
      <c r="B66" s="827"/>
      <c r="C66" s="827"/>
      <c r="D66" s="827"/>
      <c r="E66" s="827"/>
      <c r="F66" s="827"/>
      <c r="G66" s="827"/>
      <c r="H66" s="827"/>
      <c r="I66" s="827"/>
      <c r="J66" s="827"/>
      <c r="K66" s="827"/>
      <c r="L66" s="827"/>
      <c r="M66" s="827"/>
      <c r="N66" s="827"/>
      <c r="O66" s="827"/>
      <c r="P66" s="828"/>
      <c r="Q66" s="803" t="s">
        <v>420</v>
      </c>
      <c r="R66" s="804"/>
      <c r="S66" s="804"/>
      <c r="T66" s="804"/>
      <c r="U66" s="805"/>
      <c r="V66" s="803" t="s">
        <v>399</v>
      </c>
      <c r="W66" s="804"/>
      <c r="X66" s="804"/>
      <c r="Y66" s="804"/>
      <c r="Z66" s="805"/>
      <c r="AA66" s="803" t="s">
        <v>421</v>
      </c>
      <c r="AB66" s="804"/>
      <c r="AC66" s="804"/>
      <c r="AD66" s="804"/>
      <c r="AE66" s="805"/>
      <c r="AF66" s="938" t="s">
        <v>401</v>
      </c>
      <c r="AG66" s="899"/>
      <c r="AH66" s="899"/>
      <c r="AI66" s="899"/>
      <c r="AJ66" s="939"/>
      <c r="AK66" s="803" t="s">
        <v>402</v>
      </c>
      <c r="AL66" s="827"/>
      <c r="AM66" s="827"/>
      <c r="AN66" s="827"/>
      <c r="AO66" s="828"/>
      <c r="AP66" s="803" t="s">
        <v>403</v>
      </c>
      <c r="AQ66" s="804"/>
      <c r="AR66" s="804"/>
      <c r="AS66" s="804"/>
      <c r="AT66" s="805"/>
      <c r="AU66" s="803" t="s">
        <v>422</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thickBot="1" x14ac:dyDescent="0.2">
      <c r="A68" s="260">
        <v>1</v>
      </c>
      <c r="B68" s="955" t="s">
        <v>586</v>
      </c>
      <c r="C68" s="956"/>
      <c r="D68" s="956"/>
      <c r="E68" s="956"/>
      <c r="F68" s="956"/>
      <c r="G68" s="956"/>
      <c r="H68" s="956"/>
      <c r="I68" s="956"/>
      <c r="J68" s="956"/>
      <c r="K68" s="956"/>
      <c r="L68" s="956"/>
      <c r="M68" s="956"/>
      <c r="N68" s="956"/>
      <c r="O68" s="956"/>
      <c r="P68" s="957"/>
      <c r="Q68" s="958">
        <v>206</v>
      </c>
      <c r="R68" s="952"/>
      <c r="S68" s="952"/>
      <c r="T68" s="952"/>
      <c r="U68" s="952"/>
      <c r="V68" s="952">
        <v>204</v>
      </c>
      <c r="W68" s="952"/>
      <c r="X68" s="952"/>
      <c r="Y68" s="952"/>
      <c r="Z68" s="952"/>
      <c r="AA68" s="952">
        <v>2</v>
      </c>
      <c r="AB68" s="952"/>
      <c r="AC68" s="952"/>
      <c r="AD68" s="952"/>
      <c r="AE68" s="952"/>
      <c r="AF68" s="952">
        <v>2</v>
      </c>
      <c r="AG68" s="952"/>
      <c r="AH68" s="952"/>
      <c r="AI68" s="952"/>
      <c r="AJ68" s="952"/>
      <c r="AK68" s="952">
        <v>54</v>
      </c>
      <c r="AL68" s="952"/>
      <c r="AM68" s="952"/>
      <c r="AN68" s="952"/>
      <c r="AO68" s="952"/>
      <c r="AP68" s="952" t="s">
        <v>582</v>
      </c>
      <c r="AQ68" s="952"/>
      <c r="AR68" s="952"/>
      <c r="AS68" s="952"/>
      <c r="AT68" s="952"/>
      <c r="AU68" s="952" t="s">
        <v>582</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thickTop="1" x14ac:dyDescent="0.15">
      <c r="A69" s="263">
        <v>2</v>
      </c>
      <c r="B69" s="955" t="s">
        <v>587</v>
      </c>
      <c r="C69" s="956"/>
      <c r="D69" s="956"/>
      <c r="E69" s="956"/>
      <c r="F69" s="956"/>
      <c r="G69" s="956"/>
      <c r="H69" s="956"/>
      <c r="I69" s="956"/>
      <c r="J69" s="956"/>
      <c r="K69" s="956"/>
      <c r="L69" s="956"/>
      <c r="M69" s="956"/>
      <c r="N69" s="956"/>
      <c r="O69" s="956"/>
      <c r="P69" s="957"/>
      <c r="Q69" s="962">
        <v>84925</v>
      </c>
      <c r="R69" s="917"/>
      <c r="S69" s="917"/>
      <c r="T69" s="917"/>
      <c r="U69" s="917"/>
      <c r="V69" s="917">
        <v>81561</v>
      </c>
      <c r="W69" s="917"/>
      <c r="X69" s="917"/>
      <c r="Y69" s="917"/>
      <c r="Z69" s="917"/>
      <c r="AA69" s="917">
        <v>3363</v>
      </c>
      <c r="AB69" s="917"/>
      <c r="AC69" s="917"/>
      <c r="AD69" s="917"/>
      <c r="AE69" s="917"/>
      <c r="AF69" s="917">
        <v>3363</v>
      </c>
      <c r="AG69" s="917"/>
      <c r="AH69" s="917"/>
      <c r="AI69" s="917"/>
      <c r="AJ69" s="917"/>
      <c r="AK69" s="917">
        <v>854</v>
      </c>
      <c r="AL69" s="917"/>
      <c r="AM69" s="917"/>
      <c r="AN69" s="917"/>
      <c r="AO69" s="917"/>
      <c r="AP69" s="917" t="s">
        <v>582</v>
      </c>
      <c r="AQ69" s="917"/>
      <c r="AR69" s="917"/>
      <c r="AS69" s="917"/>
      <c r="AT69" s="917"/>
      <c r="AU69" s="917" t="s">
        <v>582</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588</v>
      </c>
      <c r="C70" s="960"/>
      <c r="D70" s="960"/>
      <c r="E70" s="960"/>
      <c r="F70" s="960"/>
      <c r="G70" s="960"/>
      <c r="H70" s="960"/>
      <c r="I70" s="960"/>
      <c r="J70" s="960"/>
      <c r="K70" s="960"/>
      <c r="L70" s="960"/>
      <c r="M70" s="960"/>
      <c r="N70" s="960"/>
      <c r="O70" s="960"/>
      <c r="P70" s="961"/>
      <c r="Q70" s="962">
        <v>123</v>
      </c>
      <c r="R70" s="917"/>
      <c r="S70" s="917"/>
      <c r="T70" s="917"/>
      <c r="U70" s="917"/>
      <c r="V70" s="917">
        <v>122</v>
      </c>
      <c r="W70" s="917"/>
      <c r="X70" s="917"/>
      <c r="Y70" s="917"/>
      <c r="Z70" s="917"/>
      <c r="AA70" s="917">
        <v>1</v>
      </c>
      <c r="AB70" s="917"/>
      <c r="AC70" s="917"/>
      <c r="AD70" s="917"/>
      <c r="AE70" s="917"/>
      <c r="AF70" s="917" t="s">
        <v>582</v>
      </c>
      <c r="AG70" s="917"/>
      <c r="AH70" s="917"/>
      <c r="AI70" s="917"/>
      <c r="AJ70" s="917"/>
      <c r="AK70" s="917">
        <v>1</v>
      </c>
      <c r="AL70" s="917"/>
      <c r="AM70" s="917"/>
      <c r="AN70" s="917"/>
      <c r="AO70" s="917"/>
      <c r="AP70" s="917">
        <v>258</v>
      </c>
      <c r="AQ70" s="917"/>
      <c r="AR70" s="917"/>
      <c r="AS70" s="917"/>
      <c r="AT70" s="917"/>
      <c r="AU70" s="917">
        <v>204</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589</v>
      </c>
      <c r="C71" s="960"/>
      <c r="D71" s="960"/>
      <c r="E71" s="960"/>
      <c r="F71" s="960"/>
      <c r="G71" s="960"/>
      <c r="H71" s="960"/>
      <c r="I71" s="960"/>
      <c r="J71" s="960"/>
      <c r="K71" s="960"/>
      <c r="L71" s="960"/>
      <c r="M71" s="960"/>
      <c r="N71" s="960"/>
      <c r="O71" s="960"/>
      <c r="P71" s="961"/>
      <c r="Q71" s="962">
        <v>4883</v>
      </c>
      <c r="R71" s="917"/>
      <c r="S71" s="917"/>
      <c r="T71" s="917"/>
      <c r="U71" s="917"/>
      <c r="V71" s="917">
        <v>4816</v>
      </c>
      <c r="W71" s="917"/>
      <c r="X71" s="917"/>
      <c r="Y71" s="917"/>
      <c r="Z71" s="917"/>
      <c r="AA71" s="917">
        <v>67</v>
      </c>
      <c r="AB71" s="917"/>
      <c r="AC71" s="917"/>
      <c r="AD71" s="917"/>
      <c r="AE71" s="917"/>
      <c r="AF71" s="917">
        <v>39</v>
      </c>
      <c r="AG71" s="917"/>
      <c r="AH71" s="917"/>
      <c r="AI71" s="917"/>
      <c r="AJ71" s="917"/>
      <c r="AK71" s="917">
        <v>97</v>
      </c>
      <c r="AL71" s="917"/>
      <c r="AM71" s="917"/>
      <c r="AN71" s="917"/>
      <c r="AO71" s="917"/>
      <c r="AP71" s="917">
        <v>2154</v>
      </c>
      <c r="AQ71" s="917"/>
      <c r="AR71" s="917"/>
      <c r="AS71" s="917"/>
      <c r="AT71" s="917"/>
      <c r="AU71" s="917">
        <v>1400</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394</v>
      </c>
      <c r="B88" s="876" t="s">
        <v>423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3404</v>
      </c>
      <c r="AG88" s="928"/>
      <c r="AH88" s="928"/>
      <c r="AI88" s="928"/>
      <c r="AJ88" s="928"/>
      <c r="AK88" s="925"/>
      <c r="AL88" s="925"/>
      <c r="AM88" s="925"/>
      <c r="AN88" s="925"/>
      <c r="AO88" s="925"/>
      <c r="AP88" s="928">
        <v>2412</v>
      </c>
      <c r="AQ88" s="928"/>
      <c r="AR88" s="928"/>
      <c r="AS88" s="928"/>
      <c r="AT88" s="928"/>
      <c r="AU88" s="928">
        <v>1604</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6" t="s">
        <v>424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372</v>
      </c>
      <c r="CS102" s="936"/>
      <c r="CT102" s="936"/>
      <c r="CU102" s="936"/>
      <c r="CV102" s="979"/>
      <c r="CW102" s="978">
        <v>43</v>
      </c>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432</v>
      </c>
      <c r="AB109" s="981"/>
      <c r="AC109" s="981"/>
      <c r="AD109" s="981"/>
      <c r="AE109" s="982"/>
      <c r="AF109" s="980" t="s">
        <v>433</v>
      </c>
      <c r="AG109" s="981"/>
      <c r="AH109" s="981"/>
      <c r="AI109" s="981"/>
      <c r="AJ109" s="982"/>
      <c r="AK109" s="980" t="s">
        <v>308</v>
      </c>
      <c r="AL109" s="981"/>
      <c r="AM109" s="981"/>
      <c r="AN109" s="981"/>
      <c r="AO109" s="982"/>
      <c r="AP109" s="980" t="s">
        <v>434</v>
      </c>
      <c r="AQ109" s="981"/>
      <c r="AR109" s="981"/>
      <c r="AS109" s="981"/>
      <c r="AT109" s="983"/>
      <c r="AU109" s="1000" t="s">
        <v>431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432</v>
      </c>
      <c r="BR109" s="981"/>
      <c r="BS109" s="981"/>
      <c r="BT109" s="981"/>
      <c r="BU109" s="982"/>
      <c r="BV109" s="980" t="s">
        <v>433</v>
      </c>
      <c r="BW109" s="981"/>
      <c r="BX109" s="981"/>
      <c r="BY109" s="981"/>
      <c r="BZ109" s="982"/>
      <c r="CA109" s="980" t="s">
        <v>308</v>
      </c>
      <c r="CB109" s="981"/>
      <c r="CC109" s="981"/>
      <c r="CD109" s="981"/>
      <c r="CE109" s="982"/>
      <c r="CF109" s="1001" t="s">
        <v>434</v>
      </c>
      <c r="CG109" s="1001"/>
      <c r="CH109" s="1001"/>
      <c r="CI109" s="1001"/>
      <c r="CJ109" s="1001"/>
      <c r="CK109" s="980" t="s">
        <v>435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432</v>
      </c>
      <c r="DH109" s="981"/>
      <c r="DI109" s="981"/>
      <c r="DJ109" s="981"/>
      <c r="DK109" s="982"/>
      <c r="DL109" s="980" t="s">
        <v>433</v>
      </c>
      <c r="DM109" s="981"/>
      <c r="DN109" s="981"/>
      <c r="DO109" s="981"/>
      <c r="DP109" s="982"/>
      <c r="DQ109" s="980" t="s">
        <v>308</v>
      </c>
      <c r="DR109" s="981"/>
      <c r="DS109" s="981"/>
      <c r="DT109" s="981"/>
      <c r="DU109" s="982"/>
      <c r="DV109" s="980" t="s">
        <v>434</v>
      </c>
      <c r="DW109" s="981"/>
      <c r="DX109" s="981"/>
      <c r="DY109" s="981"/>
      <c r="DZ109" s="983"/>
    </row>
    <row r="110" spans="1:131" s="248" customFormat="1" ht="26.25" customHeight="1" x14ac:dyDescent="0.15">
      <c r="A110" s="984" t="s">
        <v>436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5761729</v>
      </c>
      <c r="AB110" s="988"/>
      <c r="AC110" s="988"/>
      <c r="AD110" s="988"/>
      <c r="AE110" s="989"/>
      <c r="AF110" s="990">
        <v>5659524</v>
      </c>
      <c r="AG110" s="988"/>
      <c r="AH110" s="988"/>
      <c r="AI110" s="988"/>
      <c r="AJ110" s="989"/>
      <c r="AK110" s="990">
        <v>5703013</v>
      </c>
      <c r="AL110" s="988"/>
      <c r="AM110" s="988"/>
      <c r="AN110" s="988"/>
      <c r="AO110" s="989"/>
      <c r="AP110" s="991">
        <v>20.7</v>
      </c>
      <c r="AQ110" s="992"/>
      <c r="AR110" s="992"/>
      <c r="AS110" s="992"/>
      <c r="AT110" s="993"/>
      <c r="AU110" s="994" t="s">
        <v>74</v>
      </c>
      <c r="AV110" s="995"/>
      <c r="AW110" s="995"/>
      <c r="AX110" s="995"/>
      <c r="AY110" s="995"/>
      <c r="AZ110" s="1036" t="s">
        <v>437</v>
      </c>
      <c r="BA110" s="985"/>
      <c r="BB110" s="985"/>
      <c r="BC110" s="985"/>
      <c r="BD110" s="985"/>
      <c r="BE110" s="985"/>
      <c r="BF110" s="985"/>
      <c r="BG110" s="985"/>
      <c r="BH110" s="985"/>
      <c r="BI110" s="985"/>
      <c r="BJ110" s="985"/>
      <c r="BK110" s="985"/>
      <c r="BL110" s="985"/>
      <c r="BM110" s="985"/>
      <c r="BN110" s="985"/>
      <c r="BO110" s="985"/>
      <c r="BP110" s="986"/>
      <c r="BQ110" s="1022">
        <v>64102032</v>
      </c>
      <c r="BR110" s="1023"/>
      <c r="BS110" s="1023"/>
      <c r="BT110" s="1023"/>
      <c r="BU110" s="1023"/>
      <c r="BV110" s="1023">
        <v>64286479</v>
      </c>
      <c r="BW110" s="1023"/>
      <c r="BX110" s="1023"/>
      <c r="BY110" s="1023"/>
      <c r="BZ110" s="1023"/>
      <c r="CA110" s="1023">
        <v>62713606</v>
      </c>
      <c r="CB110" s="1023"/>
      <c r="CC110" s="1023"/>
      <c r="CD110" s="1023"/>
      <c r="CE110" s="1023"/>
      <c r="CF110" s="1037">
        <v>227.9</v>
      </c>
      <c r="CG110" s="1038"/>
      <c r="CH110" s="1038"/>
      <c r="CI110" s="1038"/>
      <c r="CJ110" s="1038"/>
      <c r="CK110" s="1039" t="s">
        <v>438</v>
      </c>
      <c r="CL110" s="1040"/>
      <c r="CM110" s="1019" t="s">
        <v>439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129</v>
      </c>
      <c r="DH110" s="1023"/>
      <c r="DI110" s="1023"/>
      <c r="DJ110" s="1023"/>
      <c r="DK110" s="1023"/>
      <c r="DL110" s="1023" t="s">
        <v>129</v>
      </c>
      <c r="DM110" s="1023"/>
      <c r="DN110" s="1023"/>
      <c r="DO110" s="1023"/>
      <c r="DP110" s="1023"/>
      <c r="DQ110" s="1023">
        <v>511773</v>
      </c>
      <c r="DR110" s="1023"/>
      <c r="DS110" s="1023"/>
      <c r="DT110" s="1023"/>
      <c r="DU110" s="1023"/>
      <c r="DV110" s="1024">
        <v>1.9</v>
      </c>
      <c r="DW110" s="1024"/>
      <c r="DX110" s="1024"/>
      <c r="DY110" s="1024"/>
      <c r="DZ110" s="1025"/>
    </row>
    <row r="111" spans="1:131" s="248" customFormat="1" ht="26.25" customHeight="1" x14ac:dyDescent="0.15">
      <c r="A111" s="1026" t="s">
        <v>440</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129</v>
      </c>
      <c r="AB111" s="1030"/>
      <c r="AC111" s="1030"/>
      <c r="AD111" s="1030"/>
      <c r="AE111" s="1031"/>
      <c r="AF111" s="1032" t="s">
        <v>129</v>
      </c>
      <c r="AG111" s="1030"/>
      <c r="AH111" s="1030"/>
      <c r="AI111" s="1030"/>
      <c r="AJ111" s="1031"/>
      <c r="AK111" s="1032" t="s">
        <v>129</v>
      </c>
      <c r="AL111" s="1030"/>
      <c r="AM111" s="1030"/>
      <c r="AN111" s="1030"/>
      <c r="AO111" s="1031"/>
      <c r="AP111" s="1033" t="s">
        <v>129</v>
      </c>
      <c r="AQ111" s="1034"/>
      <c r="AR111" s="1034"/>
      <c r="AS111" s="1034"/>
      <c r="AT111" s="1035"/>
      <c r="AU111" s="996"/>
      <c r="AV111" s="997"/>
      <c r="AW111" s="997"/>
      <c r="AX111" s="997"/>
      <c r="AY111" s="997"/>
      <c r="AZ111" s="1045" t="s">
        <v>441</v>
      </c>
      <c r="BA111" s="1046"/>
      <c r="BB111" s="1046"/>
      <c r="BC111" s="1046"/>
      <c r="BD111" s="1046"/>
      <c r="BE111" s="1046"/>
      <c r="BF111" s="1046"/>
      <c r="BG111" s="1046"/>
      <c r="BH111" s="1046"/>
      <c r="BI111" s="1046"/>
      <c r="BJ111" s="1046"/>
      <c r="BK111" s="1046"/>
      <c r="BL111" s="1046"/>
      <c r="BM111" s="1046"/>
      <c r="BN111" s="1046"/>
      <c r="BO111" s="1046"/>
      <c r="BP111" s="1047"/>
      <c r="BQ111" s="1015">
        <v>4580</v>
      </c>
      <c r="BR111" s="1016"/>
      <c r="BS111" s="1016"/>
      <c r="BT111" s="1016"/>
      <c r="BU111" s="1016"/>
      <c r="BV111" s="1016">
        <v>2323</v>
      </c>
      <c r="BW111" s="1016"/>
      <c r="BX111" s="1016"/>
      <c r="BY111" s="1016"/>
      <c r="BZ111" s="1016"/>
      <c r="CA111" s="1016">
        <v>511773</v>
      </c>
      <c r="CB111" s="1016"/>
      <c r="CC111" s="1016"/>
      <c r="CD111" s="1016"/>
      <c r="CE111" s="1016"/>
      <c r="CF111" s="1010">
        <v>1.9</v>
      </c>
      <c r="CG111" s="1011"/>
      <c r="CH111" s="1011"/>
      <c r="CI111" s="1011"/>
      <c r="CJ111" s="1011"/>
      <c r="CK111" s="1041"/>
      <c r="CL111" s="1042"/>
      <c r="CM111" s="1012" t="s">
        <v>442</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129</v>
      </c>
      <c r="DH111" s="1016"/>
      <c r="DI111" s="1016"/>
      <c r="DJ111" s="1016"/>
      <c r="DK111" s="1016"/>
      <c r="DL111" s="1016" t="s">
        <v>443</v>
      </c>
      <c r="DM111" s="1016"/>
      <c r="DN111" s="1016"/>
      <c r="DO111" s="1016"/>
      <c r="DP111" s="1016"/>
      <c r="DQ111" s="1016" t="s">
        <v>129</v>
      </c>
      <c r="DR111" s="1016"/>
      <c r="DS111" s="1016"/>
      <c r="DT111" s="1016"/>
      <c r="DU111" s="1016"/>
      <c r="DV111" s="1017" t="s">
        <v>129</v>
      </c>
      <c r="DW111" s="1017"/>
      <c r="DX111" s="1017"/>
      <c r="DY111" s="1017"/>
      <c r="DZ111" s="1018"/>
    </row>
    <row r="112" spans="1:131" s="248" customFormat="1" ht="26.25" customHeight="1" x14ac:dyDescent="0.15">
      <c r="A112" s="1048" t="s">
        <v>444</v>
      </c>
      <c r="B112" s="1049"/>
      <c r="C112" s="1046" t="s">
        <v>445</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129</v>
      </c>
      <c r="AB112" s="1055"/>
      <c r="AC112" s="1055"/>
      <c r="AD112" s="1055"/>
      <c r="AE112" s="1056"/>
      <c r="AF112" s="1057" t="s">
        <v>129</v>
      </c>
      <c r="AG112" s="1055"/>
      <c r="AH112" s="1055"/>
      <c r="AI112" s="1055"/>
      <c r="AJ112" s="1056"/>
      <c r="AK112" s="1057" t="s">
        <v>129</v>
      </c>
      <c r="AL112" s="1055"/>
      <c r="AM112" s="1055"/>
      <c r="AN112" s="1055"/>
      <c r="AO112" s="1056"/>
      <c r="AP112" s="1058" t="s">
        <v>129</v>
      </c>
      <c r="AQ112" s="1059"/>
      <c r="AR112" s="1059"/>
      <c r="AS112" s="1059"/>
      <c r="AT112" s="1060"/>
      <c r="AU112" s="996"/>
      <c r="AV112" s="997"/>
      <c r="AW112" s="997"/>
      <c r="AX112" s="997"/>
      <c r="AY112" s="997"/>
      <c r="AZ112" s="1045" t="s">
        <v>446</v>
      </c>
      <c r="BA112" s="1046"/>
      <c r="BB112" s="1046"/>
      <c r="BC112" s="1046"/>
      <c r="BD112" s="1046"/>
      <c r="BE112" s="1046"/>
      <c r="BF112" s="1046"/>
      <c r="BG112" s="1046"/>
      <c r="BH112" s="1046"/>
      <c r="BI112" s="1046"/>
      <c r="BJ112" s="1046"/>
      <c r="BK112" s="1046"/>
      <c r="BL112" s="1046"/>
      <c r="BM112" s="1046"/>
      <c r="BN112" s="1046"/>
      <c r="BO112" s="1046"/>
      <c r="BP112" s="1047"/>
      <c r="BQ112" s="1015">
        <v>24436886</v>
      </c>
      <c r="BR112" s="1016"/>
      <c r="BS112" s="1016"/>
      <c r="BT112" s="1016"/>
      <c r="BU112" s="1016"/>
      <c r="BV112" s="1016">
        <v>22880094</v>
      </c>
      <c r="BW112" s="1016"/>
      <c r="BX112" s="1016"/>
      <c r="BY112" s="1016"/>
      <c r="BZ112" s="1016"/>
      <c r="CA112" s="1016">
        <v>20216592</v>
      </c>
      <c r="CB112" s="1016"/>
      <c r="CC112" s="1016"/>
      <c r="CD112" s="1016"/>
      <c r="CE112" s="1016"/>
      <c r="CF112" s="1010">
        <v>73.5</v>
      </c>
      <c r="CG112" s="1011"/>
      <c r="CH112" s="1011"/>
      <c r="CI112" s="1011"/>
      <c r="CJ112" s="1011"/>
      <c r="CK112" s="1041"/>
      <c r="CL112" s="1042"/>
      <c r="CM112" s="1012" t="s">
        <v>447</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443</v>
      </c>
      <c r="DH112" s="1016"/>
      <c r="DI112" s="1016"/>
      <c r="DJ112" s="1016"/>
      <c r="DK112" s="1016"/>
      <c r="DL112" s="1016" t="s">
        <v>443</v>
      </c>
      <c r="DM112" s="1016"/>
      <c r="DN112" s="1016"/>
      <c r="DO112" s="1016"/>
      <c r="DP112" s="1016"/>
      <c r="DQ112" s="1016" t="s">
        <v>129</v>
      </c>
      <c r="DR112" s="1016"/>
      <c r="DS112" s="1016"/>
      <c r="DT112" s="1016"/>
      <c r="DU112" s="1016"/>
      <c r="DV112" s="1017" t="s">
        <v>129</v>
      </c>
      <c r="DW112" s="1017"/>
      <c r="DX112" s="1017"/>
      <c r="DY112" s="1017"/>
      <c r="DZ112" s="1018"/>
    </row>
    <row r="113" spans="1:130" s="248" customFormat="1" ht="26.25" customHeight="1" x14ac:dyDescent="0.15">
      <c r="A113" s="1050"/>
      <c r="B113" s="1051"/>
      <c r="C113" s="1046" t="s">
        <v>448</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1437814</v>
      </c>
      <c r="AB113" s="1030"/>
      <c r="AC113" s="1030"/>
      <c r="AD113" s="1030"/>
      <c r="AE113" s="1031"/>
      <c r="AF113" s="1032">
        <v>1166880</v>
      </c>
      <c r="AG113" s="1030"/>
      <c r="AH113" s="1030"/>
      <c r="AI113" s="1030"/>
      <c r="AJ113" s="1031"/>
      <c r="AK113" s="1032">
        <v>1191607</v>
      </c>
      <c r="AL113" s="1030"/>
      <c r="AM113" s="1030"/>
      <c r="AN113" s="1030"/>
      <c r="AO113" s="1031"/>
      <c r="AP113" s="1033">
        <v>4.3</v>
      </c>
      <c r="AQ113" s="1034"/>
      <c r="AR113" s="1034"/>
      <c r="AS113" s="1034"/>
      <c r="AT113" s="1035"/>
      <c r="AU113" s="996"/>
      <c r="AV113" s="997"/>
      <c r="AW113" s="997"/>
      <c r="AX113" s="997"/>
      <c r="AY113" s="997"/>
      <c r="AZ113" s="1045" t="s">
        <v>449</v>
      </c>
      <c r="BA113" s="1046"/>
      <c r="BB113" s="1046"/>
      <c r="BC113" s="1046"/>
      <c r="BD113" s="1046"/>
      <c r="BE113" s="1046"/>
      <c r="BF113" s="1046"/>
      <c r="BG113" s="1046"/>
      <c r="BH113" s="1046"/>
      <c r="BI113" s="1046"/>
      <c r="BJ113" s="1046"/>
      <c r="BK113" s="1046"/>
      <c r="BL113" s="1046"/>
      <c r="BM113" s="1046"/>
      <c r="BN113" s="1046"/>
      <c r="BO113" s="1046"/>
      <c r="BP113" s="1047"/>
      <c r="BQ113" s="1015">
        <v>1890746</v>
      </c>
      <c r="BR113" s="1016"/>
      <c r="BS113" s="1016"/>
      <c r="BT113" s="1016"/>
      <c r="BU113" s="1016"/>
      <c r="BV113" s="1016">
        <v>1681618</v>
      </c>
      <c r="BW113" s="1016"/>
      <c r="BX113" s="1016"/>
      <c r="BY113" s="1016"/>
      <c r="BZ113" s="1016"/>
      <c r="CA113" s="1016">
        <v>1603808</v>
      </c>
      <c r="CB113" s="1016"/>
      <c r="CC113" s="1016"/>
      <c r="CD113" s="1016"/>
      <c r="CE113" s="1016"/>
      <c r="CF113" s="1010">
        <v>5.8</v>
      </c>
      <c r="CG113" s="1011"/>
      <c r="CH113" s="1011"/>
      <c r="CI113" s="1011"/>
      <c r="CJ113" s="1011"/>
      <c r="CK113" s="1041"/>
      <c r="CL113" s="1042"/>
      <c r="CM113" s="1012" t="s">
        <v>450</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129</v>
      </c>
      <c r="DH113" s="1055"/>
      <c r="DI113" s="1055"/>
      <c r="DJ113" s="1055"/>
      <c r="DK113" s="1056"/>
      <c r="DL113" s="1057" t="s">
        <v>443</v>
      </c>
      <c r="DM113" s="1055"/>
      <c r="DN113" s="1055"/>
      <c r="DO113" s="1055"/>
      <c r="DP113" s="1056"/>
      <c r="DQ113" s="1057" t="s">
        <v>129</v>
      </c>
      <c r="DR113" s="1055"/>
      <c r="DS113" s="1055"/>
      <c r="DT113" s="1055"/>
      <c r="DU113" s="1056"/>
      <c r="DV113" s="1058" t="s">
        <v>129</v>
      </c>
      <c r="DW113" s="1059"/>
      <c r="DX113" s="1059"/>
      <c r="DY113" s="1059"/>
      <c r="DZ113" s="1060"/>
    </row>
    <row r="114" spans="1:130" s="248" customFormat="1" ht="26.25" customHeight="1" x14ac:dyDescent="0.15">
      <c r="A114" s="1050"/>
      <c r="B114" s="1051"/>
      <c r="C114" s="1046" t="s">
        <v>451</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367611</v>
      </c>
      <c r="AB114" s="1055"/>
      <c r="AC114" s="1055"/>
      <c r="AD114" s="1055"/>
      <c r="AE114" s="1056"/>
      <c r="AF114" s="1057">
        <v>304011</v>
      </c>
      <c r="AG114" s="1055"/>
      <c r="AH114" s="1055"/>
      <c r="AI114" s="1055"/>
      <c r="AJ114" s="1056"/>
      <c r="AK114" s="1057">
        <v>324480</v>
      </c>
      <c r="AL114" s="1055"/>
      <c r="AM114" s="1055"/>
      <c r="AN114" s="1055"/>
      <c r="AO114" s="1056"/>
      <c r="AP114" s="1058">
        <v>1.2</v>
      </c>
      <c r="AQ114" s="1059"/>
      <c r="AR114" s="1059"/>
      <c r="AS114" s="1059"/>
      <c r="AT114" s="1060"/>
      <c r="AU114" s="996"/>
      <c r="AV114" s="997"/>
      <c r="AW114" s="997"/>
      <c r="AX114" s="997"/>
      <c r="AY114" s="997"/>
      <c r="AZ114" s="1045" t="s">
        <v>452</v>
      </c>
      <c r="BA114" s="1046"/>
      <c r="BB114" s="1046"/>
      <c r="BC114" s="1046"/>
      <c r="BD114" s="1046"/>
      <c r="BE114" s="1046"/>
      <c r="BF114" s="1046"/>
      <c r="BG114" s="1046"/>
      <c r="BH114" s="1046"/>
      <c r="BI114" s="1046"/>
      <c r="BJ114" s="1046"/>
      <c r="BK114" s="1046"/>
      <c r="BL114" s="1046"/>
      <c r="BM114" s="1046"/>
      <c r="BN114" s="1046"/>
      <c r="BO114" s="1046"/>
      <c r="BP114" s="1047"/>
      <c r="BQ114" s="1015">
        <v>5779632</v>
      </c>
      <c r="BR114" s="1016"/>
      <c r="BS114" s="1016"/>
      <c r="BT114" s="1016"/>
      <c r="BU114" s="1016"/>
      <c r="BV114" s="1016">
        <v>5534508</v>
      </c>
      <c r="BW114" s="1016"/>
      <c r="BX114" s="1016"/>
      <c r="BY114" s="1016"/>
      <c r="BZ114" s="1016"/>
      <c r="CA114" s="1016">
        <v>5594243</v>
      </c>
      <c r="CB114" s="1016"/>
      <c r="CC114" s="1016"/>
      <c r="CD114" s="1016"/>
      <c r="CE114" s="1016"/>
      <c r="CF114" s="1010">
        <v>20.3</v>
      </c>
      <c r="CG114" s="1011"/>
      <c r="CH114" s="1011"/>
      <c r="CI114" s="1011"/>
      <c r="CJ114" s="1011"/>
      <c r="CK114" s="1041"/>
      <c r="CL114" s="1042"/>
      <c r="CM114" s="1012" t="s">
        <v>453</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443</v>
      </c>
      <c r="DH114" s="1055"/>
      <c r="DI114" s="1055"/>
      <c r="DJ114" s="1055"/>
      <c r="DK114" s="1056"/>
      <c r="DL114" s="1057" t="s">
        <v>443</v>
      </c>
      <c r="DM114" s="1055"/>
      <c r="DN114" s="1055"/>
      <c r="DO114" s="1055"/>
      <c r="DP114" s="1056"/>
      <c r="DQ114" s="1057" t="s">
        <v>129</v>
      </c>
      <c r="DR114" s="1055"/>
      <c r="DS114" s="1055"/>
      <c r="DT114" s="1055"/>
      <c r="DU114" s="1056"/>
      <c r="DV114" s="1058" t="s">
        <v>129</v>
      </c>
      <c r="DW114" s="1059"/>
      <c r="DX114" s="1059"/>
      <c r="DY114" s="1059"/>
      <c r="DZ114" s="1060"/>
    </row>
    <row r="115" spans="1:130" s="248" customFormat="1" ht="26.25" customHeight="1" x14ac:dyDescent="0.15">
      <c r="A115" s="1050"/>
      <c r="B115" s="1051"/>
      <c r="C115" s="1046" t="s">
        <v>454</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2388</v>
      </c>
      <c r="AB115" s="1030"/>
      <c r="AC115" s="1030"/>
      <c r="AD115" s="1030"/>
      <c r="AE115" s="1031"/>
      <c r="AF115" s="1032">
        <v>2355</v>
      </c>
      <c r="AG115" s="1030"/>
      <c r="AH115" s="1030"/>
      <c r="AI115" s="1030"/>
      <c r="AJ115" s="1031"/>
      <c r="AK115" s="1032">
        <v>2323</v>
      </c>
      <c r="AL115" s="1030"/>
      <c r="AM115" s="1030"/>
      <c r="AN115" s="1030"/>
      <c r="AO115" s="1031"/>
      <c r="AP115" s="1033">
        <v>0</v>
      </c>
      <c r="AQ115" s="1034"/>
      <c r="AR115" s="1034"/>
      <c r="AS115" s="1034"/>
      <c r="AT115" s="1035"/>
      <c r="AU115" s="996"/>
      <c r="AV115" s="997"/>
      <c r="AW115" s="997"/>
      <c r="AX115" s="997"/>
      <c r="AY115" s="997"/>
      <c r="AZ115" s="1045" t="s">
        <v>455</v>
      </c>
      <c r="BA115" s="1046"/>
      <c r="BB115" s="1046"/>
      <c r="BC115" s="1046"/>
      <c r="BD115" s="1046"/>
      <c r="BE115" s="1046"/>
      <c r="BF115" s="1046"/>
      <c r="BG115" s="1046"/>
      <c r="BH115" s="1046"/>
      <c r="BI115" s="1046"/>
      <c r="BJ115" s="1046"/>
      <c r="BK115" s="1046"/>
      <c r="BL115" s="1046"/>
      <c r="BM115" s="1046"/>
      <c r="BN115" s="1046"/>
      <c r="BO115" s="1046"/>
      <c r="BP115" s="1047"/>
      <c r="BQ115" s="1015">
        <v>3557</v>
      </c>
      <c r="BR115" s="1016"/>
      <c r="BS115" s="1016"/>
      <c r="BT115" s="1016"/>
      <c r="BU115" s="1016"/>
      <c r="BV115" s="1016" t="s">
        <v>129</v>
      </c>
      <c r="BW115" s="1016"/>
      <c r="BX115" s="1016"/>
      <c r="BY115" s="1016"/>
      <c r="BZ115" s="1016"/>
      <c r="CA115" s="1016">
        <v>1792</v>
      </c>
      <c r="CB115" s="1016"/>
      <c r="CC115" s="1016"/>
      <c r="CD115" s="1016"/>
      <c r="CE115" s="1016"/>
      <c r="CF115" s="1010">
        <v>0</v>
      </c>
      <c r="CG115" s="1011"/>
      <c r="CH115" s="1011"/>
      <c r="CI115" s="1011"/>
      <c r="CJ115" s="1011"/>
      <c r="CK115" s="1041"/>
      <c r="CL115" s="1042"/>
      <c r="CM115" s="1045" t="s">
        <v>456</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129</v>
      </c>
      <c r="DH115" s="1055"/>
      <c r="DI115" s="1055"/>
      <c r="DJ115" s="1055"/>
      <c r="DK115" s="1056"/>
      <c r="DL115" s="1057" t="s">
        <v>129</v>
      </c>
      <c r="DM115" s="1055"/>
      <c r="DN115" s="1055"/>
      <c r="DO115" s="1055"/>
      <c r="DP115" s="1056"/>
      <c r="DQ115" s="1057" t="s">
        <v>129</v>
      </c>
      <c r="DR115" s="1055"/>
      <c r="DS115" s="1055"/>
      <c r="DT115" s="1055"/>
      <c r="DU115" s="1056"/>
      <c r="DV115" s="1058" t="s">
        <v>129</v>
      </c>
      <c r="DW115" s="1059"/>
      <c r="DX115" s="1059"/>
      <c r="DY115" s="1059"/>
      <c r="DZ115" s="1060"/>
    </row>
    <row r="116" spans="1:130" s="248" customFormat="1" ht="26.25" customHeight="1" x14ac:dyDescent="0.15">
      <c r="A116" s="1052"/>
      <c r="B116" s="1053"/>
      <c r="C116" s="1061" t="s">
        <v>457</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313</v>
      </c>
      <c r="AB116" s="1055"/>
      <c r="AC116" s="1055"/>
      <c r="AD116" s="1055"/>
      <c r="AE116" s="1056"/>
      <c r="AF116" s="1057">
        <v>295</v>
      </c>
      <c r="AG116" s="1055"/>
      <c r="AH116" s="1055"/>
      <c r="AI116" s="1055"/>
      <c r="AJ116" s="1056"/>
      <c r="AK116" s="1057">
        <v>2767</v>
      </c>
      <c r="AL116" s="1055"/>
      <c r="AM116" s="1055"/>
      <c r="AN116" s="1055"/>
      <c r="AO116" s="1056"/>
      <c r="AP116" s="1058">
        <v>0</v>
      </c>
      <c r="AQ116" s="1059"/>
      <c r="AR116" s="1059"/>
      <c r="AS116" s="1059"/>
      <c r="AT116" s="1060"/>
      <c r="AU116" s="996"/>
      <c r="AV116" s="997"/>
      <c r="AW116" s="997"/>
      <c r="AX116" s="997"/>
      <c r="AY116" s="997"/>
      <c r="AZ116" s="1063" t="s">
        <v>458</v>
      </c>
      <c r="BA116" s="1064"/>
      <c r="BB116" s="1064"/>
      <c r="BC116" s="1064"/>
      <c r="BD116" s="1064"/>
      <c r="BE116" s="1064"/>
      <c r="BF116" s="1064"/>
      <c r="BG116" s="1064"/>
      <c r="BH116" s="1064"/>
      <c r="BI116" s="1064"/>
      <c r="BJ116" s="1064"/>
      <c r="BK116" s="1064"/>
      <c r="BL116" s="1064"/>
      <c r="BM116" s="1064"/>
      <c r="BN116" s="1064"/>
      <c r="BO116" s="1064"/>
      <c r="BP116" s="1065"/>
      <c r="BQ116" s="1015" t="s">
        <v>443</v>
      </c>
      <c r="BR116" s="1016"/>
      <c r="BS116" s="1016"/>
      <c r="BT116" s="1016"/>
      <c r="BU116" s="1016"/>
      <c r="BV116" s="1016" t="s">
        <v>129</v>
      </c>
      <c r="BW116" s="1016"/>
      <c r="BX116" s="1016"/>
      <c r="BY116" s="1016"/>
      <c r="BZ116" s="1016"/>
      <c r="CA116" s="1016" t="s">
        <v>129</v>
      </c>
      <c r="CB116" s="1016"/>
      <c r="CC116" s="1016"/>
      <c r="CD116" s="1016"/>
      <c r="CE116" s="1016"/>
      <c r="CF116" s="1010" t="s">
        <v>129</v>
      </c>
      <c r="CG116" s="1011"/>
      <c r="CH116" s="1011"/>
      <c r="CI116" s="1011"/>
      <c r="CJ116" s="1011"/>
      <c r="CK116" s="1041"/>
      <c r="CL116" s="1042"/>
      <c r="CM116" s="1012" t="s">
        <v>459</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4580</v>
      </c>
      <c r="DH116" s="1055"/>
      <c r="DI116" s="1055"/>
      <c r="DJ116" s="1055"/>
      <c r="DK116" s="1056"/>
      <c r="DL116" s="1057">
        <v>2323</v>
      </c>
      <c r="DM116" s="1055"/>
      <c r="DN116" s="1055"/>
      <c r="DO116" s="1055"/>
      <c r="DP116" s="1056"/>
      <c r="DQ116" s="1057" t="s">
        <v>129</v>
      </c>
      <c r="DR116" s="1055"/>
      <c r="DS116" s="1055"/>
      <c r="DT116" s="1055"/>
      <c r="DU116" s="1056"/>
      <c r="DV116" s="1058" t="s">
        <v>129</v>
      </c>
      <c r="DW116" s="1059"/>
      <c r="DX116" s="1059"/>
      <c r="DY116" s="1059"/>
      <c r="DZ116" s="1060"/>
    </row>
    <row r="117" spans="1:130" s="248" customFormat="1" ht="26.25" customHeight="1" x14ac:dyDescent="0.15">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460</v>
      </c>
      <c r="Z117" s="982"/>
      <c r="AA117" s="1072">
        <v>7569855</v>
      </c>
      <c r="AB117" s="1073"/>
      <c r="AC117" s="1073"/>
      <c r="AD117" s="1073"/>
      <c r="AE117" s="1074"/>
      <c r="AF117" s="1075">
        <v>7133065</v>
      </c>
      <c r="AG117" s="1073"/>
      <c r="AH117" s="1073"/>
      <c r="AI117" s="1073"/>
      <c r="AJ117" s="1074"/>
      <c r="AK117" s="1075">
        <v>7224190</v>
      </c>
      <c r="AL117" s="1073"/>
      <c r="AM117" s="1073"/>
      <c r="AN117" s="1073"/>
      <c r="AO117" s="1074"/>
      <c r="AP117" s="1076"/>
      <c r="AQ117" s="1077"/>
      <c r="AR117" s="1077"/>
      <c r="AS117" s="1077"/>
      <c r="AT117" s="1078"/>
      <c r="AU117" s="996"/>
      <c r="AV117" s="997"/>
      <c r="AW117" s="997"/>
      <c r="AX117" s="997"/>
      <c r="AY117" s="997"/>
      <c r="AZ117" s="1063" t="s">
        <v>461</v>
      </c>
      <c r="BA117" s="1064"/>
      <c r="BB117" s="1064"/>
      <c r="BC117" s="1064"/>
      <c r="BD117" s="1064"/>
      <c r="BE117" s="1064"/>
      <c r="BF117" s="1064"/>
      <c r="BG117" s="1064"/>
      <c r="BH117" s="1064"/>
      <c r="BI117" s="1064"/>
      <c r="BJ117" s="1064"/>
      <c r="BK117" s="1064"/>
      <c r="BL117" s="1064"/>
      <c r="BM117" s="1064"/>
      <c r="BN117" s="1064"/>
      <c r="BO117" s="1064"/>
      <c r="BP117" s="1065"/>
      <c r="BQ117" s="1015" t="s">
        <v>129</v>
      </c>
      <c r="BR117" s="1016"/>
      <c r="BS117" s="1016"/>
      <c r="BT117" s="1016"/>
      <c r="BU117" s="1016"/>
      <c r="BV117" s="1016" t="s">
        <v>129</v>
      </c>
      <c r="BW117" s="1016"/>
      <c r="BX117" s="1016"/>
      <c r="BY117" s="1016"/>
      <c r="BZ117" s="1016"/>
      <c r="CA117" s="1016" t="s">
        <v>129</v>
      </c>
      <c r="CB117" s="1016"/>
      <c r="CC117" s="1016"/>
      <c r="CD117" s="1016"/>
      <c r="CE117" s="1016"/>
      <c r="CF117" s="1010" t="s">
        <v>129</v>
      </c>
      <c r="CG117" s="1011"/>
      <c r="CH117" s="1011"/>
      <c r="CI117" s="1011"/>
      <c r="CJ117" s="1011"/>
      <c r="CK117" s="1041"/>
      <c r="CL117" s="1042"/>
      <c r="CM117" s="1012" t="s">
        <v>462</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443</v>
      </c>
      <c r="DH117" s="1055"/>
      <c r="DI117" s="1055"/>
      <c r="DJ117" s="1055"/>
      <c r="DK117" s="1056"/>
      <c r="DL117" s="1057" t="s">
        <v>129</v>
      </c>
      <c r="DM117" s="1055"/>
      <c r="DN117" s="1055"/>
      <c r="DO117" s="1055"/>
      <c r="DP117" s="1056"/>
      <c r="DQ117" s="1057" t="s">
        <v>129</v>
      </c>
      <c r="DR117" s="1055"/>
      <c r="DS117" s="1055"/>
      <c r="DT117" s="1055"/>
      <c r="DU117" s="1056"/>
      <c r="DV117" s="1058" t="s">
        <v>129</v>
      </c>
      <c r="DW117" s="1059"/>
      <c r="DX117" s="1059"/>
      <c r="DY117" s="1059"/>
      <c r="DZ117" s="1060"/>
    </row>
    <row r="118" spans="1:130" s="248" customFormat="1" ht="26.25" customHeight="1" x14ac:dyDescent="0.15">
      <c r="A118" s="1000" t="s">
        <v>435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432</v>
      </c>
      <c r="AB118" s="981"/>
      <c r="AC118" s="981"/>
      <c r="AD118" s="981"/>
      <c r="AE118" s="982"/>
      <c r="AF118" s="980" t="s">
        <v>433</v>
      </c>
      <c r="AG118" s="981"/>
      <c r="AH118" s="981"/>
      <c r="AI118" s="981"/>
      <c r="AJ118" s="982"/>
      <c r="AK118" s="980" t="s">
        <v>308</v>
      </c>
      <c r="AL118" s="981"/>
      <c r="AM118" s="981"/>
      <c r="AN118" s="981"/>
      <c r="AO118" s="982"/>
      <c r="AP118" s="1067" t="s">
        <v>434</v>
      </c>
      <c r="AQ118" s="1068"/>
      <c r="AR118" s="1068"/>
      <c r="AS118" s="1068"/>
      <c r="AT118" s="1069"/>
      <c r="AU118" s="996"/>
      <c r="AV118" s="997"/>
      <c r="AW118" s="997"/>
      <c r="AX118" s="997"/>
      <c r="AY118" s="997"/>
      <c r="AZ118" s="1070" t="s">
        <v>463</v>
      </c>
      <c r="BA118" s="1061"/>
      <c r="BB118" s="1061"/>
      <c r="BC118" s="1061"/>
      <c r="BD118" s="1061"/>
      <c r="BE118" s="1061"/>
      <c r="BF118" s="1061"/>
      <c r="BG118" s="1061"/>
      <c r="BH118" s="1061"/>
      <c r="BI118" s="1061"/>
      <c r="BJ118" s="1061"/>
      <c r="BK118" s="1061"/>
      <c r="BL118" s="1061"/>
      <c r="BM118" s="1061"/>
      <c r="BN118" s="1061"/>
      <c r="BO118" s="1061"/>
      <c r="BP118" s="1062"/>
      <c r="BQ118" s="1093" t="s">
        <v>129</v>
      </c>
      <c r="BR118" s="1094"/>
      <c r="BS118" s="1094"/>
      <c r="BT118" s="1094"/>
      <c r="BU118" s="1094"/>
      <c r="BV118" s="1094" t="s">
        <v>129</v>
      </c>
      <c r="BW118" s="1094"/>
      <c r="BX118" s="1094"/>
      <c r="BY118" s="1094"/>
      <c r="BZ118" s="1094"/>
      <c r="CA118" s="1094" t="s">
        <v>129</v>
      </c>
      <c r="CB118" s="1094"/>
      <c r="CC118" s="1094"/>
      <c r="CD118" s="1094"/>
      <c r="CE118" s="1094"/>
      <c r="CF118" s="1010" t="s">
        <v>129</v>
      </c>
      <c r="CG118" s="1011"/>
      <c r="CH118" s="1011"/>
      <c r="CI118" s="1011"/>
      <c r="CJ118" s="1011"/>
      <c r="CK118" s="1041"/>
      <c r="CL118" s="1042"/>
      <c r="CM118" s="1012" t="s">
        <v>464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129</v>
      </c>
      <c r="DH118" s="1055"/>
      <c r="DI118" s="1055"/>
      <c r="DJ118" s="1055"/>
      <c r="DK118" s="1056"/>
      <c r="DL118" s="1057" t="s">
        <v>129</v>
      </c>
      <c r="DM118" s="1055"/>
      <c r="DN118" s="1055"/>
      <c r="DO118" s="1055"/>
      <c r="DP118" s="1056"/>
      <c r="DQ118" s="1057" t="s">
        <v>129</v>
      </c>
      <c r="DR118" s="1055"/>
      <c r="DS118" s="1055"/>
      <c r="DT118" s="1055"/>
      <c r="DU118" s="1056"/>
      <c r="DV118" s="1058" t="s">
        <v>129</v>
      </c>
      <c r="DW118" s="1059"/>
      <c r="DX118" s="1059"/>
      <c r="DY118" s="1059"/>
      <c r="DZ118" s="1060"/>
    </row>
    <row r="119" spans="1:130" s="248" customFormat="1" ht="26.25" customHeight="1" x14ac:dyDescent="0.15">
      <c r="A119" s="1154" t="s">
        <v>438</v>
      </c>
      <c r="B119" s="1040"/>
      <c r="C119" s="1019" t="s">
        <v>439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443</v>
      </c>
      <c r="AB119" s="988"/>
      <c r="AC119" s="988"/>
      <c r="AD119" s="988"/>
      <c r="AE119" s="989"/>
      <c r="AF119" s="990" t="s">
        <v>129</v>
      </c>
      <c r="AG119" s="988"/>
      <c r="AH119" s="988"/>
      <c r="AI119" s="988"/>
      <c r="AJ119" s="989"/>
      <c r="AK119" s="990" t="s">
        <v>443</v>
      </c>
      <c r="AL119" s="988"/>
      <c r="AM119" s="988"/>
      <c r="AN119" s="988"/>
      <c r="AO119" s="989"/>
      <c r="AP119" s="991" t="s">
        <v>129</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465</v>
      </c>
      <c r="BP119" s="1102"/>
      <c r="BQ119" s="1093">
        <v>96217433</v>
      </c>
      <c r="BR119" s="1094"/>
      <c r="BS119" s="1094"/>
      <c r="BT119" s="1094"/>
      <c r="BU119" s="1094"/>
      <c r="BV119" s="1094">
        <v>94385022</v>
      </c>
      <c r="BW119" s="1094"/>
      <c r="BX119" s="1094"/>
      <c r="BY119" s="1094"/>
      <c r="BZ119" s="1094"/>
      <c r="CA119" s="1094">
        <v>90641814</v>
      </c>
      <c r="CB119" s="1094"/>
      <c r="CC119" s="1094"/>
      <c r="CD119" s="1094"/>
      <c r="CE119" s="1094"/>
      <c r="CF119" s="1095"/>
      <c r="CG119" s="1096"/>
      <c r="CH119" s="1096"/>
      <c r="CI119" s="1096"/>
      <c r="CJ119" s="1097"/>
      <c r="CK119" s="1043"/>
      <c r="CL119" s="1044"/>
      <c r="CM119" s="1098" t="s">
        <v>466</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129</v>
      </c>
      <c r="DH119" s="1080"/>
      <c r="DI119" s="1080"/>
      <c r="DJ119" s="1080"/>
      <c r="DK119" s="1081"/>
      <c r="DL119" s="1079" t="s">
        <v>129</v>
      </c>
      <c r="DM119" s="1080"/>
      <c r="DN119" s="1080"/>
      <c r="DO119" s="1080"/>
      <c r="DP119" s="1081"/>
      <c r="DQ119" s="1079" t="s">
        <v>129</v>
      </c>
      <c r="DR119" s="1080"/>
      <c r="DS119" s="1080"/>
      <c r="DT119" s="1080"/>
      <c r="DU119" s="1081"/>
      <c r="DV119" s="1082" t="s">
        <v>129</v>
      </c>
      <c r="DW119" s="1083"/>
      <c r="DX119" s="1083"/>
      <c r="DY119" s="1083"/>
      <c r="DZ119" s="1084"/>
    </row>
    <row r="120" spans="1:130" s="248" customFormat="1" ht="26.25" customHeight="1" x14ac:dyDescent="0.15">
      <c r="A120" s="1155"/>
      <c r="B120" s="1042"/>
      <c r="C120" s="1012" t="s">
        <v>442</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129</v>
      </c>
      <c r="AB120" s="1055"/>
      <c r="AC120" s="1055"/>
      <c r="AD120" s="1055"/>
      <c r="AE120" s="1056"/>
      <c r="AF120" s="1057" t="s">
        <v>443</v>
      </c>
      <c r="AG120" s="1055"/>
      <c r="AH120" s="1055"/>
      <c r="AI120" s="1055"/>
      <c r="AJ120" s="1056"/>
      <c r="AK120" s="1057" t="s">
        <v>443</v>
      </c>
      <c r="AL120" s="1055"/>
      <c r="AM120" s="1055"/>
      <c r="AN120" s="1055"/>
      <c r="AO120" s="1056"/>
      <c r="AP120" s="1058" t="s">
        <v>129</v>
      </c>
      <c r="AQ120" s="1059"/>
      <c r="AR120" s="1059"/>
      <c r="AS120" s="1059"/>
      <c r="AT120" s="1060"/>
      <c r="AU120" s="1085" t="s">
        <v>467</v>
      </c>
      <c r="AV120" s="1086"/>
      <c r="AW120" s="1086"/>
      <c r="AX120" s="1086"/>
      <c r="AY120" s="1087"/>
      <c r="AZ120" s="1036" t="s">
        <v>468</v>
      </c>
      <c r="BA120" s="985"/>
      <c r="BB120" s="985"/>
      <c r="BC120" s="985"/>
      <c r="BD120" s="985"/>
      <c r="BE120" s="985"/>
      <c r="BF120" s="985"/>
      <c r="BG120" s="985"/>
      <c r="BH120" s="985"/>
      <c r="BI120" s="985"/>
      <c r="BJ120" s="985"/>
      <c r="BK120" s="985"/>
      <c r="BL120" s="985"/>
      <c r="BM120" s="985"/>
      <c r="BN120" s="985"/>
      <c r="BO120" s="985"/>
      <c r="BP120" s="986"/>
      <c r="BQ120" s="1022">
        <v>5789213</v>
      </c>
      <c r="BR120" s="1023"/>
      <c r="BS120" s="1023"/>
      <c r="BT120" s="1023"/>
      <c r="BU120" s="1023"/>
      <c r="BV120" s="1023">
        <v>6219871</v>
      </c>
      <c r="BW120" s="1023"/>
      <c r="BX120" s="1023"/>
      <c r="BY120" s="1023"/>
      <c r="BZ120" s="1023"/>
      <c r="CA120" s="1023">
        <v>6503832</v>
      </c>
      <c r="CB120" s="1023"/>
      <c r="CC120" s="1023"/>
      <c r="CD120" s="1023"/>
      <c r="CE120" s="1023"/>
      <c r="CF120" s="1037">
        <v>23.6</v>
      </c>
      <c r="CG120" s="1038"/>
      <c r="CH120" s="1038"/>
      <c r="CI120" s="1038"/>
      <c r="CJ120" s="1038"/>
      <c r="CK120" s="1103" t="s">
        <v>469</v>
      </c>
      <c r="CL120" s="1104"/>
      <c r="CM120" s="1104"/>
      <c r="CN120" s="1104"/>
      <c r="CO120" s="1105"/>
      <c r="CP120" s="1111" t="s">
        <v>413</v>
      </c>
      <c r="CQ120" s="1112"/>
      <c r="CR120" s="1112"/>
      <c r="CS120" s="1112"/>
      <c r="CT120" s="1112"/>
      <c r="CU120" s="1112"/>
      <c r="CV120" s="1112"/>
      <c r="CW120" s="1112"/>
      <c r="CX120" s="1112"/>
      <c r="CY120" s="1112"/>
      <c r="CZ120" s="1112"/>
      <c r="DA120" s="1112"/>
      <c r="DB120" s="1112"/>
      <c r="DC120" s="1112"/>
      <c r="DD120" s="1112"/>
      <c r="DE120" s="1112"/>
      <c r="DF120" s="1113"/>
      <c r="DG120" s="1022">
        <v>24288321</v>
      </c>
      <c r="DH120" s="1023"/>
      <c r="DI120" s="1023"/>
      <c r="DJ120" s="1023"/>
      <c r="DK120" s="1023"/>
      <c r="DL120" s="1023">
        <v>22384379</v>
      </c>
      <c r="DM120" s="1023"/>
      <c r="DN120" s="1023"/>
      <c r="DO120" s="1023"/>
      <c r="DP120" s="1023"/>
      <c r="DQ120" s="1023">
        <v>19933600</v>
      </c>
      <c r="DR120" s="1023"/>
      <c r="DS120" s="1023"/>
      <c r="DT120" s="1023"/>
      <c r="DU120" s="1023"/>
      <c r="DV120" s="1024">
        <v>72.400000000000006</v>
      </c>
      <c r="DW120" s="1024"/>
      <c r="DX120" s="1024"/>
      <c r="DY120" s="1024"/>
      <c r="DZ120" s="1025"/>
    </row>
    <row r="121" spans="1:130" s="248" customFormat="1" ht="26.25" customHeight="1" x14ac:dyDescent="0.15">
      <c r="A121" s="1155"/>
      <c r="B121" s="1042"/>
      <c r="C121" s="1063" t="s">
        <v>470</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129</v>
      </c>
      <c r="AB121" s="1055"/>
      <c r="AC121" s="1055"/>
      <c r="AD121" s="1055"/>
      <c r="AE121" s="1056"/>
      <c r="AF121" s="1057" t="s">
        <v>129</v>
      </c>
      <c r="AG121" s="1055"/>
      <c r="AH121" s="1055"/>
      <c r="AI121" s="1055"/>
      <c r="AJ121" s="1056"/>
      <c r="AK121" s="1057" t="s">
        <v>129</v>
      </c>
      <c r="AL121" s="1055"/>
      <c r="AM121" s="1055"/>
      <c r="AN121" s="1055"/>
      <c r="AO121" s="1056"/>
      <c r="AP121" s="1058" t="s">
        <v>129</v>
      </c>
      <c r="AQ121" s="1059"/>
      <c r="AR121" s="1059"/>
      <c r="AS121" s="1059"/>
      <c r="AT121" s="1060"/>
      <c r="AU121" s="1088"/>
      <c r="AV121" s="1089"/>
      <c r="AW121" s="1089"/>
      <c r="AX121" s="1089"/>
      <c r="AY121" s="1090"/>
      <c r="AZ121" s="1045" t="s">
        <v>471</v>
      </c>
      <c r="BA121" s="1046"/>
      <c r="BB121" s="1046"/>
      <c r="BC121" s="1046"/>
      <c r="BD121" s="1046"/>
      <c r="BE121" s="1046"/>
      <c r="BF121" s="1046"/>
      <c r="BG121" s="1046"/>
      <c r="BH121" s="1046"/>
      <c r="BI121" s="1046"/>
      <c r="BJ121" s="1046"/>
      <c r="BK121" s="1046"/>
      <c r="BL121" s="1046"/>
      <c r="BM121" s="1046"/>
      <c r="BN121" s="1046"/>
      <c r="BO121" s="1046"/>
      <c r="BP121" s="1047"/>
      <c r="BQ121" s="1015">
        <v>2366997</v>
      </c>
      <c r="BR121" s="1016"/>
      <c r="BS121" s="1016"/>
      <c r="BT121" s="1016"/>
      <c r="BU121" s="1016"/>
      <c r="BV121" s="1016">
        <v>2140389</v>
      </c>
      <c r="BW121" s="1016"/>
      <c r="BX121" s="1016"/>
      <c r="BY121" s="1016"/>
      <c r="BZ121" s="1016"/>
      <c r="CA121" s="1016">
        <v>1866664</v>
      </c>
      <c r="CB121" s="1016"/>
      <c r="CC121" s="1016"/>
      <c r="CD121" s="1016"/>
      <c r="CE121" s="1016"/>
      <c r="CF121" s="1010">
        <v>6.8</v>
      </c>
      <c r="CG121" s="1011"/>
      <c r="CH121" s="1011"/>
      <c r="CI121" s="1011"/>
      <c r="CJ121" s="1011"/>
      <c r="CK121" s="1106"/>
      <c r="CL121" s="1107"/>
      <c r="CM121" s="1107"/>
      <c r="CN121" s="1107"/>
      <c r="CO121" s="1108"/>
      <c r="CP121" s="1116" t="s">
        <v>414</v>
      </c>
      <c r="CQ121" s="1117"/>
      <c r="CR121" s="1117"/>
      <c r="CS121" s="1117"/>
      <c r="CT121" s="1117"/>
      <c r="CU121" s="1117"/>
      <c r="CV121" s="1117"/>
      <c r="CW121" s="1117"/>
      <c r="CX121" s="1117"/>
      <c r="CY121" s="1117"/>
      <c r="CZ121" s="1117"/>
      <c r="DA121" s="1117"/>
      <c r="DB121" s="1117"/>
      <c r="DC121" s="1117"/>
      <c r="DD121" s="1117"/>
      <c r="DE121" s="1117"/>
      <c r="DF121" s="1118"/>
      <c r="DG121" s="1015">
        <v>51377</v>
      </c>
      <c r="DH121" s="1016"/>
      <c r="DI121" s="1016"/>
      <c r="DJ121" s="1016"/>
      <c r="DK121" s="1016"/>
      <c r="DL121" s="1016">
        <v>389308</v>
      </c>
      <c r="DM121" s="1016"/>
      <c r="DN121" s="1016"/>
      <c r="DO121" s="1016"/>
      <c r="DP121" s="1016"/>
      <c r="DQ121" s="1016">
        <v>122080</v>
      </c>
      <c r="DR121" s="1016"/>
      <c r="DS121" s="1016"/>
      <c r="DT121" s="1016"/>
      <c r="DU121" s="1016"/>
      <c r="DV121" s="1017">
        <v>0.4</v>
      </c>
      <c r="DW121" s="1017"/>
      <c r="DX121" s="1017"/>
      <c r="DY121" s="1017"/>
      <c r="DZ121" s="1018"/>
    </row>
    <row r="122" spans="1:130" s="248" customFormat="1" ht="26.25" customHeight="1" x14ac:dyDescent="0.15">
      <c r="A122" s="1155"/>
      <c r="B122" s="1042"/>
      <c r="C122" s="1012" t="s">
        <v>453</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129</v>
      </c>
      <c r="AB122" s="1055"/>
      <c r="AC122" s="1055"/>
      <c r="AD122" s="1055"/>
      <c r="AE122" s="1056"/>
      <c r="AF122" s="1057" t="s">
        <v>129</v>
      </c>
      <c r="AG122" s="1055"/>
      <c r="AH122" s="1055"/>
      <c r="AI122" s="1055"/>
      <c r="AJ122" s="1056"/>
      <c r="AK122" s="1057" t="s">
        <v>129</v>
      </c>
      <c r="AL122" s="1055"/>
      <c r="AM122" s="1055"/>
      <c r="AN122" s="1055"/>
      <c r="AO122" s="1056"/>
      <c r="AP122" s="1058" t="s">
        <v>129</v>
      </c>
      <c r="AQ122" s="1059"/>
      <c r="AR122" s="1059"/>
      <c r="AS122" s="1059"/>
      <c r="AT122" s="1060"/>
      <c r="AU122" s="1088"/>
      <c r="AV122" s="1089"/>
      <c r="AW122" s="1089"/>
      <c r="AX122" s="1089"/>
      <c r="AY122" s="1090"/>
      <c r="AZ122" s="1070" t="s">
        <v>472</v>
      </c>
      <c r="BA122" s="1061"/>
      <c r="BB122" s="1061"/>
      <c r="BC122" s="1061"/>
      <c r="BD122" s="1061"/>
      <c r="BE122" s="1061"/>
      <c r="BF122" s="1061"/>
      <c r="BG122" s="1061"/>
      <c r="BH122" s="1061"/>
      <c r="BI122" s="1061"/>
      <c r="BJ122" s="1061"/>
      <c r="BK122" s="1061"/>
      <c r="BL122" s="1061"/>
      <c r="BM122" s="1061"/>
      <c r="BN122" s="1061"/>
      <c r="BO122" s="1061"/>
      <c r="BP122" s="1062"/>
      <c r="BQ122" s="1093">
        <v>61179087</v>
      </c>
      <c r="BR122" s="1094"/>
      <c r="BS122" s="1094"/>
      <c r="BT122" s="1094"/>
      <c r="BU122" s="1094"/>
      <c r="BV122" s="1094">
        <v>60784312</v>
      </c>
      <c r="BW122" s="1094"/>
      <c r="BX122" s="1094"/>
      <c r="BY122" s="1094"/>
      <c r="BZ122" s="1094"/>
      <c r="CA122" s="1094">
        <v>60414752</v>
      </c>
      <c r="CB122" s="1094"/>
      <c r="CC122" s="1094"/>
      <c r="CD122" s="1094"/>
      <c r="CE122" s="1094"/>
      <c r="CF122" s="1114">
        <v>219.5</v>
      </c>
      <c r="CG122" s="1115"/>
      <c r="CH122" s="1115"/>
      <c r="CI122" s="1115"/>
      <c r="CJ122" s="1115"/>
      <c r="CK122" s="1106"/>
      <c r="CL122" s="1107"/>
      <c r="CM122" s="1107"/>
      <c r="CN122" s="1107"/>
      <c r="CO122" s="1108"/>
      <c r="CP122" s="1116" t="s">
        <v>410</v>
      </c>
      <c r="CQ122" s="1117"/>
      <c r="CR122" s="1117"/>
      <c r="CS122" s="1117"/>
      <c r="CT122" s="1117"/>
      <c r="CU122" s="1117"/>
      <c r="CV122" s="1117"/>
      <c r="CW122" s="1117"/>
      <c r="CX122" s="1117"/>
      <c r="CY122" s="1117"/>
      <c r="CZ122" s="1117"/>
      <c r="DA122" s="1117"/>
      <c r="DB122" s="1117"/>
      <c r="DC122" s="1117"/>
      <c r="DD122" s="1117"/>
      <c r="DE122" s="1117"/>
      <c r="DF122" s="1118"/>
      <c r="DG122" s="1015">
        <v>76811</v>
      </c>
      <c r="DH122" s="1016"/>
      <c r="DI122" s="1016"/>
      <c r="DJ122" s="1016"/>
      <c r="DK122" s="1016"/>
      <c r="DL122" s="1016">
        <v>75230</v>
      </c>
      <c r="DM122" s="1016"/>
      <c r="DN122" s="1016"/>
      <c r="DO122" s="1016"/>
      <c r="DP122" s="1016"/>
      <c r="DQ122" s="1016">
        <v>114771</v>
      </c>
      <c r="DR122" s="1016"/>
      <c r="DS122" s="1016"/>
      <c r="DT122" s="1016"/>
      <c r="DU122" s="1016"/>
      <c r="DV122" s="1017">
        <v>0.4</v>
      </c>
      <c r="DW122" s="1017"/>
      <c r="DX122" s="1017"/>
      <c r="DY122" s="1017"/>
      <c r="DZ122" s="1018"/>
    </row>
    <row r="123" spans="1:130" s="248" customFormat="1" ht="26.25" customHeight="1" x14ac:dyDescent="0.15">
      <c r="A123" s="1155"/>
      <c r="B123" s="1042"/>
      <c r="C123" s="1012" t="s">
        <v>459</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2388</v>
      </c>
      <c r="AB123" s="1055"/>
      <c r="AC123" s="1055"/>
      <c r="AD123" s="1055"/>
      <c r="AE123" s="1056"/>
      <c r="AF123" s="1057">
        <v>2355</v>
      </c>
      <c r="AG123" s="1055"/>
      <c r="AH123" s="1055"/>
      <c r="AI123" s="1055"/>
      <c r="AJ123" s="1056"/>
      <c r="AK123" s="1057">
        <v>2323</v>
      </c>
      <c r="AL123" s="1055"/>
      <c r="AM123" s="1055"/>
      <c r="AN123" s="1055"/>
      <c r="AO123" s="1056"/>
      <c r="AP123" s="1058">
        <v>0</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473</v>
      </c>
      <c r="BP123" s="1102"/>
      <c r="BQ123" s="1161">
        <v>69335297</v>
      </c>
      <c r="BR123" s="1162"/>
      <c r="BS123" s="1162"/>
      <c r="BT123" s="1162"/>
      <c r="BU123" s="1162"/>
      <c r="BV123" s="1162">
        <v>69144572</v>
      </c>
      <c r="BW123" s="1162"/>
      <c r="BX123" s="1162"/>
      <c r="BY123" s="1162"/>
      <c r="BZ123" s="1162"/>
      <c r="CA123" s="1162">
        <v>68785248</v>
      </c>
      <c r="CB123" s="1162"/>
      <c r="CC123" s="1162"/>
      <c r="CD123" s="1162"/>
      <c r="CE123" s="1162"/>
      <c r="CF123" s="1095"/>
      <c r="CG123" s="1096"/>
      <c r="CH123" s="1096"/>
      <c r="CI123" s="1096"/>
      <c r="CJ123" s="1097"/>
      <c r="CK123" s="1106"/>
      <c r="CL123" s="1107"/>
      <c r="CM123" s="1107"/>
      <c r="CN123" s="1107"/>
      <c r="CO123" s="1108"/>
      <c r="CP123" s="1116" t="s">
        <v>409</v>
      </c>
      <c r="CQ123" s="1117"/>
      <c r="CR123" s="1117"/>
      <c r="CS123" s="1117"/>
      <c r="CT123" s="1117"/>
      <c r="CU123" s="1117"/>
      <c r="CV123" s="1117"/>
      <c r="CW123" s="1117"/>
      <c r="CX123" s="1117"/>
      <c r="CY123" s="1117"/>
      <c r="CZ123" s="1117"/>
      <c r="DA123" s="1117"/>
      <c r="DB123" s="1117"/>
      <c r="DC123" s="1117"/>
      <c r="DD123" s="1117"/>
      <c r="DE123" s="1117"/>
      <c r="DF123" s="1118"/>
      <c r="DG123" s="1054">
        <v>20377</v>
      </c>
      <c r="DH123" s="1055"/>
      <c r="DI123" s="1055"/>
      <c r="DJ123" s="1055"/>
      <c r="DK123" s="1056"/>
      <c r="DL123" s="1057">
        <v>31177</v>
      </c>
      <c r="DM123" s="1055"/>
      <c r="DN123" s="1055"/>
      <c r="DO123" s="1055"/>
      <c r="DP123" s="1056"/>
      <c r="DQ123" s="1057">
        <v>46141</v>
      </c>
      <c r="DR123" s="1055"/>
      <c r="DS123" s="1055"/>
      <c r="DT123" s="1055"/>
      <c r="DU123" s="1056"/>
      <c r="DV123" s="1058">
        <v>0.2</v>
      </c>
      <c r="DW123" s="1059"/>
      <c r="DX123" s="1059"/>
      <c r="DY123" s="1059"/>
      <c r="DZ123" s="1060"/>
    </row>
    <row r="124" spans="1:130" s="248" customFormat="1" ht="26.25" customHeight="1" thickBot="1" x14ac:dyDescent="0.2">
      <c r="A124" s="1155"/>
      <c r="B124" s="1042"/>
      <c r="C124" s="1012" t="s">
        <v>462</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129</v>
      </c>
      <c r="AB124" s="1055"/>
      <c r="AC124" s="1055"/>
      <c r="AD124" s="1055"/>
      <c r="AE124" s="1056"/>
      <c r="AF124" s="1057" t="s">
        <v>129</v>
      </c>
      <c r="AG124" s="1055"/>
      <c r="AH124" s="1055"/>
      <c r="AI124" s="1055"/>
      <c r="AJ124" s="1056"/>
      <c r="AK124" s="1057" t="s">
        <v>443</v>
      </c>
      <c r="AL124" s="1055"/>
      <c r="AM124" s="1055"/>
      <c r="AN124" s="1055"/>
      <c r="AO124" s="1056"/>
      <c r="AP124" s="1058" t="s">
        <v>129</v>
      </c>
      <c r="AQ124" s="1059"/>
      <c r="AR124" s="1059"/>
      <c r="AS124" s="1059"/>
      <c r="AT124" s="1060"/>
      <c r="AU124" s="1157" t="s">
        <v>474</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101.3</v>
      </c>
      <c r="BR124" s="1124"/>
      <c r="BS124" s="1124"/>
      <c r="BT124" s="1124"/>
      <c r="BU124" s="1124"/>
      <c r="BV124" s="1124">
        <v>94</v>
      </c>
      <c r="BW124" s="1124"/>
      <c r="BX124" s="1124"/>
      <c r="BY124" s="1124"/>
      <c r="BZ124" s="1124"/>
      <c r="CA124" s="1124">
        <v>79.400000000000006</v>
      </c>
      <c r="CB124" s="1124"/>
      <c r="CC124" s="1124"/>
      <c r="CD124" s="1124"/>
      <c r="CE124" s="1124"/>
      <c r="CF124" s="1125"/>
      <c r="CG124" s="1126"/>
      <c r="CH124" s="1126"/>
      <c r="CI124" s="1126"/>
      <c r="CJ124" s="1127"/>
      <c r="CK124" s="1109"/>
      <c r="CL124" s="1109"/>
      <c r="CM124" s="1109"/>
      <c r="CN124" s="1109"/>
      <c r="CO124" s="1110"/>
      <c r="CP124" s="1116" t="s">
        <v>475</v>
      </c>
      <c r="CQ124" s="1117"/>
      <c r="CR124" s="1117"/>
      <c r="CS124" s="1117"/>
      <c r="CT124" s="1117"/>
      <c r="CU124" s="1117"/>
      <c r="CV124" s="1117"/>
      <c r="CW124" s="1117"/>
      <c r="CX124" s="1117"/>
      <c r="CY124" s="1117"/>
      <c r="CZ124" s="1117"/>
      <c r="DA124" s="1117"/>
      <c r="DB124" s="1117"/>
      <c r="DC124" s="1117"/>
      <c r="DD124" s="1117"/>
      <c r="DE124" s="1117"/>
      <c r="DF124" s="1118"/>
      <c r="DG124" s="1101" t="s">
        <v>129</v>
      </c>
      <c r="DH124" s="1080"/>
      <c r="DI124" s="1080"/>
      <c r="DJ124" s="1080"/>
      <c r="DK124" s="1081"/>
      <c r="DL124" s="1079" t="s">
        <v>129</v>
      </c>
      <c r="DM124" s="1080"/>
      <c r="DN124" s="1080"/>
      <c r="DO124" s="1080"/>
      <c r="DP124" s="1081"/>
      <c r="DQ124" s="1079" t="s">
        <v>129</v>
      </c>
      <c r="DR124" s="1080"/>
      <c r="DS124" s="1080"/>
      <c r="DT124" s="1080"/>
      <c r="DU124" s="1081"/>
      <c r="DV124" s="1082" t="s">
        <v>129</v>
      </c>
      <c r="DW124" s="1083"/>
      <c r="DX124" s="1083"/>
      <c r="DY124" s="1083"/>
      <c r="DZ124" s="1084"/>
    </row>
    <row r="125" spans="1:130" s="248" customFormat="1" ht="26.25" customHeight="1" x14ac:dyDescent="0.15">
      <c r="A125" s="1155"/>
      <c r="B125" s="1042"/>
      <c r="C125" s="1012" t="s">
        <v>464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129</v>
      </c>
      <c r="AB125" s="1055"/>
      <c r="AC125" s="1055"/>
      <c r="AD125" s="1055"/>
      <c r="AE125" s="1056"/>
      <c r="AF125" s="1057" t="s">
        <v>129</v>
      </c>
      <c r="AG125" s="1055"/>
      <c r="AH125" s="1055"/>
      <c r="AI125" s="1055"/>
      <c r="AJ125" s="1056"/>
      <c r="AK125" s="1057" t="s">
        <v>129</v>
      </c>
      <c r="AL125" s="1055"/>
      <c r="AM125" s="1055"/>
      <c r="AN125" s="1055"/>
      <c r="AO125" s="1056"/>
      <c r="AP125" s="1058" t="s">
        <v>129</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476</v>
      </c>
      <c r="CL125" s="1104"/>
      <c r="CM125" s="1104"/>
      <c r="CN125" s="1104"/>
      <c r="CO125" s="1105"/>
      <c r="CP125" s="1036" t="s">
        <v>477</v>
      </c>
      <c r="CQ125" s="985"/>
      <c r="CR125" s="985"/>
      <c r="CS125" s="985"/>
      <c r="CT125" s="985"/>
      <c r="CU125" s="985"/>
      <c r="CV125" s="985"/>
      <c r="CW125" s="985"/>
      <c r="CX125" s="985"/>
      <c r="CY125" s="985"/>
      <c r="CZ125" s="985"/>
      <c r="DA125" s="985"/>
      <c r="DB125" s="985"/>
      <c r="DC125" s="985"/>
      <c r="DD125" s="985"/>
      <c r="DE125" s="985"/>
      <c r="DF125" s="986"/>
      <c r="DG125" s="1022" t="s">
        <v>129</v>
      </c>
      <c r="DH125" s="1023"/>
      <c r="DI125" s="1023"/>
      <c r="DJ125" s="1023"/>
      <c r="DK125" s="1023"/>
      <c r="DL125" s="1023" t="s">
        <v>129</v>
      </c>
      <c r="DM125" s="1023"/>
      <c r="DN125" s="1023"/>
      <c r="DO125" s="1023"/>
      <c r="DP125" s="1023"/>
      <c r="DQ125" s="1023" t="s">
        <v>129</v>
      </c>
      <c r="DR125" s="1023"/>
      <c r="DS125" s="1023"/>
      <c r="DT125" s="1023"/>
      <c r="DU125" s="1023"/>
      <c r="DV125" s="1024" t="s">
        <v>129</v>
      </c>
      <c r="DW125" s="1024"/>
      <c r="DX125" s="1024"/>
      <c r="DY125" s="1024"/>
      <c r="DZ125" s="1025"/>
    </row>
    <row r="126" spans="1:130" s="248" customFormat="1" ht="26.25" customHeight="1" thickBot="1" x14ac:dyDescent="0.2">
      <c r="A126" s="1155"/>
      <c r="B126" s="1042"/>
      <c r="C126" s="1012" t="s">
        <v>466</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129</v>
      </c>
      <c r="AB126" s="1055"/>
      <c r="AC126" s="1055"/>
      <c r="AD126" s="1055"/>
      <c r="AE126" s="1056"/>
      <c r="AF126" s="1057" t="s">
        <v>129</v>
      </c>
      <c r="AG126" s="1055"/>
      <c r="AH126" s="1055"/>
      <c r="AI126" s="1055"/>
      <c r="AJ126" s="1056"/>
      <c r="AK126" s="1057" t="s">
        <v>129</v>
      </c>
      <c r="AL126" s="1055"/>
      <c r="AM126" s="1055"/>
      <c r="AN126" s="1055"/>
      <c r="AO126" s="1056"/>
      <c r="AP126" s="1058" t="s">
        <v>129</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478</v>
      </c>
      <c r="CQ126" s="1046"/>
      <c r="CR126" s="1046"/>
      <c r="CS126" s="1046"/>
      <c r="CT126" s="1046"/>
      <c r="CU126" s="1046"/>
      <c r="CV126" s="1046"/>
      <c r="CW126" s="1046"/>
      <c r="CX126" s="1046"/>
      <c r="CY126" s="1046"/>
      <c r="CZ126" s="1046"/>
      <c r="DA126" s="1046"/>
      <c r="DB126" s="1046"/>
      <c r="DC126" s="1046"/>
      <c r="DD126" s="1046"/>
      <c r="DE126" s="1046"/>
      <c r="DF126" s="1047"/>
      <c r="DG126" s="1015" t="s">
        <v>129</v>
      </c>
      <c r="DH126" s="1016"/>
      <c r="DI126" s="1016"/>
      <c r="DJ126" s="1016"/>
      <c r="DK126" s="1016"/>
      <c r="DL126" s="1016" t="s">
        <v>129</v>
      </c>
      <c r="DM126" s="1016"/>
      <c r="DN126" s="1016"/>
      <c r="DO126" s="1016"/>
      <c r="DP126" s="1016"/>
      <c r="DQ126" s="1016" t="s">
        <v>129</v>
      </c>
      <c r="DR126" s="1016"/>
      <c r="DS126" s="1016"/>
      <c r="DT126" s="1016"/>
      <c r="DU126" s="1016"/>
      <c r="DV126" s="1017" t="s">
        <v>129</v>
      </c>
      <c r="DW126" s="1017"/>
      <c r="DX126" s="1017"/>
      <c r="DY126" s="1017"/>
      <c r="DZ126" s="1018"/>
    </row>
    <row r="127" spans="1:130" s="248" customFormat="1" ht="26.25" customHeight="1" x14ac:dyDescent="0.15">
      <c r="A127" s="1156"/>
      <c r="B127" s="1044"/>
      <c r="C127" s="1098" t="s">
        <v>479</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129</v>
      </c>
      <c r="AB127" s="1055"/>
      <c r="AC127" s="1055"/>
      <c r="AD127" s="1055"/>
      <c r="AE127" s="1056"/>
      <c r="AF127" s="1057" t="s">
        <v>129</v>
      </c>
      <c r="AG127" s="1055"/>
      <c r="AH127" s="1055"/>
      <c r="AI127" s="1055"/>
      <c r="AJ127" s="1056"/>
      <c r="AK127" s="1057" t="s">
        <v>129</v>
      </c>
      <c r="AL127" s="1055"/>
      <c r="AM127" s="1055"/>
      <c r="AN127" s="1055"/>
      <c r="AO127" s="1056"/>
      <c r="AP127" s="1058" t="s">
        <v>129</v>
      </c>
      <c r="AQ127" s="1059"/>
      <c r="AR127" s="1059"/>
      <c r="AS127" s="1059"/>
      <c r="AT127" s="1060"/>
      <c r="AU127" s="284"/>
      <c r="AV127" s="284"/>
      <c r="AW127" s="284"/>
      <c r="AX127" s="1128" t="s">
        <v>480</v>
      </c>
      <c r="AY127" s="1129"/>
      <c r="AZ127" s="1129"/>
      <c r="BA127" s="1129"/>
      <c r="BB127" s="1129"/>
      <c r="BC127" s="1129"/>
      <c r="BD127" s="1129"/>
      <c r="BE127" s="1130"/>
      <c r="BF127" s="1131" t="s">
        <v>481</v>
      </c>
      <c r="BG127" s="1129"/>
      <c r="BH127" s="1129"/>
      <c r="BI127" s="1129"/>
      <c r="BJ127" s="1129"/>
      <c r="BK127" s="1129"/>
      <c r="BL127" s="1130"/>
      <c r="BM127" s="1131" t="s">
        <v>482</v>
      </c>
      <c r="BN127" s="1129"/>
      <c r="BO127" s="1129"/>
      <c r="BP127" s="1129"/>
      <c r="BQ127" s="1129"/>
      <c r="BR127" s="1129"/>
      <c r="BS127" s="1130"/>
      <c r="BT127" s="1131" t="s">
        <v>483</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484</v>
      </c>
      <c r="CQ127" s="1046"/>
      <c r="CR127" s="1046"/>
      <c r="CS127" s="1046"/>
      <c r="CT127" s="1046"/>
      <c r="CU127" s="1046"/>
      <c r="CV127" s="1046"/>
      <c r="CW127" s="1046"/>
      <c r="CX127" s="1046"/>
      <c r="CY127" s="1046"/>
      <c r="CZ127" s="1046"/>
      <c r="DA127" s="1046"/>
      <c r="DB127" s="1046"/>
      <c r="DC127" s="1046"/>
      <c r="DD127" s="1046"/>
      <c r="DE127" s="1046"/>
      <c r="DF127" s="1047"/>
      <c r="DG127" s="1015" t="s">
        <v>129</v>
      </c>
      <c r="DH127" s="1016"/>
      <c r="DI127" s="1016"/>
      <c r="DJ127" s="1016"/>
      <c r="DK127" s="1016"/>
      <c r="DL127" s="1016" t="s">
        <v>129</v>
      </c>
      <c r="DM127" s="1016"/>
      <c r="DN127" s="1016"/>
      <c r="DO127" s="1016"/>
      <c r="DP127" s="1016"/>
      <c r="DQ127" s="1016" t="s">
        <v>129</v>
      </c>
      <c r="DR127" s="1016"/>
      <c r="DS127" s="1016"/>
      <c r="DT127" s="1016"/>
      <c r="DU127" s="1016"/>
      <c r="DV127" s="1017" t="s">
        <v>129</v>
      </c>
      <c r="DW127" s="1017"/>
      <c r="DX127" s="1017"/>
      <c r="DY127" s="1017"/>
      <c r="DZ127" s="1018"/>
    </row>
    <row r="128" spans="1:130" s="248" customFormat="1" ht="26.25" customHeight="1" thickBot="1" x14ac:dyDescent="0.2">
      <c r="A128" s="1139" t="s">
        <v>485</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486</v>
      </c>
      <c r="X128" s="1141"/>
      <c r="Y128" s="1141"/>
      <c r="Z128" s="1142"/>
      <c r="AA128" s="1143">
        <v>298741</v>
      </c>
      <c r="AB128" s="1144"/>
      <c r="AC128" s="1144"/>
      <c r="AD128" s="1144"/>
      <c r="AE128" s="1145"/>
      <c r="AF128" s="1146">
        <v>333248</v>
      </c>
      <c r="AG128" s="1144"/>
      <c r="AH128" s="1144"/>
      <c r="AI128" s="1144"/>
      <c r="AJ128" s="1145"/>
      <c r="AK128" s="1146">
        <v>278404</v>
      </c>
      <c r="AL128" s="1144"/>
      <c r="AM128" s="1144"/>
      <c r="AN128" s="1144"/>
      <c r="AO128" s="1145"/>
      <c r="AP128" s="1147"/>
      <c r="AQ128" s="1148"/>
      <c r="AR128" s="1148"/>
      <c r="AS128" s="1148"/>
      <c r="AT128" s="1149"/>
      <c r="AU128" s="284"/>
      <c r="AV128" s="284"/>
      <c r="AW128" s="284"/>
      <c r="AX128" s="984" t="s">
        <v>487</v>
      </c>
      <c r="AY128" s="985"/>
      <c r="AZ128" s="985"/>
      <c r="BA128" s="985"/>
      <c r="BB128" s="985"/>
      <c r="BC128" s="985"/>
      <c r="BD128" s="985"/>
      <c r="BE128" s="986"/>
      <c r="BF128" s="1150" t="s">
        <v>129</v>
      </c>
      <c r="BG128" s="1151"/>
      <c r="BH128" s="1151"/>
      <c r="BI128" s="1151"/>
      <c r="BJ128" s="1151"/>
      <c r="BK128" s="1151"/>
      <c r="BL128" s="1152"/>
      <c r="BM128" s="1150">
        <v>11.71</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488</v>
      </c>
      <c r="CQ128" s="1133"/>
      <c r="CR128" s="1133"/>
      <c r="CS128" s="1133"/>
      <c r="CT128" s="1133"/>
      <c r="CU128" s="1133"/>
      <c r="CV128" s="1133"/>
      <c r="CW128" s="1133"/>
      <c r="CX128" s="1133"/>
      <c r="CY128" s="1133"/>
      <c r="CZ128" s="1133"/>
      <c r="DA128" s="1133"/>
      <c r="DB128" s="1133"/>
      <c r="DC128" s="1133"/>
      <c r="DD128" s="1133"/>
      <c r="DE128" s="1133"/>
      <c r="DF128" s="1134"/>
      <c r="DG128" s="1135">
        <v>3557</v>
      </c>
      <c r="DH128" s="1136"/>
      <c r="DI128" s="1136"/>
      <c r="DJ128" s="1136"/>
      <c r="DK128" s="1136"/>
      <c r="DL128" s="1136" t="s">
        <v>489</v>
      </c>
      <c r="DM128" s="1136"/>
      <c r="DN128" s="1136"/>
      <c r="DO128" s="1136"/>
      <c r="DP128" s="1136"/>
      <c r="DQ128" s="1136">
        <v>1792</v>
      </c>
      <c r="DR128" s="1136"/>
      <c r="DS128" s="1136"/>
      <c r="DT128" s="1136"/>
      <c r="DU128" s="1136"/>
      <c r="DV128" s="1137">
        <v>0</v>
      </c>
      <c r="DW128" s="1137"/>
      <c r="DX128" s="1137"/>
      <c r="DY128" s="1137"/>
      <c r="DZ128" s="1138"/>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490</v>
      </c>
      <c r="X129" s="1170"/>
      <c r="Y129" s="1170"/>
      <c r="Z129" s="1171"/>
      <c r="AA129" s="1054">
        <v>31321433</v>
      </c>
      <c r="AB129" s="1055"/>
      <c r="AC129" s="1055"/>
      <c r="AD129" s="1055"/>
      <c r="AE129" s="1056"/>
      <c r="AF129" s="1057">
        <v>31556600</v>
      </c>
      <c r="AG129" s="1055"/>
      <c r="AH129" s="1055"/>
      <c r="AI129" s="1055"/>
      <c r="AJ129" s="1056"/>
      <c r="AK129" s="1057">
        <v>32134130</v>
      </c>
      <c r="AL129" s="1055"/>
      <c r="AM129" s="1055"/>
      <c r="AN129" s="1055"/>
      <c r="AO129" s="1056"/>
      <c r="AP129" s="1172"/>
      <c r="AQ129" s="1173"/>
      <c r="AR129" s="1173"/>
      <c r="AS129" s="1173"/>
      <c r="AT129" s="1174"/>
      <c r="AU129" s="286"/>
      <c r="AV129" s="286"/>
      <c r="AW129" s="286"/>
      <c r="AX129" s="1163" t="s">
        <v>491</v>
      </c>
      <c r="AY129" s="1046"/>
      <c r="AZ129" s="1046"/>
      <c r="BA129" s="1046"/>
      <c r="BB129" s="1046"/>
      <c r="BC129" s="1046"/>
      <c r="BD129" s="1046"/>
      <c r="BE129" s="1047"/>
      <c r="BF129" s="1164" t="s">
        <v>129</v>
      </c>
      <c r="BG129" s="1165"/>
      <c r="BH129" s="1165"/>
      <c r="BI129" s="1165"/>
      <c r="BJ129" s="1165"/>
      <c r="BK129" s="1165"/>
      <c r="BL129" s="1166"/>
      <c r="BM129" s="1164">
        <v>16.71</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492</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493</v>
      </c>
      <c r="X130" s="1170"/>
      <c r="Y130" s="1170"/>
      <c r="Z130" s="1171"/>
      <c r="AA130" s="1054">
        <v>4804627</v>
      </c>
      <c r="AB130" s="1055"/>
      <c r="AC130" s="1055"/>
      <c r="AD130" s="1055"/>
      <c r="AE130" s="1056"/>
      <c r="AF130" s="1057">
        <v>4732942</v>
      </c>
      <c r="AG130" s="1055"/>
      <c r="AH130" s="1055"/>
      <c r="AI130" s="1055"/>
      <c r="AJ130" s="1056"/>
      <c r="AK130" s="1057">
        <v>4610238</v>
      </c>
      <c r="AL130" s="1055"/>
      <c r="AM130" s="1055"/>
      <c r="AN130" s="1055"/>
      <c r="AO130" s="1056"/>
      <c r="AP130" s="1172"/>
      <c r="AQ130" s="1173"/>
      <c r="AR130" s="1173"/>
      <c r="AS130" s="1173"/>
      <c r="AT130" s="1174"/>
      <c r="AU130" s="286"/>
      <c r="AV130" s="286"/>
      <c r="AW130" s="286"/>
      <c r="AX130" s="1163" t="s">
        <v>494</v>
      </c>
      <c r="AY130" s="1046"/>
      <c r="AZ130" s="1046"/>
      <c r="BA130" s="1046"/>
      <c r="BB130" s="1046"/>
      <c r="BC130" s="1046"/>
      <c r="BD130" s="1046"/>
      <c r="BE130" s="1047"/>
      <c r="BF130" s="1200">
        <v>8.4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495</v>
      </c>
      <c r="X131" s="1208"/>
      <c r="Y131" s="1208"/>
      <c r="Z131" s="1209"/>
      <c r="AA131" s="1101">
        <v>26516806</v>
      </c>
      <c r="AB131" s="1080"/>
      <c r="AC131" s="1080"/>
      <c r="AD131" s="1080"/>
      <c r="AE131" s="1081"/>
      <c r="AF131" s="1079">
        <v>26823658</v>
      </c>
      <c r="AG131" s="1080"/>
      <c r="AH131" s="1080"/>
      <c r="AI131" s="1080"/>
      <c r="AJ131" s="1081"/>
      <c r="AK131" s="1079">
        <v>27523892</v>
      </c>
      <c r="AL131" s="1080"/>
      <c r="AM131" s="1080"/>
      <c r="AN131" s="1080"/>
      <c r="AO131" s="1081"/>
      <c r="AP131" s="1210"/>
      <c r="AQ131" s="1211"/>
      <c r="AR131" s="1211"/>
      <c r="AS131" s="1211"/>
      <c r="AT131" s="1212"/>
      <c r="AU131" s="286"/>
      <c r="AV131" s="286"/>
      <c r="AW131" s="286"/>
      <c r="AX131" s="1182" t="s">
        <v>496</v>
      </c>
      <c r="AY131" s="1133"/>
      <c r="AZ131" s="1133"/>
      <c r="BA131" s="1133"/>
      <c r="BB131" s="1133"/>
      <c r="BC131" s="1133"/>
      <c r="BD131" s="1133"/>
      <c r="BE131" s="1134"/>
      <c r="BF131" s="1183">
        <v>79.400000000000006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497</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498</v>
      </c>
      <c r="W132" s="1193"/>
      <c r="X132" s="1193"/>
      <c r="Y132" s="1193"/>
      <c r="Z132" s="1194"/>
      <c r="AA132" s="1195">
        <v>9.3015991440000008</v>
      </c>
      <c r="AB132" s="1196"/>
      <c r="AC132" s="1196"/>
      <c r="AD132" s="1196"/>
      <c r="AE132" s="1197"/>
      <c r="AF132" s="1198">
        <v>7.7054181049999997</v>
      </c>
      <c r="AG132" s="1196"/>
      <c r="AH132" s="1196"/>
      <c r="AI132" s="1196"/>
      <c r="AJ132" s="1197"/>
      <c r="AK132" s="1198">
        <v>8.4855295900000005</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499</v>
      </c>
      <c r="W133" s="1176"/>
      <c r="X133" s="1176"/>
      <c r="Y133" s="1176"/>
      <c r="Z133" s="1177"/>
      <c r="AA133" s="1178">
        <v>10.6</v>
      </c>
      <c r="AB133" s="1179"/>
      <c r="AC133" s="1179"/>
      <c r="AD133" s="1179"/>
      <c r="AE133" s="1180"/>
      <c r="AF133" s="1178">
        <v>9.1</v>
      </c>
      <c r="AG133" s="1179"/>
      <c r="AH133" s="1179"/>
      <c r="AI133" s="1179"/>
      <c r="AJ133" s="1180"/>
      <c r="AK133" s="1178">
        <v>8.4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d7Tl51v/fuSwBfH0RHRuNbykzXz1iAVypRKPe/xh1aMOn7IswqH0bqFYlnW0r3fNeOfg5lV8sNC6/BvEUKhPQg==" saltValue="Id04TUhzjAF3PNkcKfUNS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cbYiYhsOBTnHBeAnT4CtP8K5J6mc1Ibj4/bbJkzZNTnpA9PdReC8rsgY5OOfwgCNdC9Y1qM/KCxIqne/J/O5nA==" saltValue="Xn7/WJnV1VTeMRdovcOCo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hRQgOdVffcYaJJMJ23L+EOBaHf5fCxeb4OyYFtqc0UoYq2wU4QxloRiD3zZQoPrngFheYsOdTQL2kDA1W0Nyg==" saltValue="ab6QkvxHI2uPlarLsacfeg=="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508</v>
      </c>
      <c r="AL9" s="1216"/>
      <c r="AM9" s="1216"/>
      <c r="AN9" s="1217"/>
      <c r="AO9" s="314">
        <v>7812272</v>
      </c>
      <c r="AP9" s="314">
        <v>52952</v>
      </c>
      <c r="AQ9" s="315">
        <v>61284</v>
      </c>
      <c r="AR9" s="316">
        <v>-13.6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509</v>
      </c>
      <c r="AL10" s="1216"/>
      <c r="AM10" s="1216"/>
      <c r="AN10" s="1217"/>
      <c r="AO10" s="317">
        <v>1271241</v>
      </c>
      <c r="AP10" s="317">
        <v>8616</v>
      </c>
      <c r="AQ10" s="318">
        <v>4056</v>
      </c>
      <c r="AR10" s="319">
        <v>112.4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510</v>
      </c>
      <c r="AL11" s="1216"/>
      <c r="AM11" s="1216"/>
      <c r="AN11" s="1217"/>
      <c r="AO11" s="317">
        <v>284154</v>
      </c>
      <c r="AP11" s="317">
        <v>1926</v>
      </c>
      <c r="AQ11" s="318">
        <v>604</v>
      </c>
      <c r="AR11" s="319">
        <v>218.9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511</v>
      </c>
      <c r="AL12" s="1216"/>
      <c r="AM12" s="1216"/>
      <c r="AN12" s="1217"/>
      <c r="AO12" s="317" t="s">
        <v>512</v>
      </c>
      <c r="AP12" s="317" t="s">
        <v>512</v>
      </c>
      <c r="AQ12" s="318">
        <v>21</v>
      </c>
      <c r="AR12" s="319" t="s">
        <v>512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513</v>
      </c>
      <c r="AL13" s="1216"/>
      <c r="AM13" s="1216"/>
      <c r="AN13" s="1217"/>
      <c r="AO13" s="317">
        <v>382144</v>
      </c>
      <c r="AP13" s="317">
        <v>2590</v>
      </c>
      <c r="AQ13" s="318">
        <v>2509</v>
      </c>
      <c r="AR13" s="319">
        <v>3.2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514</v>
      </c>
      <c r="AL14" s="1216"/>
      <c r="AM14" s="1216"/>
      <c r="AN14" s="1217"/>
      <c r="AO14" s="317">
        <v>49729</v>
      </c>
      <c r="AP14" s="317">
        <v>337</v>
      </c>
      <c r="AQ14" s="318">
        <v>1157</v>
      </c>
      <c r="AR14" s="319">
        <v>-70.900000000000006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515</v>
      </c>
      <c r="AL15" s="1222"/>
      <c r="AM15" s="1222"/>
      <c r="AN15" s="1223"/>
      <c r="AO15" s="317">
        <v>-602634</v>
      </c>
      <c r="AP15" s="317">
        <v>-4085</v>
      </c>
      <c r="AQ15" s="318">
        <v>-4228</v>
      </c>
      <c r="AR15" s="319">
        <v>-3.4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9196906</v>
      </c>
      <c r="AP16" s="317">
        <v>62337</v>
      </c>
      <c r="AQ16" s="318">
        <v>65402</v>
      </c>
      <c r="AR16" s="319">
        <v>-4.7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520</v>
      </c>
      <c r="AL21" s="1225"/>
      <c r="AM21" s="1225"/>
      <c r="AN21" s="1226"/>
      <c r="AO21" s="330">
        <v>5.5</v>
      </c>
      <c r="AP21" s="331">
        <v>6.06</v>
      </c>
      <c r="AQ21" s="332">
        <v>-0.56000000000000005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521</v>
      </c>
      <c r="AL22" s="1225"/>
      <c r="AM22" s="1225"/>
      <c r="AN22" s="1226"/>
      <c r="AO22" s="335">
        <v>96.6</v>
      </c>
      <c r="AP22" s="336">
        <v>99.2</v>
      </c>
      <c r="AQ22" s="337">
        <v>-2.6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525</v>
      </c>
      <c r="AL32" s="1219"/>
      <c r="AM32" s="1219"/>
      <c r="AN32" s="1220"/>
      <c r="AO32" s="345">
        <v>5703013</v>
      </c>
      <c r="AP32" s="345">
        <v>38655</v>
      </c>
      <c r="AQ32" s="346">
        <v>32044</v>
      </c>
      <c r="AR32" s="347">
        <v>20.6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526</v>
      </c>
      <c r="AL33" s="1219"/>
      <c r="AM33" s="1219"/>
      <c r="AN33" s="1220"/>
      <c r="AO33" s="345" t="s">
        <v>512</v>
      </c>
      <c r="AP33" s="345" t="s">
        <v>512</v>
      </c>
      <c r="AQ33" s="346">
        <v>6</v>
      </c>
      <c r="AR33" s="347" t="s">
        <v>512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527</v>
      </c>
      <c r="AL34" s="1219"/>
      <c r="AM34" s="1219"/>
      <c r="AN34" s="1220"/>
      <c r="AO34" s="345" t="s">
        <v>512</v>
      </c>
      <c r="AP34" s="345" t="s">
        <v>512</v>
      </c>
      <c r="AQ34" s="346">
        <v>29</v>
      </c>
      <c r="AR34" s="347" t="s">
        <v>512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528</v>
      </c>
      <c r="AL35" s="1219"/>
      <c r="AM35" s="1219"/>
      <c r="AN35" s="1220"/>
      <c r="AO35" s="345">
        <v>1191607</v>
      </c>
      <c r="AP35" s="345">
        <v>8077</v>
      </c>
      <c r="AQ35" s="346">
        <v>6008</v>
      </c>
      <c r="AR35" s="347">
        <v>34.4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529</v>
      </c>
      <c r="AL36" s="1219"/>
      <c r="AM36" s="1219"/>
      <c r="AN36" s="1220"/>
      <c r="AO36" s="345">
        <v>324480</v>
      </c>
      <c r="AP36" s="345">
        <v>2199</v>
      </c>
      <c r="AQ36" s="346">
        <v>1138</v>
      </c>
      <c r="AR36" s="347">
        <v>93.2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530</v>
      </c>
      <c r="AL37" s="1219"/>
      <c r="AM37" s="1219"/>
      <c r="AN37" s="1220"/>
      <c r="AO37" s="345">
        <v>2323</v>
      </c>
      <c r="AP37" s="345">
        <v>16</v>
      </c>
      <c r="AQ37" s="346">
        <v>852</v>
      </c>
      <c r="AR37" s="347">
        <v>-98.1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531</v>
      </c>
      <c r="AL38" s="1228"/>
      <c r="AM38" s="1228"/>
      <c r="AN38" s="1229"/>
      <c r="AO38" s="348">
        <v>2767</v>
      </c>
      <c r="AP38" s="348">
        <v>19</v>
      </c>
      <c r="AQ38" s="349">
        <v>2</v>
      </c>
      <c r="AR38" s="337">
        <v>850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532</v>
      </c>
      <c r="AL39" s="1228"/>
      <c r="AM39" s="1228"/>
      <c r="AN39" s="1229"/>
      <c r="AO39" s="345">
        <v>-278404</v>
      </c>
      <c r="AP39" s="345">
        <v>-1887</v>
      </c>
      <c r="AQ39" s="346">
        <v>-6316</v>
      </c>
      <c r="AR39" s="347">
        <v>-70.099999999999994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533</v>
      </c>
      <c r="AL40" s="1219"/>
      <c r="AM40" s="1219"/>
      <c r="AN40" s="1220"/>
      <c r="AO40" s="345">
        <v>-4610238</v>
      </c>
      <c r="AP40" s="345">
        <v>-31248</v>
      </c>
      <c r="AQ40" s="346">
        <v>-26078</v>
      </c>
      <c r="AR40" s="347">
        <v>19.8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300</v>
      </c>
      <c r="AL41" s="1231"/>
      <c r="AM41" s="1231"/>
      <c r="AN41" s="1232"/>
      <c r="AO41" s="345">
        <v>2335548</v>
      </c>
      <c r="AP41" s="345">
        <v>15830</v>
      </c>
      <c r="AQ41" s="346">
        <v>7686</v>
      </c>
      <c r="AR41" s="347">
        <v>106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503</v>
      </c>
      <c r="AN49" s="1235" t="s">
        <v>537</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4091765</v>
      </c>
      <c r="AN51" s="367">
        <v>27387</v>
      </c>
      <c r="AO51" s="368">
        <v>-29.7</v>
      </c>
      <c r="AP51" s="369">
        <v>40879</v>
      </c>
      <c r="AQ51" s="370">
        <v>-29.6</v>
      </c>
      <c r="AR51" s="371">
        <v>-0.1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1827010</v>
      </c>
      <c r="AN52" s="375">
        <v>12228</v>
      </c>
      <c r="AO52" s="376">
        <v>-27.1</v>
      </c>
      <c r="AP52" s="377">
        <v>24087</v>
      </c>
      <c r="AQ52" s="378">
        <v>-25.1</v>
      </c>
      <c r="AR52" s="379">
        <v>-2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5995996</v>
      </c>
      <c r="AN53" s="367">
        <v>40266</v>
      </c>
      <c r="AO53" s="368">
        <v>47</v>
      </c>
      <c r="AP53" s="369">
        <v>42651</v>
      </c>
      <c r="AQ53" s="370">
        <v>4.3</v>
      </c>
      <c r="AR53" s="371">
        <v>42.7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1662500</v>
      </c>
      <c r="AN54" s="375">
        <v>11164</v>
      </c>
      <c r="AO54" s="376">
        <v>-8.6999999999999993</v>
      </c>
      <c r="AP54" s="377">
        <v>22675</v>
      </c>
      <c r="AQ54" s="378">
        <v>-5.9</v>
      </c>
      <c r="AR54" s="379">
        <v>-2.8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7046702</v>
      </c>
      <c r="AN55" s="367">
        <v>47445</v>
      </c>
      <c r="AO55" s="368">
        <v>17.8</v>
      </c>
      <c r="AP55" s="369">
        <v>43226</v>
      </c>
      <c r="AQ55" s="370">
        <v>1.3</v>
      </c>
      <c r="AR55" s="371">
        <v>16.5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2662915</v>
      </c>
      <c r="AN56" s="375">
        <v>17929</v>
      </c>
      <c r="AO56" s="376">
        <v>60.6</v>
      </c>
      <c r="AP56" s="377">
        <v>22622</v>
      </c>
      <c r="AQ56" s="378">
        <v>-0.2</v>
      </c>
      <c r="AR56" s="379">
        <v>60.8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7922387</v>
      </c>
      <c r="AN57" s="367">
        <v>53581</v>
      </c>
      <c r="AO57" s="368">
        <v>12.9</v>
      </c>
      <c r="AP57" s="369">
        <v>42836</v>
      </c>
      <c r="AQ57" s="370">
        <v>-0.9</v>
      </c>
      <c r="AR57" s="371">
        <v>13.8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3722250</v>
      </c>
      <c r="AN58" s="375">
        <v>25175</v>
      </c>
      <c r="AO58" s="376">
        <v>40.4</v>
      </c>
      <c r="AP58" s="377">
        <v>22936</v>
      </c>
      <c r="AQ58" s="378">
        <v>1.4</v>
      </c>
      <c r="AR58" s="379">
        <v>39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4603396</v>
      </c>
      <c r="AN59" s="367">
        <v>31202</v>
      </c>
      <c r="AO59" s="368">
        <v>-41.8</v>
      </c>
      <c r="AP59" s="369">
        <v>44161</v>
      </c>
      <c r="AQ59" s="370">
        <v>3.1</v>
      </c>
      <c r="AR59" s="371">
        <v>-44.9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2055306</v>
      </c>
      <c r="AN60" s="375">
        <v>13931</v>
      </c>
      <c r="AO60" s="376">
        <v>-44.7</v>
      </c>
      <c r="AP60" s="377">
        <v>23644</v>
      </c>
      <c r="AQ60" s="378">
        <v>3.1</v>
      </c>
      <c r="AR60" s="379">
        <v>-47.8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5932049</v>
      </c>
      <c r="AN61" s="382">
        <v>39976</v>
      </c>
      <c r="AO61" s="383">
        <v>1.2</v>
      </c>
      <c r="AP61" s="384">
        <v>42751</v>
      </c>
      <c r="AQ61" s="385">
        <v>-4.4000000000000004</v>
      </c>
      <c r="AR61" s="371">
        <v>5.6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2385996</v>
      </c>
      <c r="AN62" s="375">
        <v>16085</v>
      </c>
      <c r="AO62" s="376">
        <v>4.0999999999999996</v>
      </c>
      <c r="AP62" s="377">
        <v>23193</v>
      </c>
      <c r="AQ62" s="378">
        <v>-5.3</v>
      </c>
      <c r="AR62" s="379">
        <v>9.4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nsGBHG0fkUIk5Jrc6BZGBAUJDOAoIY5v25o7Z7Fp32rRBLJ5UqjdaTnesoT3XuZKIFNXWrtQ9RY3jx3riULhmA==" saltValue="KJuyFJMFKFHjDhGXjDxdR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0" spans="125:125" ht="13.5" hidden="1" customHeight="1" x14ac:dyDescent="0.15"/>
    <row r="121" spans="125:125" ht="13.5" hidden="1" customHeight="1" x14ac:dyDescent="0.15">
      <c r="DU121" s="292"/>
    </row>
  </sheetData>
  <sheetProtection algorithmName="SHA-512" hashValue="+AA/GOB8iQ0LLGFLo5DF28NS5VJG/t0j0YhvtpP3hXC8sLIz7AJ5/EPIr2PUZ3jEj4vjxMYGVrBbU7koYbCj6A==" saltValue="5r0VjBeeawBoz4J066+hB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GwLJ7PVCub/UMw2tU5Xs2ceVMnJPSmZqYe5d/4o2C8U2bvBrjrjWbTeC8Uhpua9yRlLl73zX74V53uNcy7Ar0w==" saltValue="ery7as4QZGvm3yVvzDksZ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8" t="s">
        <v>3</v>
      </c>
      <c r="D47" s="1238"/>
      <c r="E47" s="1239"/>
      <c r="F47" s="11">
        <v>5.2</v>
      </c>
      <c r="G47" s="12">
        <v>6.16</v>
      </c>
      <c r="H47" s="12">
        <v>7.33</v>
      </c>
      <c r="I47" s="12">
        <v>8.76</v>
      </c>
      <c r="J47" s="13">
        <v>9.09</v>
      </c>
    </row>
    <row r="48" spans="2:10" ht="57.75" customHeight="1" x14ac:dyDescent="0.15">
      <c r="B48" s="14"/>
      <c r="C48" s="1240" t="s">
        <v>4</v>
      </c>
      <c r="D48" s="1240"/>
      <c r="E48" s="1241"/>
      <c r="F48" s="15">
        <v>3.48</v>
      </c>
      <c r="G48" s="16">
        <v>3.61</v>
      </c>
      <c r="H48" s="16">
        <v>3.01</v>
      </c>
      <c r="I48" s="16">
        <v>3.73</v>
      </c>
      <c r="J48" s="17">
        <v>3.47</v>
      </c>
    </row>
    <row r="49" spans="2:10" ht="57.75" customHeight="1" thickBot="1" x14ac:dyDescent="0.2">
      <c r="B49" s="18"/>
      <c r="C49" s="1242" t="s">
        <v>5</v>
      </c>
      <c r="D49" s="1242"/>
      <c r="E49" s="1243"/>
      <c r="F49" s="19">
        <v>2.56</v>
      </c>
      <c r="G49" s="20">
        <v>2.17</v>
      </c>
      <c r="H49" s="20">
        <v>1.53</v>
      </c>
      <c r="I49" s="20">
        <v>3.79</v>
      </c>
      <c r="J49" s="21">
        <v>0.3</v>
      </c>
    </row>
    <row r="50" spans="2:10" ht="13.5" customHeight="1" x14ac:dyDescent="0.15"/>
  </sheetData>
  <sheetProtection algorithmName="SHA-512" hashValue="t/ajc6H7D109LXgDZqQbeozPxo4EZ8O0RMIw5LyKpqLo7E8AmeJEERaDib7E9IQcIKuOa9Gm5OKXARB8l7h5Kg==" saltValue="6CoPcakwCFhboIbOzdc0j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2022-09-12T05:28:22Z</cp:lastPrinted>
  <dcterms:created xsi:type="dcterms:W3CDTF">2022-02-02T06:17:39Z</dcterms:created>
  <dcterms:modified xsi:type="dcterms:W3CDTF">2022-09-22T00:20:08Z</dcterms:modified>
  <cp:category/>
</cp:coreProperties>
</file>