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wakasa058\Desktop\未処理関係\R4.9.23〆財政状況資料集\"/>
    </mc:Choice>
  </mc:AlternateContent>
  <xr:revisionPtr revIDLastSave="0" documentId="13_ncr:1_{32DD79F2-2319-4CF3-A5C7-B774735F5E54}" xr6:coauthVersionLast="47" xr6:coauthVersionMax="47" xr10:uidLastSave="{00000000-0000-0000-0000-000000000000}"/>
  <bookViews>
    <workbookView xWindow="-120" yWindow="-120" windowWidth="20730" windowHeight="11760" tabRatio="8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G38" i="10" l="1"/>
  <c r="BG37" i="10"/>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AM38" i="10"/>
  <c r="U38" i="10"/>
  <c r="C38" i="10"/>
  <c r="CO37" i="10"/>
  <c r="AM37" i="10"/>
  <c r="U37" i="10"/>
  <c r="C37" i="10"/>
  <c r="AM36" i="10"/>
  <c r="C36" i="10"/>
  <c r="AM35" i="10"/>
  <c r="BW34" i="10"/>
  <c r="BW35" i="10" s="1"/>
  <c r="BW36" i="10" s="1"/>
  <c r="AM34" i="10"/>
  <c r="C34" i="10"/>
  <c r="C35" i="10" s="1"/>
  <c r="BW37" i="10" l="1"/>
  <c r="BW38"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BE34" i="10"/>
  <c r="BE35" i="10" s="1"/>
  <c r="BE36" i="10" s="1"/>
  <c r="BE37" i="10" s="1"/>
  <c r="BE38" i="10" s="1"/>
</calcChain>
</file>

<file path=xl/sharedStrings.xml><?xml version="1.0" encoding="utf-8"?>
<sst xmlns="http://schemas.openxmlformats.org/spreadsheetml/2006/main" count="1167" uniqueCount="607">
  <si>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</si>
  <si>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</si>
  <si>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</si>
  <si>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</si>
  <si>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</si>
  <si>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</si>
  <si>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</si>
  <si>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</si>
  <si>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</si>
  <si>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</si>
  <si>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</si>
  <si>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</si>
  <si>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</si>
  <si>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</si>
  <si>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</si>
  <si>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</si>
  <si>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</si>
  <si>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</si>
  <si>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</si>
  <si>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</si>
  <si>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</si>
  <si>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</si>
  <si>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</si>
  <si>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</si>
  <si>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</si>
  <si>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</si>
  <si>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</si>
  <si>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</si>
  <si>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</si>
  <si>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</si>
  <si>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</si>
  <si>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</si>
  <si>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</si>
  <si>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</si>
  <si>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</si>
  <si>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</si>
  <si>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</si>
  <si>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</si>
  <si>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</si>
  <si>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</si>
  <si>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</si>
  <si>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</si>
  <si>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</si>
  <si>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</si>
  <si>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</si>
  <si>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</si>
  <si>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</si>
  <si>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</si>
  <si>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</si>
  <si>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</si>
  <si>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</si>
  <si>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</si>
  <si>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</si>
  <si>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</si>
  <si>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</si>
  <si>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</si>
  <si>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</si>
  <si>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</si>
  <si>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</si>
  <si>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</si>
  <si>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</si>
  <si>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</si>
  <si>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</si>
  <si>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</si>
  <si>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</si>
  <si>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</si>
  <si>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</si>
  <si>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</si>
  <si>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</si>
  <si>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</si>
  <si>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</si>
  <si>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</si>
  <si>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</si>
  <si>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</si>
  <si>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</si>
  <si>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</si>
  <si>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</si>
  <si>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</si>
  <si>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</si>
  <si>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</si>
  <si>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</si>
  <si>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</si>
  <si>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</si>
  <si>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</si>
  <si>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</si>
  <si>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</si>
  <si>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</si>
  <si>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</si>
  <si>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</si>
  <si>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</si>
  <si>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</si>
  <si>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</si>
  <si>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</si>
  <si>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</si>
  <si>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</si>
  <si>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</si>
  <si>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</si>
  <si>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</si>
  <si>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若桜町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</si>
  <si>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</si>
  <si>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</si>
  <si>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</si>
  <si>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</si>
  <si>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</si>
  <si>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</si>
  <si>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</si>
  <si>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</si>
  <si>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</si>
  <si>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</si>
  <si>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</si>
  <si>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</si>
  <si>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</si>
  <si>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</si>
  <si>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</si>
  <si>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</si>
  <si>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</si>
  <si>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</si>
  <si>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</si>
  <si>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</si>
  <si>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</si>
  <si>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</si>
  <si>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</si>
  <si>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</si>
  <si>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</si>
  <si>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</si>
  <si>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</si>
  <si>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</si>
  <si>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</si>
  <si>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</si>
  <si>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</si>
  <si>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</si>
  <si>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</si>
  <si>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</si>
  <si>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</si>
  <si>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</si>
  <si>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</si>
  <si>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</si>
  <si>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</si>
  <si>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</si>
  <si>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</si>
  <si>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</si>
  <si>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</si>
  <si>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</si>
  <si>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</si>
  <si>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</si>
  <si>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</si>
  <si>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</si>
  <si>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</si>
  <si>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</si>
  <si>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</si>
  <si>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</si>
  <si>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</si>
  <si>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</si>
  <si>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</si>
  <si>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</si>
  <si>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</si>
  <si>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</si>
  <si>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</si>
  <si>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</si>
  <si>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</si>
  <si>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</si>
  <si>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</si>
  <si>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</si>
  <si>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</si>
  <si>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</si>
  <si>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</si>
  <si>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</si>
  <si>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</si>
  <si>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</si>
  <si>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</si>
  <si>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</si>
  <si>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</si>
  <si>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</si>
  <si>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</si>
  <si>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</si>
  <si>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</si>
  <si>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</si>
  <si>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</si>
  <si>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</si>
  <si>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</si>
  <si>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</si>
  <si>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</si>
  <si>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</si>
  <si>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</si>
  <si>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</si>
  <si>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</si>
  <si>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</si>
  <si>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</si>
  <si>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</si>
  <si>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</si>
  <si>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</si>
  <si>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</si>
  <si>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</si>
  <si>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</si>
  <si>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</si>
  <si>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</si>
  <si>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</si>
  <si>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</si>
  <si>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</si>
  <si>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</si>
  <si>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</si>
  <si>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</si>
  <si>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</si>
  <si>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</si>
  <si>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</si>
  <si>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</si>
  <si>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</si>
  <si>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</si>
  <si>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</si>
  <si>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</si>
  <si>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</si>
  <si>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</si>
  <si>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</si>
  <si>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</si>
  <si>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</si>
  <si>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鳥取県若桜町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</si>
  <si>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</si>
  <si>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</si>
  <si>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</si>
  <si>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</si>
  <si>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</si>
  <si>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</si>
  <si>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</si>
  <si>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</si>
  <si>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</si>
  <si>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</si>
  <si>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</si>
  <si>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</si>
  <si>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</si>
  <si>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</si>
  <si>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</si>
  <si>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</si>
  <si>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</si>
  <si>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</si>
  <si>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</si>
  <si>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</si>
  <si>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</si>
  <si>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</si>
  <si>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</si>
  <si>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</si>
  <si>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</si>
  <si>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</si>
  <si>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</si>
  <si>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</si>
  <si>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</si>
  <si>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</si>
  <si>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</si>
  <si>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</si>
  <si>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</si>
  <si>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</si>
  <si>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</si>
  <si>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</si>
  <si>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</si>
  <si>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</si>
  <si>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</si>
  <si>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</si>
  <si>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</si>
  <si>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</si>
  <si>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</si>
  <si>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</si>
  <si>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</si>
  <si>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</si>
  <si>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</si>
  <si>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</si>
  <si>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</si>
  <si>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</si>
  <si>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</si>
  <si>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</si>
  <si>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</si>
  <si>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</si>
  <si>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</si>
  <si>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</si>
  <si>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</si>
  <si>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</si>
  <si>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</si>
  <si>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</si>
  <si>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</si>
  <si>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</si>
  <si>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</si>
  <si>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</si>
  <si>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</si>
  <si>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</si>
  <si>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</si>
  <si>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</si>
  <si>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</si>
  <si>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</si>
  <si>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</si>
  <si>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</si>
  <si>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</si>
  <si>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</si>
  <si>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</si>
  <si>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</si>
  <si>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</si>
  <si>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</si>
  <si>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</si>
  <si>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</si>
  <si>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</si>
  <si>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</si>
  <si>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</si>
  <si>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</si>
  <si>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</si>
  <si>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</si>
  <si>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</si>
  <si>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</si>
  <si>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</si>
  <si>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</si>
  <si>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</si>
  <si>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</si>
  <si>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</si>
  <si>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</si>
  <si>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</si>
  <si>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</si>
  <si>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</si>
  <si>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</si>
  <si>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</si>
  <si>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</si>
  <si>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</si>
  <si>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</si>
  <si>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</si>
  <si>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</si>
  <si>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</si>
  <si>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</si>
  <si>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</si>
  <si>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</si>
  <si>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</si>
  <si>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</si>
  <si>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</si>
  <si>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</si>
  <si>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</si>
  <si>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</si>
  <si>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</si>
  <si>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</si>
  <si>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</si>
  <si>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</si>
  <si>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</si>
  <si>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</si>
  <si>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</si>
  <si>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</si>
  <si>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</si>
  <si>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</si>
  <si>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</si>
  <si>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</si>
  <si>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</si>
  <si>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</si>
  <si>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</si>
  <si>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</si>
  <si>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</si>
  <si>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</si>
  <si>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</si>
  <si>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</si>
  <si>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</si>
  <si>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</si>
  <si>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</si>
  <si>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</si>
  <si>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</si>
  <si>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</si>
  <si>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</si>
  <si>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</si>
  <si>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</si>
  <si>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</si>
  <si>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</si>
  <si>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</si>
  <si>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</si>
  <si>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</si>
  <si>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</si>
  <si>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</si>
  <si>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</si>
  <si>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</si>
  <si>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</si>
  <si>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</si>
  <si>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鳥取県若桜町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</si>
  <si>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</si>
  <si>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</si>
  <si>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</si>
  <si>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</si>
  <si>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</si>
  <si>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</si>
  <si>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</si>
  <si>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</si>
  <si>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</si>
  <si>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</si>
  <si>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</si>
  <si>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</si>
  <si>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</si>
  <si>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</si>
  <si>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</si>
  <si>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</si>
  <si>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</si>
  <si>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</si>
  <si>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</si>
  <si>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</si>
  <si>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</si>
  <si>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</si>
  <si>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</si>
  <si>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</si>
  <si>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</si>
  <si>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</si>
  <si>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</si>
  <si>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</si>
  <si>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</si>
  <si>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</si>
  <si>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</si>
  <si>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</si>
  <si>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</si>
  <si>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</si>
  <si>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</si>
  <si>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</si>
  <si>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t>
    <phoneticPr fontId="5"/>
  </si>
  <si>
    <t>簡易水道事業</t>
    <phoneticPr fontId="5"/>
  </si>
  <si>
    <t>-</t>
    <phoneticPr fontId="5"/>
  </si>
  <si>
    <t>法非適用企業</t>
    <phoneticPr fontId="5"/>
  </si>
  <si>
    <t>公共下水道事業</t>
    <phoneticPr fontId="5"/>
  </si>
  <si>
    <t>-</t>
    <phoneticPr fontId="5"/>
  </si>
  <si>
    <t>農業集落排水事業</t>
    <phoneticPr fontId="5"/>
  </si>
  <si>
    <t>索道事業</t>
    <phoneticPr fontId="5"/>
  </si>
  <si>
    <t>法非適用企業</t>
    <phoneticPr fontId="5"/>
  </si>
  <si>
    <t>赤松団地造成事業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</si>
  <si>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</si>
  <si>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</si>
  <si>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</si>
  <si>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</si>
  <si>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</si>
  <si>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</si>
  <si>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</si>
  <si>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</si>
  <si>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</si>
  <si>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</si>
  <si>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</si>
  <si>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</si>
  <si>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</si>
  <si>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</si>
  <si>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</si>
  <si>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</si>
  <si>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</si>
  <si>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</si>
  <si>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</si>
  <si>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</si>
  <si>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</si>
  <si>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</si>
  <si>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</si>
  <si>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</si>
  <si>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</si>
  <si>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</si>
  <si>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</si>
  <si>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</si>
  <si>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</si>
  <si>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</si>
  <si>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</si>
  <si>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</si>
  <si>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</si>
  <si>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</si>
  <si>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</si>
  <si>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</si>
  <si>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</si>
  <si>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</si>
  <si>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</si>
  <si>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</si>
  <si>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</si>
  <si>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</si>
  <si>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</si>
  <si>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</si>
  <si>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</si>
  <si>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</si>
  <si>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</si>
  <si>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</si>
  <si>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</si>
  <si>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</si>
  <si>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</si>
  <si>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</si>
  <si>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</si>
  <si>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</si>
  <si>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</si>
  <si>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</si>
  <si>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</si>
  <si>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</si>
  <si>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</si>
  <si>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</si>
  <si>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</si>
  <si>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</si>
  <si>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索道事業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</si>
  <si>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</si>
  <si>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</si>
  <si>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</si>
  <si>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</si>
  <si>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</si>
  <si>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</si>
  <si>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</si>
  <si>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</si>
  <si>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</si>
  <si>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</si>
  <si>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</si>
  <si>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</si>
  <si>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</si>
  <si>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</si>
  <si>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</si>
  <si>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</si>
  <si>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</si>
  <si>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</si>
  <si>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</si>
  <si>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</si>
  <si>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</si>
  <si>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</si>
  <si>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</si>
  <si>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</si>
  <si>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</si>
  <si>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</si>
  <si>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</si>
  <si>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</si>
  <si>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</si>
  <si>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</si>
  <si>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</si>
  <si>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</si>
  <si>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</si>
  <si>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</si>
  <si>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</si>
  <si>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</si>
  <si>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</si>
  <si>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</si>
  <si>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</si>
  <si>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</si>
  <si>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</si>
  <si>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</si>
  <si>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</si>
  <si>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</si>
  <si>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</si>
  <si>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</si>
  <si>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</si>
  <si>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</si>
  <si>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</si>
  <si>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</si>
  <si>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</si>
  <si>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</si>
  <si>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</si>
  <si>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</si>
  <si>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</si>
  <si>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</si>
  <si>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</si>
  <si>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</si>
  <si>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</si>
  <si>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</si>
  <si>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</si>
  <si>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</si>
  <si>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</si>
  <si>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</si>
  <si>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</si>
  <si>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</si>
  <si>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</si>
  <si>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</si>
  <si>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</si>
  <si>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</si>
  <si>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</si>
  <si>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</si>
  <si>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</si>
  <si>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</si>
  <si>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</si>
  <si>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</si>
  <si>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</si>
  <si>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</si>
  <si>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</si>
  <si>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</si>
  <si>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</si>
  <si>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</si>
  <si>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</si>
  <si>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2.86</t>
  </si>
  <si>
    <t>▲ 3.08</t>
  </si>
  <si>
    <t>一般会計</t>
  </si>
  <si>
    <t>介護保険事業</t>
  </si>
  <si>
    <t>赤松団地造成事業</t>
  </si>
  <si>
    <t>国民健康保険事業</t>
  </si>
  <si>
    <t>索道事業</t>
  </si>
  <si>
    <t>後期高齢者医療</t>
  </si>
  <si>
    <t>住宅新築資金等貸付事業</t>
  </si>
  <si>
    <t>簡易水道事業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</si>
  <si>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</si>
  <si>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</si>
  <si>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</si>
  <si>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</si>
  <si>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</si>
  <si>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</si>
  <si>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</si>
  <si>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</si>
  <si>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公共施設等整備基金</t>
    <rPh sb="0" eb="9">
      <t>コウキョウシセツトウセイビキキン</t>
    </rPh>
    <phoneticPr fontId="5"/>
  </si>
  <si>
    <t>地域公共交通維持確保基金</t>
    <rPh sb="0" eb="6">
      <t>チイキコウキョウコウツウ</t>
    </rPh>
    <rPh sb="6" eb="12">
      <t>イジカクホキキン</t>
    </rPh>
    <phoneticPr fontId="5"/>
  </si>
  <si>
    <t>農業集落排水事業推進事業</t>
    <rPh sb="0" eb="6">
      <t>ノウギョウシュウラクハイスイ</t>
    </rPh>
    <rPh sb="6" eb="12">
      <t>ジギョウスイシンジギョウ</t>
    </rPh>
    <phoneticPr fontId="5"/>
  </si>
  <si>
    <t>社会福祉振興基金</t>
    <rPh sb="0" eb="8">
      <t>シャカイフクシシンコウキキン</t>
    </rPh>
    <phoneticPr fontId="5"/>
  </si>
  <si>
    <t>ふるさと応援基金</t>
    <rPh sb="4" eb="8">
      <t>オウエンキキン</t>
    </rPh>
    <phoneticPr fontId="5"/>
  </si>
  <si>
    <t>-</t>
    <phoneticPr fontId="2"/>
  </si>
  <si>
    <t>若桜町観光開発事業団</t>
    <rPh sb="0" eb="3">
      <t>ワカサチョウ</t>
    </rPh>
    <rPh sb="3" eb="5">
      <t>カンコウ</t>
    </rPh>
    <rPh sb="5" eb="7">
      <t>カイハツ</t>
    </rPh>
    <rPh sb="7" eb="10">
      <t>ジギョウダン</t>
    </rPh>
    <phoneticPr fontId="2"/>
  </si>
  <si>
    <t>鳥取県東部広域行政管理組合(一般会計)</t>
    <rPh sb="0" eb="2">
      <t>トットリ</t>
    </rPh>
    <rPh sb="2" eb="3">
      <t>ケン</t>
    </rPh>
    <rPh sb="3" eb="5">
      <t>トウブ</t>
    </rPh>
    <rPh sb="5" eb="7">
      <t>コウイキ</t>
    </rPh>
    <rPh sb="7" eb="9">
      <t>ギョウセイ</t>
    </rPh>
    <rPh sb="9" eb="11">
      <t>カンリ</t>
    </rPh>
    <rPh sb="11" eb="13">
      <t>クミアイ</t>
    </rPh>
    <rPh sb="14" eb="16">
      <t>イッパン</t>
    </rPh>
    <rPh sb="16" eb="18">
      <t>カイケイ</t>
    </rPh>
    <phoneticPr fontId="2"/>
  </si>
  <si>
    <t>鳥取県東部広域行政管理組合
(因幡ふるさと振興事業費特別会計)</t>
    <rPh sb="0" eb="3">
      <t>トットリケン</t>
    </rPh>
    <rPh sb="3" eb="5">
      <t>トウブ</t>
    </rPh>
    <rPh sb="5" eb="7">
      <t>コウイキ</t>
    </rPh>
    <rPh sb="7" eb="9">
      <t>ギョウセイ</t>
    </rPh>
    <rPh sb="9" eb="11">
      <t>カンリ</t>
    </rPh>
    <rPh sb="11" eb="13">
      <t>クミアイ</t>
    </rPh>
    <rPh sb="15" eb="17">
      <t>イナバ</t>
    </rPh>
    <rPh sb="21" eb="23">
      <t>シンコウ</t>
    </rPh>
    <rPh sb="23" eb="25">
      <t>ジギョウ</t>
    </rPh>
    <rPh sb="25" eb="26">
      <t>ヒ</t>
    </rPh>
    <rPh sb="26" eb="28">
      <t>トクベツ</t>
    </rPh>
    <rPh sb="28" eb="30">
      <t>カイケイ</t>
    </rPh>
    <phoneticPr fontId="2"/>
  </si>
  <si>
    <t>鳥取県町村総合事務組合</t>
    <rPh sb="0" eb="5">
      <t>トットリケンチョウソン</t>
    </rPh>
    <rPh sb="5" eb="11">
      <t>ソウゴウジムクミアイ</t>
    </rPh>
    <phoneticPr fontId="2"/>
  </si>
  <si>
    <t>鳥取県後期高齢者医療広域連合(一般会計)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2"/>
  </si>
  <si>
    <t>鳥取県後期高齢者医療広域連合(特別会計)</t>
    <rPh sb="0" eb="3">
      <t>トットリケン</t>
    </rPh>
    <rPh sb="3" eb="5">
      <t>コウキ</t>
    </rPh>
    <rPh sb="5" eb="8">
      <t>コウレイシャ</t>
    </rPh>
    <rPh sb="8" eb="10">
      <t>イリョウ</t>
    </rPh>
    <rPh sb="10" eb="12">
      <t>コウイキ</t>
    </rPh>
    <rPh sb="12" eb="14">
      <t>レンゴウ</t>
    </rPh>
    <rPh sb="15" eb="17">
      <t>トクベツ</t>
    </rPh>
    <rPh sb="17" eb="19">
      <t>カイケイ</t>
    </rPh>
    <phoneticPr fontId="2"/>
  </si>
  <si>
    <t>若桜鉄道(株)</t>
    <rPh sb="0" eb="2">
      <t>ワカサ</t>
    </rPh>
    <rPh sb="2" eb="4">
      <t>テツドウ</t>
    </rPh>
    <rPh sb="4" eb="7">
      <t>カブ</t>
    </rPh>
    <phoneticPr fontId="2"/>
  </si>
  <si>
    <t>(有)若桜農林振興</t>
    <rPh sb="0" eb="3">
      <t>ユウ</t>
    </rPh>
    <rPh sb="3" eb="4">
      <t>ワカ</t>
    </rPh>
    <rPh sb="4" eb="5">
      <t>サクラ</t>
    </rPh>
    <rPh sb="5" eb="7">
      <t>ノウリン</t>
    </rPh>
    <rPh sb="7" eb="9">
      <t>シンコウ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</si>
  <si>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</si>
  <si>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</si>
  <si>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</si>
  <si>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</si>
  <si>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</si>
  <si>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</si>
  <si>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</si>
  <si>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</si>
  <si>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</si>
  <si>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</si>
  <si>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本町が保有する公共施設等は、高度経済成長期を中心に整備されたものが多く、今後老朽化に伴い更新時期を迎えるため、多額の財政負担が予想される。元年度は、基準財政需要額算入見込額の増加により前年より下降したが、ここ数年、施設の老朽化に伴う改修経費や耐震補強による施設の長寿命化整備をしており、２年度の将来負担比率は大きく上昇した。今後とも公共施設等総合管理計画に基づき、長期的な視点に立って施設を管理していく。</t>
    <rPh sb="137" eb="139">
      <t>セイビ</t>
    </rPh>
    <rPh sb="146" eb="148">
      <t>ネンド</t>
    </rPh>
    <rPh sb="156" eb="157">
      <t>オオ</t>
    </rPh>
    <phoneticPr fontId="5"/>
  </si>
  <si>
    <t>　実質公債費比率は、類似団体と比較して昨年度に続き高い水準となった。将来負担比率についても、近年の起債を財源とした事業増加により年々上昇傾向にある。主な要因としては、精米調製施設整備や地域福祉センター改修に伴い、地方債を発行したことが考えられる。いずれの比率も早期健全化基準に達してはいないが、今後も実質公債費率が上昇していくことが予想され、これまで以上に公債費の適正化に取り組んでいく必要がある。</t>
    <rPh sb="83" eb="89">
      <t>セイマイチョウセイシセツ</t>
    </rPh>
    <rPh sb="89" eb="91">
      <t>セイビ</t>
    </rPh>
    <rPh sb="92" eb="96">
      <t>チイキフクシ</t>
    </rPh>
    <rPh sb="100" eb="102">
      <t>カイシュウ</t>
    </rPh>
    <rPh sb="103" eb="104">
      <t>トモナ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</si>
</sst>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2FE5-4071-8381-370A71823E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176641</c:v>
                </c:pt>
                <c:pt idx="1">
                  <c:v>199937</c:v>
                </c:pt>
                <c:pt idx="2">
                  <c:v>188652</c:v>
                </c:pt>
                <c:pt idx="3">
                  <c:v>184433</c:v>
                </c:pt>
                <c:pt idx="4">
                  <c:v>206060</c:v>
                </c:pt>
              </c:numCache>
            </c:numRef>
          </c:val>
          <c:smooth val="0"/>
          <c:extLst>
            <c:ext xmlns:c16="http://schemas.microsoft.com/office/drawing/2014/chart" uri="{C3380CC4-5D6E-409C-BE32-E72D297353CC}">
              <c16:uniqueId val="{00000001-2FE5-4071-8381-370A71823E7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7.73</c:v>
                </c:pt>
                <c:pt idx="1">
                  <c:v>10.26</c:v>
                </c:pt>
                <c:pt idx="2">
                  <c:v>7.39</c:v>
                </c:pt>
                <c:pt idx="3">
                  <c:v>9.8000000000000007</c:v>
                </c:pt>
                <c:pt idx="4">
                  <c:v>11.99</c:v>
                </c:pt>
              </c:numCache>
            </c:numRef>
          </c:val>
          <c:extLst>
            <c:ext xmlns:c16="http://schemas.microsoft.com/office/drawing/2014/chart" uri="{C3380CC4-5D6E-409C-BE32-E72D297353CC}">
              <c16:uniqueId val="{00000000-F774-43A8-8FF7-87A190AFC6D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56.12</c:v>
                </c:pt>
                <c:pt idx="1">
                  <c:v>55.43</c:v>
                </c:pt>
                <c:pt idx="2">
                  <c:v>55.67</c:v>
                </c:pt>
                <c:pt idx="3">
                  <c:v>50.26</c:v>
                </c:pt>
                <c:pt idx="4">
                  <c:v>45.54</c:v>
                </c:pt>
              </c:numCache>
            </c:numRef>
          </c:val>
          <c:extLst>
            <c:ext xmlns:c16="http://schemas.microsoft.com/office/drawing/2014/chart" uri="{C3380CC4-5D6E-409C-BE32-E72D297353CC}">
              <c16:uniqueId val="{00000001-F774-43A8-8FF7-87A190AFC6D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0.16</c:v>
                </c:pt>
                <c:pt idx="1">
                  <c:v>2.1</c:v>
                </c:pt>
                <c:pt idx="2">
                  <c:v>-2.86</c:v>
                </c:pt>
                <c:pt idx="3">
                  <c:v>-3.08</c:v>
                </c:pt>
                <c:pt idx="4">
                  <c:v>0.03</c:v>
                </c:pt>
              </c:numCache>
            </c:numRef>
          </c:val>
          <c:smooth val="0"/>
          <c:extLst>
            <c:ext xmlns:c16="http://schemas.microsoft.com/office/drawing/2014/chart" uri="{C3380CC4-5D6E-409C-BE32-E72D297353CC}">
              <c16:uniqueId val="{00000002-F774-43A8-8FF7-87A190AFC6D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E13-4309-9F02-2049296B530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13-4309-9F02-2049296B5308}"/>
            </c:ext>
          </c:extLst>
        </c:ser>
        <c:ser>
          <c:idx val="2"/>
          <c:order val="2"/>
          <c:tx>
            <c:strRef>
              <c:f>データシート!$A$29</c:f>
              <c:strCache>
                <c:ptCount val="1"/>
                <c:pt idx="0">
                  <c:v>簡易水道事業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E13-4309-9F02-2049296B5308}"/>
            </c:ext>
          </c:extLst>
        </c:ser>
        <c:ser>
          <c:idx val="3"/>
          <c:order val="3"/>
          <c:tx>
            <c:strRef>
              <c:f>データシート!$A$30</c:f>
              <c:strCache>
                <c:ptCount val="1"/>
                <c:pt idx="0">
                  <c:v>住宅新築資金等貸付事業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E13-4309-9F02-2049296B5308}"/>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E13-4309-9F02-2049296B5308}"/>
            </c:ext>
          </c:extLst>
        </c:ser>
        <c:ser>
          <c:idx val="5"/>
          <c:order val="5"/>
          <c:tx>
            <c:strRef>
              <c:f>データシート!$A$32</c:f>
              <c:strCache>
                <c:ptCount val="1"/>
                <c:pt idx="0">
                  <c:v>索道事業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0.18</c:v>
                </c:pt>
                <c:pt idx="2">
                  <c:v>#N/A</c:v>
                </c:pt>
                <c:pt idx="3">
                  <c:v>0.08</c:v>
                </c:pt>
                <c:pt idx="4">
                  <c:v>#N/A</c:v>
                </c:pt>
                <c:pt idx="5">
                  <c:v>0.26</c:v>
                </c:pt>
                <c:pt idx="6">
                  <c:v>#N/A</c:v>
                </c:pt>
                <c:pt idx="7">
                  <c:v>0.33</c:v>
                </c:pt>
                <c:pt idx="8">
                  <c:v>#N/A</c:v>
                </c:pt>
                <c:pt idx="9">
                  <c:v>0.3</c:v>
                </c:pt>
              </c:numCache>
            </c:numRef>
          </c:val>
          <c:extLst>
            <c:ext xmlns:c16="http://schemas.microsoft.com/office/drawing/2014/chart" uri="{C3380CC4-5D6E-409C-BE32-E72D297353CC}">
              <c16:uniqueId val="{00000005-4E13-4309-9F02-2049296B5308}"/>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c:v>
                </c:pt>
                <c:pt idx="2">
                  <c:v>#N/A</c:v>
                </c:pt>
                <c:pt idx="3">
                  <c:v>1.65</c:v>
                </c:pt>
                <c:pt idx="4">
                  <c:v>#N/A</c:v>
                </c:pt>
                <c:pt idx="5">
                  <c:v>1.53</c:v>
                </c:pt>
                <c:pt idx="6">
                  <c:v>#N/A</c:v>
                </c:pt>
                <c:pt idx="7">
                  <c:v>1.02</c:v>
                </c:pt>
                <c:pt idx="8">
                  <c:v>#N/A</c:v>
                </c:pt>
                <c:pt idx="9">
                  <c:v>0.86</c:v>
                </c:pt>
              </c:numCache>
            </c:numRef>
          </c:val>
          <c:extLst>
            <c:ext xmlns:c16="http://schemas.microsoft.com/office/drawing/2014/chart" uri="{C3380CC4-5D6E-409C-BE32-E72D297353CC}">
              <c16:uniqueId val="{00000006-4E13-4309-9F02-2049296B5308}"/>
            </c:ext>
          </c:extLst>
        </c:ser>
        <c:ser>
          <c:idx val="7"/>
          <c:order val="7"/>
          <c:tx>
            <c:strRef>
              <c:f>データシート!$A$34</c:f>
              <c:strCache>
                <c:ptCount val="1"/>
                <c:pt idx="0">
                  <c:v>赤松団地造成事業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c:v>
                </c:pt>
                <c:pt idx="2">
                  <c:v>#N/A</c:v>
                </c:pt>
                <c:pt idx="3">
                  <c:v>0.91</c:v>
                </c:pt>
                <c:pt idx="4">
                  <c:v>#N/A</c:v>
                </c:pt>
                <c:pt idx="5">
                  <c:v>0.94</c:v>
                </c:pt>
                <c:pt idx="6">
                  <c:v>#N/A</c:v>
                </c:pt>
                <c:pt idx="7">
                  <c:v>0.95</c:v>
                </c:pt>
                <c:pt idx="8">
                  <c:v>#N/A</c:v>
                </c:pt>
                <c:pt idx="9">
                  <c:v>0.93</c:v>
                </c:pt>
              </c:numCache>
            </c:numRef>
          </c:val>
          <c:extLst>
            <c:ext xmlns:c16="http://schemas.microsoft.com/office/drawing/2014/chart" uri="{C3380CC4-5D6E-409C-BE32-E72D297353CC}">
              <c16:uniqueId val="{00000007-4E13-4309-9F02-2049296B5308}"/>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1.17</c:v>
                </c:pt>
                <c:pt idx="2">
                  <c:v>#N/A</c:v>
                </c:pt>
                <c:pt idx="3">
                  <c:v>1.17</c:v>
                </c:pt>
                <c:pt idx="4">
                  <c:v>#N/A</c:v>
                </c:pt>
                <c:pt idx="5">
                  <c:v>0.71</c:v>
                </c:pt>
                <c:pt idx="6">
                  <c:v>#N/A</c:v>
                </c:pt>
                <c:pt idx="7">
                  <c:v>0.66</c:v>
                </c:pt>
                <c:pt idx="8">
                  <c:v>#N/A</c:v>
                </c:pt>
                <c:pt idx="9">
                  <c:v>1.7</c:v>
                </c:pt>
              </c:numCache>
            </c:numRef>
          </c:val>
          <c:extLst>
            <c:ext xmlns:c16="http://schemas.microsoft.com/office/drawing/2014/chart" uri="{C3380CC4-5D6E-409C-BE32-E72D297353CC}">
              <c16:uniqueId val="{00000008-4E13-4309-9F02-2049296B530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7.72</c:v>
                </c:pt>
                <c:pt idx="2">
                  <c:v>#N/A</c:v>
                </c:pt>
                <c:pt idx="3">
                  <c:v>10.25</c:v>
                </c:pt>
                <c:pt idx="4">
                  <c:v>#N/A</c:v>
                </c:pt>
                <c:pt idx="5">
                  <c:v>7.38</c:v>
                </c:pt>
                <c:pt idx="6">
                  <c:v>#N/A</c:v>
                </c:pt>
                <c:pt idx="7">
                  <c:v>9.8000000000000007</c:v>
                </c:pt>
                <c:pt idx="8">
                  <c:v>#N/A</c:v>
                </c:pt>
                <c:pt idx="9">
                  <c:v>11.98</c:v>
                </c:pt>
              </c:numCache>
            </c:numRef>
          </c:val>
          <c:extLst>
            <c:ext xmlns:c16="http://schemas.microsoft.com/office/drawing/2014/chart" uri="{C3380CC4-5D6E-409C-BE32-E72D297353CC}">
              <c16:uniqueId val="{00000009-4E13-4309-9F02-2049296B530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359</c:v>
                </c:pt>
                <c:pt idx="5">
                  <c:v>362</c:v>
                </c:pt>
                <c:pt idx="8">
                  <c:v>355</c:v>
                </c:pt>
                <c:pt idx="11">
                  <c:v>372</c:v>
                </c:pt>
                <c:pt idx="14">
                  <c:v>357</c:v>
                </c:pt>
              </c:numCache>
            </c:numRef>
          </c:val>
          <c:extLst>
            <c:ext xmlns:c16="http://schemas.microsoft.com/office/drawing/2014/chart" uri="{C3380CC4-5D6E-409C-BE32-E72D297353CC}">
              <c16:uniqueId val="{00000000-97DB-4BCD-839D-37F327A77E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7DB-4BCD-839D-37F327A77E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7DB-4BCD-839D-37F327A77E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c:v>
                </c:pt>
                <c:pt idx="3">
                  <c:v>3</c:v>
                </c:pt>
                <c:pt idx="6">
                  <c:v>4</c:v>
                </c:pt>
                <c:pt idx="9">
                  <c:v>3</c:v>
                </c:pt>
                <c:pt idx="12">
                  <c:v>3</c:v>
                </c:pt>
              </c:numCache>
            </c:numRef>
          </c:val>
          <c:extLst>
            <c:ext xmlns:c16="http://schemas.microsoft.com/office/drawing/2014/chart" uri="{C3380CC4-5D6E-409C-BE32-E72D297353CC}">
              <c16:uniqueId val="{00000003-97DB-4BCD-839D-37F327A77E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157</c:v>
                </c:pt>
                <c:pt idx="3">
                  <c:v>147</c:v>
                </c:pt>
                <c:pt idx="6">
                  <c:v>141</c:v>
                </c:pt>
                <c:pt idx="9">
                  <c:v>140</c:v>
                </c:pt>
                <c:pt idx="12">
                  <c:v>142</c:v>
                </c:pt>
              </c:numCache>
            </c:numRef>
          </c:val>
          <c:extLst>
            <c:ext xmlns:c16="http://schemas.microsoft.com/office/drawing/2014/chart" uri="{C3380CC4-5D6E-409C-BE32-E72D297353CC}">
              <c16:uniqueId val="{00000004-97DB-4BCD-839D-37F327A77E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DB-4BCD-839D-37F327A77E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DB-4BCD-839D-37F327A77E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318</c:v>
                </c:pt>
                <c:pt idx="3">
                  <c:v>328</c:v>
                </c:pt>
                <c:pt idx="6">
                  <c:v>335</c:v>
                </c:pt>
                <c:pt idx="9">
                  <c:v>351</c:v>
                </c:pt>
                <c:pt idx="12">
                  <c:v>334</c:v>
                </c:pt>
              </c:numCache>
            </c:numRef>
          </c:val>
          <c:extLst>
            <c:ext xmlns:c16="http://schemas.microsoft.com/office/drawing/2014/chart" uri="{C3380CC4-5D6E-409C-BE32-E72D297353CC}">
              <c16:uniqueId val="{00000007-97DB-4BCD-839D-37F327A77ED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119</c:v>
                </c:pt>
                <c:pt idx="2">
                  <c:v>#N/A</c:v>
                </c:pt>
                <c:pt idx="3">
                  <c:v>#N/A</c:v>
                </c:pt>
                <c:pt idx="4">
                  <c:v>116</c:v>
                </c:pt>
                <c:pt idx="5">
                  <c:v>#N/A</c:v>
                </c:pt>
                <c:pt idx="6">
                  <c:v>#N/A</c:v>
                </c:pt>
                <c:pt idx="7">
                  <c:v>125</c:v>
                </c:pt>
                <c:pt idx="8">
                  <c:v>#N/A</c:v>
                </c:pt>
                <c:pt idx="9">
                  <c:v>#N/A</c:v>
                </c:pt>
                <c:pt idx="10">
                  <c:v>122</c:v>
                </c:pt>
                <c:pt idx="11">
                  <c:v>#N/A</c:v>
                </c:pt>
                <c:pt idx="12">
                  <c:v>#N/A</c:v>
                </c:pt>
                <c:pt idx="13">
                  <c:v>122</c:v>
                </c:pt>
                <c:pt idx="14">
                  <c:v>#N/A</c:v>
                </c:pt>
              </c:numCache>
            </c:numRef>
          </c:val>
          <c:smooth val="0"/>
          <c:extLst>
            <c:ext xmlns:c16="http://schemas.microsoft.com/office/drawing/2014/chart" uri="{C3380CC4-5D6E-409C-BE32-E72D297353CC}">
              <c16:uniqueId val="{00000008-97DB-4BCD-839D-37F327A77ED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3334</c:v>
                </c:pt>
                <c:pt idx="5">
                  <c:v>3361</c:v>
                </c:pt>
                <c:pt idx="8">
                  <c:v>3584</c:v>
                </c:pt>
                <c:pt idx="11">
                  <c:v>3721</c:v>
                </c:pt>
                <c:pt idx="14">
                  <c:v>3706</c:v>
                </c:pt>
              </c:numCache>
            </c:numRef>
          </c:val>
          <c:extLst>
            <c:ext xmlns:c16="http://schemas.microsoft.com/office/drawing/2014/chart" uri="{C3380CC4-5D6E-409C-BE32-E72D297353CC}">
              <c16:uniqueId val="{00000000-EB7F-45E0-A812-FFB19F7E63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34</c:v>
                </c:pt>
                <c:pt idx="5">
                  <c:v>19</c:v>
                </c:pt>
                <c:pt idx="8">
                  <c:v>0</c:v>
                </c:pt>
                <c:pt idx="11">
                  <c:v>67</c:v>
                </c:pt>
                <c:pt idx="14">
                  <c:v>57</c:v>
                </c:pt>
              </c:numCache>
            </c:numRef>
          </c:val>
          <c:extLst>
            <c:ext xmlns:c16="http://schemas.microsoft.com/office/drawing/2014/chart" uri="{C3380CC4-5D6E-409C-BE32-E72D297353CC}">
              <c16:uniqueId val="{00000001-EB7F-45E0-A812-FFB19F7E63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2073</c:v>
                </c:pt>
                <c:pt idx="5">
                  <c:v>2064</c:v>
                </c:pt>
                <c:pt idx="8">
                  <c:v>2111</c:v>
                </c:pt>
                <c:pt idx="11">
                  <c:v>2034</c:v>
                </c:pt>
                <c:pt idx="14">
                  <c:v>2031</c:v>
                </c:pt>
              </c:numCache>
            </c:numRef>
          </c:val>
          <c:extLst>
            <c:ext xmlns:c16="http://schemas.microsoft.com/office/drawing/2014/chart" uri="{C3380CC4-5D6E-409C-BE32-E72D297353CC}">
              <c16:uniqueId val="{00000002-EB7F-45E0-A812-FFB19F7E63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7F-45E0-A812-FFB19F7E63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7F-45E0-A812-FFB19F7E63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7F-45E0-A812-FFB19F7E63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457</c:v>
                </c:pt>
                <c:pt idx="3">
                  <c:v>500</c:v>
                </c:pt>
                <c:pt idx="6">
                  <c:v>463</c:v>
                </c:pt>
                <c:pt idx="9">
                  <c:v>435</c:v>
                </c:pt>
                <c:pt idx="12">
                  <c:v>430</c:v>
                </c:pt>
              </c:numCache>
            </c:numRef>
          </c:val>
          <c:extLst>
            <c:ext xmlns:c16="http://schemas.microsoft.com/office/drawing/2014/chart" uri="{C3380CC4-5D6E-409C-BE32-E72D297353CC}">
              <c16:uniqueId val="{00000006-EB7F-45E0-A812-FFB19F7E63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37</c:v>
                </c:pt>
                <c:pt idx="3">
                  <c:v>35</c:v>
                </c:pt>
                <c:pt idx="6">
                  <c:v>32</c:v>
                </c:pt>
                <c:pt idx="9">
                  <c:v>38</c:v>
                </c:pt>
                <c:pt idx="12">
                  <c:v>36</c:v>
                </c:pt>
              </c:numCache>
            </c:numRef>
          </c:val>
          <c:extLst>
            <c:ext xmlns:c16="http://schemas.microsoft.com/office/drawing/2014/chart" uri="{C3380CC4-5D6E-409C-BE32-E72D297353CC}">
              <c16:uniqueId val="{00000007-EB7F-45E0-A812-FFB19F7E63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1559</c:v>
                </c:pt>
                <c:pt idx="3">
                  <c:v>1494</c:v>
                </c:pt>
                <c:pt idx="6">
                  <c:v>1532</c:v>
                </c:pt>
                <c:pt idx="9">
                  <c:v>1483</c:v>
                </c:pt>
                <c:pt idx="12">
                  <c:v>1604</c:v>
                </c:pt>
              </c:numCache>
            </c:numRef>
          </c:val>
          <c:extLst>
            <c:ext xmlns:c16="http://schemas.microsoft.com/office/drawing/2014/chart" uri="{C3380CC4-5D6E-409C-BE32-E72D297353CC}">
              <c16:uniqueId val="{00000008-EB7F-45E0-A812-FFB19F7E63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B7F-45E0-A812-FFB19F7E63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3188</c:v>
                </c:pt>
                <c:pt idx="3">
                  <c:v>3346</c:v>
                </c:pt>
                <c:pt idx="6">
                  <c:v>3674</c:v>
                </c:pt>
                <c:pt idx="9">
                  <c:v>3800</c:v>
                </c:pt>
                <c:pt idx="12">
                  <c:v>4068</c:v>
                </c:pt>
              </c:numCache>
            </c:numRef>
          </c:val>
          <c:extLst>
            <c:ext xmlns:c16="http://schemas.microsoft.com/office/drawing/2014/chart" uri="{C3380CC4-5D6E-409C-BE32-E72D297353CC}">
              <c16:uniqueId val="{0000000A-EB7F-45E0-A812-FFB19F7E63E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5</c:v>
                </c:pt>
                <c:pt idx="8">
                  <c:v>#N/A</c:v>
                </c:pt>
                <c:pt idx="9">
                  <c:v>#N/A</c:v>
                </c:pt>
                <c:pt idx="10">
                  <c:v>0</c:v>
                </c:pt>
                <c:pt idx="11">
                  <c:v>#N/A</c:v>
                </c:pt>
                <c:pt idx="12">
                  <c:v>#N/A</c:v>
                </c:pt>
                <c:pt idx="13">
                  <c:v>344</c:v>
                </c:pt>
                <c:pt idx="14">
                  <c:v>#N/A</c:v>
                </c:pt>
              </c:numCache>
            </c:numRef>
          </c:val>
          <c:smooth val="0"/>
          <c:extLst>
            <c:ext xmlns:c16="http://schemas.microsoft.com/office/drawing/2014/chart" uri="{C3380CC4-5D6E-409C-BE32-E72D297353CC}">
              <c16:uniqueId val="{0000000B-EB7F-45E0-A812-FFB19F7E63E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1186</c:v>
                </c:pt>
                <c:pt idx="1">
                  <c:v>1069</c:v>
                </c:pt>
                <c:pt idx="2">
                  <c:v>1012</c:v>
                </c:pt>
              </c:numCache>
            </c:numRef>
          </c:val>
          <c:extLst>
            <c:ext xmlns:c16="http://schemas.microsoft.com/office/drawing/2014/chart" uri="{C3380CC4-5D6E-409C-BE32-E72D297353CC}">
              <c16:uniqueId val="{00000000-4151-44B5-9594-AC8A1B4E10F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135</c:v>
                </c:pt>
                <c:pt idx="1">
                  <c:v>135</c:v>
                </c:pt>
                <c:pt idx="2">
                  <c:v>135</c:v>
                </c:pt>
              </c:numCache>
            </c:numRef>
          </c:val>
          <c:extLst>
            <c:ext xmlns:c16="http://schemas.microsoft.com/office/drawing/2014/chart" uri="{C3380CC4-5D6E-409C-BE32-E72D297353CC}">
              <c16:uniqueId val="{00000001-4151-44B5-9594-AC8A1B4E10F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618</c:v>
                </c:pt>
                <c:pt idx="1">
                  <c:v>632</c:v>
                </c:pt>
                <c:pt idx="2">
                  <c:v>672</c:v>
                </c:pt>
              </c:numCache>
            </c:numRef>
          </c:val>
          <c:extLst>
            <c:ext xmlns:c16="http://schemas.microsoft.com/office/drawing/2014/chart" uri="{C3380CC4-5D6E-409C-BE32-E72D297353CC}">
              <c16:uniqueId val="{00000002-4151-44B5-9594-AC8A1B4E10F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{6A080BD3-ADC0-4675-8E46-7883E5231511}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4DA-486C-B9EE-D19E7D2E02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{0323E203-41D8-4AC1-8D00-92E2376077D3}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DA-486C-B9EE-D19E7D2E02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{068ACE17-675B-4332-B172-26AAFA2709FC}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DA-486C-B9EE-D19E7D2E02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{543371F0-2CDE-46C9-9265-529A77CECD6E}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DA-486C-B9EE-D19E7D2E02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{FA6897F8-8E9D-44F8-9295-8244EC742AA3}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DA-486C-B9EE-D19E7D2E029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{1591069B-9CAA-44AF-95A9-0FA744F1FE48}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4DA-486C-B9EE-D19E7D2E029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{BDC09FB8-2DEE-4A3A-8D50-72FAAAD0A12A}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4DA-486C-B9EE-D19E7D2E029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{D3EA7428-5DB3-49E0-86A8-CEFB5D5F0A7E}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4DA-486C-B9EE-D19E7D2E029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{842A4F8D-1ABF-4EC8-BA5B-AD49231BE254}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4DA-486C-B9EE-D19E7D2E02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55.7</c:v>
                </c:pt>
                <c:pt idx="8">
                  <c:v>57.1</c:v>
                </c:pt>
                <c:pt idx="16">
                  <c:v>58.8</c:v>
                </c:pt>
                <c:pt idx="24">
                  <c:v>60.8</c:v>
                </c:pt>
                <c:pt idx="32">
                  <c:v>62.2</c:v>
                </c:pt>
              </c:numCache>
            </c:numRef>
          </c:xVal>
          <c:yVal>
            <c:numRef>
              <c:f>公会計指標分析・財政指標組合せ分析表!$BP$51:$DC$51</c:f>
              <c:numCache>
                <c:formatCode>#,##0.0;"▲ "#,##0.0</c:formatCode>
                <c:ptCount val="40"/>
                <c:pt idx="16">
                  <c:v>0.2</c:v>
                </c:pt>
                <c:pt idx="32">
                  <c:v>18.3</c:v>
                </c:pt>
              </c:numCache>
            </c:numRef>
          </c:yVal>
          <c:smooth val="0"/>
          <c:extLst>
            <c:ext xmlns:c16="http://schemas.microsoft.com/office/drawing/2014/chart" uri="{C3380CC4-5D6E-409C-BE32-E72D297353CC}">
              <c16:uniqueId val="{00000009-84DA-486C-B9EE-D19E7D2E029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{EC9C5523-5244-4E57-A0FF-B7EA6904AB75}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4DA-486C-B9EE-D19E7D2E029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{93A5BF9A-6E68-4FC1-861E-C18020C37961}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DA-486C-B9EE-D19E7D2E02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{2116444F-80DE-461C-85E6-1199099BC192}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DA-486C-B9EE-D19E7D2E02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{8E95CE8E-2B8B-4ABC-9C35-69B791C2D80D}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DA-486C-B9EE-D19E7D2E02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{5B311E74-7050-4B00-80AD-E524B0B7E64E}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DA-486C-B9EE-D19E7D2E029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{78010E93-D688-4CD4-8515-848CFB9750B6}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4DA-486C-B9EE-D19E7D2E029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{256E4B5E-EB46-4C79-A045-E52C0DF84158}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4DA-486C-B9EE-D19E7D2E029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{3EBAAA70-F9CB-4662-BA19-E729FEC39006}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4DA-486C-B9EE-D19E7D2E029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{380749D1-E125-4B75-8052-57274AEEDE9A}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4DA-486C-B9EE-D19E7D2E02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4DA-486C-B9EE-D19E7D2E0295}"/>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{5BCA1AEB-A69C-450C-B65F-128984871448}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E6A-4106-91C7-6579D4EDB7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{4AFF279C-5A8A-4C1B-95E5-649C4F2A952F}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6A-4106-91C7-6579D4EDB7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{BD22D09A-C44B-426A-A368-C99F34EB8576}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6A-4106-91C7-6579D4EDB7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{74342B00-BA1C-4954-98CC-F84391E0C2F4}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6A-4106-91C7-6579D4EDB7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{8876CFD2-EDE6-409B-8AED-F2710F335904}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6A-4106-91C7-6579D4EDB72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{35B9B4B8-C73F-4300-8F13-9A1410AD8A1A}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E6A-4106-91C7-6579D4EDB72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{0C9EF925-74AD-4F71-B53C-AA35663F3065}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E6A-4106-91C7-6579D4EDB72D}"/>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{E49D0B83-E6BA-4EB7-B670-58E1D9B7F1DF}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E6A-4106-91C7-6579D4EDB72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{CA60F388-F2AF-4BB6-A682-8E933B3EA476}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E6A-4106-91C7-6579D4EDB7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6.3</c:v>
                </c:pt>
                <c:pt idx="16">
                  <c:v>6.7</c:v>
                </c:pt>
                <c:pt idx="24">
                  <c:v>6.8</c:v>
                </c:pt>
                <c:pt idx="32">
                  <c:v>6.8</c:v>
                </c:pt>
              </c:numCache>
            </c:numRef>
          </c:xVal>
          <c:yVal>
            <c:numRef>
              <c:f>公会計指標分析・財政指標組合せ分析表!$BP$73:$DC$73</c:f>
              <c:numCache>
                <c:formatCode>#,##0.0;"▲ "#,##0.0</c:formatCode>
                <c:ptCount val="40"/>
                <c:pt idx="16">
                  <c:v>0.2</c:v>
                </c:pt>
                <c:pt idx="32">
                  <c:v>18.3</c:v>
                </c:pt>
              </c:numCache>
            </c:numRef>
          </c:yVal>
          <c:smooth val="0"/>
          <c:extLst>
            <c:ext xmlns:c16="http://schemas.microsoft.com/office/drawing/2014/chart" uri="{C3380CC4-5D6E-409C-BE32-E72D297353CC}">
              <c16:uniqueId val="{00000009-5E6A-4106-91C7-6579D4EDB72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{D198DEE6-48CA-459E-8D9A-3365ED997E64}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E6A-4106-91C7-6579D4EDB72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{A3E9A2E7-90B8-4A78-9B45-4535230AD849}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6A-4106-91C7-6579D4EDB7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{033424E9-063D-4E08-ACEE-F7CDD1014AD1}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6A-4106-91C7-6579D4EDB7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{51916378-6100-44FA-8B72-FFC8C6B33B25}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6A-4106-91C7-6579D4EDB7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{E0573D8F-8887-4929-848C-FA1A4E17A024}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6A-4106-91C7-6579D4EDB72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{7C126A9E-FFCD-4B44-93A7-C076CCB33B78}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E6A-4106-91C7-6579D4EDB72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{5054502D-301F-40D6-9479-4EA0832FF826}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E6A-4106-91C7-6579D4EDB72D}"/>
                </c:ext>
              </c:extLst>
            </c:dLbl>
            <c:dLbl>
              <c:idx val="24"/>
              <c:layout>
                <c:manualLayout>
                  <c:x val="-4.4905057365901106E-2"/>
                  <c:y val="-4.349592131553585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{07B58530-947A-4840-A00B-F54C4BAE4EF5}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E6A-4106-91C7-6579D4EDB72D}"/>
                </c:ext>
              </c:extLst>
            </c:dLbl>
            <c:dLbl>
              <c:idx val="32"/>
              <c:layout>
                <c:manualLayout>
                  <c:x val="-1.8235628084249993E-2"/>
                  <c:y val="-8.133737286005204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{F7D0166E-B379-48DC-801A-64BD7B61E067}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E6A-4106-91C7-6579D4EDB7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E6A-4106-91C7-6579D4EDB72D}"/>
            </c:ext>
          </c:extLst>
        </c:ser>
        <c:dLbls>
          <c:showLegendKey val="0"/>
          <c:showVal val="1"/>
          <c:showCatName val="0"/>
          <c:showSerName val="0"/>
          <c:showPercent val="0"/>
          <c:showBubbleSize val="0"/>
        </c:dLbls>
        <c:axId val="84219776"/>
        <c:axId val="84234240"/>
      </c:scatterChart>
      <c:valAx>
        <c:axId val="84219776"/>
        <c:scaling>
          <c:orientation val="maxMin"/>
          <c:max val="7"/>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鳥取県若桜町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令和２年度の元利償還金は、</a:t>
          </a:r>
          <a:r>
            <a:rPr kumimoji="1" lang="en-US" altLang="ja-JP" sz="1100">
              <a:solidFill>
                <a:schemeClr val="dk1"/>
              </a:solidFill>
              <a:effectLst/>
              <a:latin typeface="+mn-lt"/>
              <a:ea typeface="+mn-ea"/>
              <a:cs typeface="+mn-cs"/>
            </a:rPr>
            <a:t>H10</a:t>
          </a:r>
          <a:r>
            <a:rPr kumimoji="1" lang="ja-JP" altLang="en-US" sz="1100">
              <a:solidFill>
                <a:schemeClr val="dk1"/>
              </a:solidFill>
              <a:effectLst/>
              <a:latin typeface="+mn-lt"/>
              <a:ea typeface="+mn-ea"/>
              <a:cs typeface="+mn-cs"/>
            </a:rPr>
            <a:t>年度起債の若桜学園改築に係る公債費の償還が終了したことにより、前年度より</a:t>
          </a:r>
          <a:r>
            <a:rPr kumimoji="1" lang="en-US" altLang="ja-JP" sz="1100">
              <a:solidFill>
                <a:schemeClr val="dk1"/>
              </a:solidFill>
              <a:effectLst/>
              <a:latin typeface="+mn-lt"/>
              <a:ea typeface="+mn-ea"/>
              <a:cs typeface="+mn-cs"/>
            </a:rPr>
            <a:t>1,700</a:t>
          </a:r>
          <a:r>
            <a:rPr kumimoji="1" lang="ja-JP" altLang="en-US" sz="1100">
              <a:solidFill>
                <a:schemeClr val="dk1"/>
              </a:solidFill>
              <a:effectLst/>
              <a:latin typeface="+mn-lt"/>
              <a:ea typeface="+mn-ea"/>
              <a:cs typeface="+mn-cs"/>
            </a:rPr>
            <a:t>万円減少している</a:t>
          </a:r>
          <a:r>
            <a:rPr kumimoji="1" lang="ja-JP" altLang="ja-JP" sz="1100">
              <a:solidFill>
                <a:schemeClr val="dk1"/>
              </a:solidFill>
              <a:effectLst/>
              <a:latin typeface="+mn-lt"/>
              <a:ea typeface="+mn-ea"/>
              <a:cs typeface="+mn-cs"/>
            </a:rPr>
            <a:t>が、公営企業債に対する繰入金は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今後も引き続き、計画的で交付税措置率の高い地方債の借入を心掛けるとともに、事業の取捨選択・見直しを徹底し公債費の抑制と償還財源の確保に努める。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鳥取県若桜町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近年の起債を財源とした大型事業の実施により、一般会計等に係る地方債現在高は年々増加している。</a:t>
          </a:r>
          <a:endParaRPr lang="ja-JP" altLang="ja-JP" sz="1400">
            <a:effectLst/>
          </a:endParaRPr>
        </a:p>
        <a:p>
          <a:r>
            <a:rPr kumimoji="1" lang="ja-JP" altLang="ja-JP" sz="1100" baseline="0">
              <a:solidFill>
                <a:schemeClr val="dk1"/>
              </a:solidFill>
              <a:effectLst/>
              <a:latin typeface="+mn-lt"/>
              <a:ea typeface="+mn-ea"/>
              <a:cs typeface="+mn-cs"/>
            </a:rPr>
            <a:t>充当可能基金及び基準財政需要額算入見込額は、同額程度で推移している。</a:t>
          </a:r>
          <a:endParaRPr lang="ja-JP" altLang="ja-JP" sz="1400">
            <a:effectLst/>
          </a:endParaRPr>
        </a:p>
        <a:p>
          <a:r>
            <a:rPr kumimoji="1" lang="ja-JP" altLang="en-US" sz="1100" baseline="0">
              <a:solidFill>
                <a:schemeClr val="dk1"/>
              </a:solidFill>
              <a:effectLst/>
              <a:latin typeface="+mn-lt"/>
              <a:ea typeface="+mn-ea"/>
              <a:cs typeface="+mn-cs"/>
            </a:rPr>
            <a:t>今後も</a:t>
          </a:r>
          <a:r>
            <a:rPr kumimoji="1" lang="ja-JP" altLang="ja-JP" sz="1100" baseline="0">
              <a:solidFill>
                <a:schemeClr val="dk1"/>
              </a:solidFill>
              <a:effectLst/>
              <a:latin typeface="+mn-lt"/>
              <a:ea typeface="+mn-ea"/>
              <a:cs typeface="+mn-cs"/>
            </a:rPr>
            <a:t>地方債現在高は増加する見込みであるが、将来負担の分子は低い水準で推移するものと考える。</a:t>
          </a:r>
          <a:endParaRPr lang="ja-JP" altLang="ja-JP" sz="1400">
            <a:effectLst/>
          </a:endParaRPr>
        </a:p>
        <a:p>
          <a:r>
            <a:rPr kumimoji="1" lang="ja-JP" altLang="en-US" sz="1100" baseline="0">
              <a:solidFill>
                <a:schemeClr val="dk1"/>
              </a:solidFill>
              <a:effectLst/>
              <a:latin typeface="+mn-lt"/>
              <a:ea typeface="+mn-ea"/>
              <a:cs typeface="+mn-cs"/>
            </a:rPr>
            <a:t>引き続き</a:t>
          </a:r>
          <a:r>
            <a:rPr kumimoji="1" lang="ja-JP" altLang="ja-JP" sz="1100" baseline="0">
              <a:solidFill>
                <a:schemeClr val="dk1"/>
              </a:solidFill>
              <a:effectLst/>
              <a:latin typeface="+mn-lt"/>
              <a:ea typeface="+mn-ea"/>
              <a:cs typeface="+mn-cs"/>
            </a:rPr>
            <a:t>交付税算入率の高い地方債の活用と基金積立を行い、将来負担比率の増加抑制に努める。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鳥取県若桜町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基金の運用により生じた利益やふるさと納税として収受した寄付金</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2,355</a:t>
          </a:r>
          <a:r>
            <a:rPr kumimoji="1" lang="ja-JP" altLang="en-US" sz="1100" b="0" i="0" baseline="0">
              <a:solidFill>
                <a:schemeClr val="dk1"/>
              </a:solidFill>
              <a:effectLst/>
              <a:latin typeface="+mn-lt"/>
              <a:ea typeface="+mn-ea"/>
              <a:cs typeface="+mn-cs"/>
            </a:rPr>
            <a:t>万円）、さらに森林整備促進基金（</a:t>
          </a:r>
          <a:r>
            <a:rPr kumimoji="1" lang="en-US" altLang="ja-JP" sz="1100" b="0" i="0" baseline="0">
              <a:solidFill>
                <a:schemeClr val="dk1"/>
              </a:solidFill>
              <a:effectLst/>
              <a:latin typeface="+mn-lt"/>
              <a:ea typeface="+mn-ea"/>
              <a:cs typeface="+mn-cs"/>
            </a:rPr>
            <a:t>2,291</a:t>
          </a:r>
          <a:r>
            <a:rPr kumimoji="1" lang="ja-JP" altLang="en-US" sz="1100" b="0" i="0" baseline="0">
              <a:solidFill>
                <a:schemeClr val="dk1"/>
              </a:solidFill>
              <a:effectLst/>
              <a:latin typeface="+mn-lt"/>
              <a:ea typeface="+mn-ea"/>
              <a:cs typeface="+mn-cs"/>
            </a:rPr>
            <a:t>万円）を</a:t>
          </a:r>
          <a:r>
            <a:rPr kumimoji="1" lang="ja-JP" altLang="ja-JP" sz="1100" b="0" i="0" baseline="0">
              <a:solidFill>
                <a:schemeClr val="dk1"/>
              </a:solidFill>
              <a:effectLst/>
              <a:latin typeface="+mn-lt"/>
              <a:ea typeface="+mn-ea"/>
              <a:cs typeface="+mn-cs"/>
            </a:rPr>
            <a:t>積み立てた一方で、財源不足</a:t>
          </a:r>
          <a:r>
            <a:rPr kumimoji="1" lang="ja-JP" altLang="en-US" sz="1100" b="0" i="0" baseline="0">
              <a:solidFill>
                <a:schemeClr val="dk1"/>
              </a:solidFill>
              <a:effectLst/>
              <a:latin typeface="+mn-lt"/>
              <a:ea typeface="+mn-ea"/>
              <a:cs typeface="+mn-cs"/>
            </a:rPr>
            <a:t>により</a:t>
          </a:r>
          <a:r>
            <a:rPr kumimoji="1" lang="en-US" altLang="ja-JP" sz="1100" b="0" i="0" baseline="0">
              <a:solidFill>
                <a:schemeClr val="dk1"/>
              </a:solidFill>
              <a:effectLst/>
              <a:latin typeface="+mn-lt"/>
              <a:ea typeface="+mn-ea"/>
              <a:cs typeface="+mn-cs"/>
            </a:rPr>
            <a:t>7,013</a:t>
          </a:r>
          <a:r>
            <a:rPr kumimoji="1" lang="ja-JP" altLang="ja-JP" sz="1100" b="0" i="0" baseline="0">
              <a:solidFill>
                <a:schemeClr val="dk1"/>
              </a:solidFill>
              <a:effectLst/>
              <a:latin typeface="+mn-lt"/>
              <a:ea typeface="+mn-ea"/>
              <a:cs typeface="+mn-cs"/>
            </a:rPr>
            <a:t>万円</a:t>
          </a:r>
          <a:r>
            <a:rPr kumimoji="1" lang="ja-JP" altLang="en-US" sz="1100" b="0" i="0" baseline="0">
              <a:solidFill>
                <a:schemeClr val="dk1"/>
              </a:solidFill>
              <a:effectLst/>
              <a:latin typeface="+mn-lt"/>
              <a:ea typeface="+mn-ea"/>
              <a:cs typeface="+mn-cs"/>
            </a:rPr>
            <a:t>取崩し</a:t>
          </a:r>
          <a:r>
            <a:rPr kumimoji="1" lang="ja-JP" altLang="ja-JP" sz="1100" b="0" i="0" baseline="0">
              <a:solidFill>
                <a:schemeClr val="dk1"/>
              </a:solidFill>
              <a:effectLst/>
              <a:latin typeface="+mn-lt"/>
              <a:ea typeface="+mn-ea"/>
              <a:cs typeface="+mn-cs"/>
            </a:rPr>
            <a:t>充当した結果、前年度より</a:t>
          </a:r>
          <a:r>
            <a:rPr kumimoji="1" lang="en-US" altLang="ja-JP" sz="1100" b="0" i="0" baseline="0">
              <a:solidFill>
                <a:schemeClr val="dk1"/>
              </a:solidFill>
              <a:effectLst/>
              <a:latin typeface="+mn-lt"/>
              <a:ea typeface="+mn-ea"/>
              <a:cs typeface="+mn-cs"/>
            </a:rPr>
            <a:t>1,780</a:t>
          </a:r>
          <a:r>
            <a:rPr kumimoji="1" lang="ja-JP" altLang="ja-JP" sz="1100" b="0" i="0" baseline="0">
              <a:solidFill>
                <a:schemeClr val="dk1"/>
              </a:solidFill>
              <a:effectLst/>
              <a:latin typeface="+mn-lt"/>
              <a:ea typeface="+mn-ea"/>
              <a:cs typeface="+mn-cs"/>
            </a:rPr>
            <a:t>万円減少した。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共施設の老朽化対策に係る維持補修経費の増加や地方債の繰上償還等に充てるための取り崩しが予想される。残高は減少する見込みではあるが、経費節減により捻出した額や予算見込みを上回った収入等が生じた場合は、決算状況を踏まえながら積み立て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公共施設等整備基金：</a:t>
          </a:r>
          <a:r>
            <a:rPr lang="ja-JP" altLang="ja-JP" sz="1100" b="0" i="0" baseline="0">
              <a:solidFill>
                <a:schemeClr val="dk1"/>
              </a:solidFill>
              <a:effectLst/>
              <a:latin typeface="+mn-lt"/>
              <a:ea typeface="+mn-ea"/>
              <a:cs typeface="+mn-cs"/>
            </a:rPr>
            <a:t>社会福祉施設、社会教育施設、学校、公園及び庁舎その他これらに類する施設で町が設置するものの整備費に充てる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地域公共交通維持確保基金：</a:t>
          </a:r>
          <a:r>
            <a:rPr lang="ja-JP" altLang="ja-JP" sz="1100" b="0" i="0" baseline="0">
              <a:solidFill>
                <a:schemeClr val="dk1"/>
              </a:solidFill>
              <a:effectLst/>
              <a:latin typeface="+mn-lt"/>
              <a:ea typeface="+mn-ea"/>
              <a:cs typeface="+mn-cs"/>
            </a:rPr>
            <a:t>地域公共交通の維持確保を図る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農業集落排水事業推進基金：</a:t>
          </a:r>
          <a:r>
            <a:rPr lang="ja-JP" altLang="ja-JP" sz="1100" b="0" i="0" baseline="0">
              <a:solidFill>
                <a:schemeClr val="dk1"/>
              </a:solidFill>
              <a:effectLst/>
              <a:latin typeface="+mn-lt"/>
              <a:ea typeface="+mn-ea"/>
              <a:cs typeface="+mn-cs"/>
            </a:rPr>
            <a:t>施設の整備、町債の償還、事業の遂行上町長が特に必要と認めるとき</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社会福祉振興基金：</a:t>
          </a:r>
          <a:r>
            <a:rPr lang="ja-JP" altLang="ja-JP" sz="1100" b="0" i="0" baseline="0">
              <a:solidFill>
                <a:schemeClr val="dk1"/>
              </a:solidFill>
              <a:effectLst/>
              <a:latin typeface="+mn-lt"/>
              <a:ea typeface="+mn-ea"/>
              <a:cs typeface="+mn-cs"/>
            </a:rPr>
            <a:t>社会福祉施設の整備</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ふるさと応援基金：</a:t>
          </a:r>
          <a:r>
            <a:rPr lang="ja-JP" altLang="ja-JP" sz="1100" b="0" i="0" baseline="0">
              <a:solidFill>
                <a:schemeClr val="dk1"/>
              </a:solidFill>
              <a:effectLst/>
              <a:latin typeface="+mn-lt"/>
              <a:ea typeface="+mn-ea"/>
              <a:cs typeface="+mn-cs"/>
            </a:rPr>
            <a:t>豊かな自然環境の保全及び活用、まち並みの美化、景観の形成、特色あるまちづくり、若桜鉄道の活性化</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森林整備促進基金：間伐や人材育成、担い手確保、木材利用促進や森林整備に要する経費に充てる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公共施設等整備基金は、基金の運用により生じた利益等</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万円を積み立てた一方、基金の取り崩しは行わなかった。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ふるさと応援基金は、ふるさと納税として収受した寄付金及び基金の運用により生じた利益等を</a:t>
          </a:r>
          <a:r>
            <a:rPr kumimoji="1" lang="en-US" altLang="ja-JP" sz="1100" b="0" i="0" baseline="0">
              <a:solidFill>
                <a:schemeClr val="dk1"/>
              </a:solidFill>
              <a:effectLst/>
              <a:latin typeface="+mn-lt"/>
              <a:ea typeface="+mn-ea"/>
              <a:cs typeface="+mn-cs"/>
            </a:rPr>
            <a:t>2,355</a:t>
          </a:r>
          <a:r>
            <a:rPr kumimoji="1" lang="ja-JP" altLang="ja-JP" sz="1100" b="0" i="0" baseline="0">
              <a:solidFill>
                <a:schemeClr val="dk1"/>
              </a:solidFill>
              <a:effectLst/>
              <a:latin typeface="+mn-lt"/>
              <a:ea typeface="+mn-ea"/>
              <a:cs typeface="+mn-cs"/>
            </a:rPr>
            <a:t>万円積み立てた一方で、基金の使途に合致した事業の財源として</a:t>
          </a:r>
          <a:r>
            <a:rPr kumimoji="1" lang="en-US" altLang="ja-JP" sz="1100" b="0" i="0" baseline="0">
              <a:solidFill>
                <a:schemeClr val="dk1"/>
              </a:solidFill>
              <a:effectLst/>
              <a:latin typeface="+mn-lt"/>
              <a:ea typeface="+mn-ea"/>
              <a:cs typeface="+mn-cs"/>
            </a:rPr>
            <a:t>153</a:t>
          </a:r>
          <a:r>
            <a:rPr kumimoji="1" lang="ja-JP" altLang="ja-JP" sz="1100" b="0" i="0" baseline="0">
              <a:solidFill>
                <a:schemeClr val="dk1"/>
              </a:solidFill>
              <a:effectLst/>
              <a:latin typeface="+mn-lt"/>
              <a:ea typeface="+mn-ea"/>
              <a:cs typeface="+mn-cs"/>
            </a:rPr>
            <a:t>万円を充当した結果、</a:t>
          </a:r>
          <a:r>
            <a:rPr kumimoji="1" lang="en-US" altLang="ja-JP" sz="1100" b="0" i="0" baseline="0">
              <a:solidFill>
                <a:schemeClr val="dk1"/>
              </a:solidFill>
              <a:effectLst/>
              <a:latin typeface="+mn-lt"/>
              <a:ea typeface="+mn-ea"/>
              <a:cs typeface="+mn-cs"/>
            </a:rPr>
            <a:t>2,202</a:t>
          </a:r>
          <a:r>
            <a:rPr kumimoji="1" lang="ja-JP" altLang="ja-JP" sz="1100" b="0" i="0" baseline="0">
              <a:solidFill>
                <a:schemeClr val="dk1"/>
              </a:solidFill>
              <a:effectLst/>
              <a:latin typeface="+mn-lt"/>
              <a:ea typeface="+mn-ea"/>
              <a:cs typeface="+mn-cs"/>
            </a:rPr>
            <a:t>万円増加した。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森林整備促進基金は、</a:t>
          </a:r>
          <a:r>
            <a:rPr kumimoji="1" lang="en-US" altLang="ja-JP" sz="1100" b="0" i="0" baseline="0">
              <a:solidFill>
                <a:schemeClr val="dk1"/>
              </a:solidFill>
              <a:effectLst/>
              <a:latin typeface="+mn-lt"/>
              <a:ea typeface="+mn-ea"/>
              <a:cs typeface="+mn-cs"/>
            </a:rPr>
            <a:t>2,291</a:t>
          </a:r>
          <a:r>
            <a:rPr kumimoji="1" lang="ja-JP" altLang="ja-JP" sz="1100" b="0" i="0" baseline="0">
              <a:solidFill>
                <a:schemeClr val="dk1"/>
              </a:solidFill>
              <a:effectLst/>
              <a:latin typeface="+mn-lt"/>
              <a:ea typeface="+mn-ea"/>
              <a:cs typeface="+mn-cs"/>
            </a:rPr>
            <a:t>万円積み立てた一方、</a:t>
          </a:r>
          <a:r>
            <a:rPr kumimoji="1" lang="en-US" altLang="ja-JP" sz="1100" b="0" i="0" baseline="0">
              <a:solidFill>
                <a:schemeClr val="dk1"/>
              </a:solidFill>
              <a:effectLst/>
              <a:latin typeface="+mn-lt"/>
              <a:ea typeface="+mn-ea"/>
              <a:cs typeface="+mn-cs"/>
            </a:rPr>
            <a:t>954</a:t>
          </a:r>
          <a:r>
            <a:rPr kumimoji="1" lang="ja-JP" altLang="ja-JP" sz="1100" b="0" i="0" baseline="0">
              <a:solidFill>
                <a:schemeClr val="dk1"/>
              </a:solidFill>
              <a:effectLst/>
              <a:latin typeface="+mn-lt"/>
              <a:ea typeface="+mn-ea"/>
              <a:cs typeface="+mn-cs"/>
            </a:rPr>
            <a:t>万円取り崩しており、</a:t>
          </a:r>
          <a:r>
            <a:rPr kumimoji="1" lang="en-US" altLang="ja-JP" sz="1100" b="0" i="0" baseline="0">
              <a:solidFill>
                <a:schemeClr val="dk1"/>
              </a:solidFill>
              <a:effectLst/>
              <a:latin typeface="+mn-lt"/>
              <a:ea typeface="+mn-ea"/>
              <a:cs typeface="+mn-cs"/>
            </a:rPr>
            <a:t>2,365</a:t>
          </a:r>
          <a:r>
            <a:rPr kumimoji="1" lang="ja-JP" altLang="ja-JP" sz="1100" b="0" i="0" baseline="0">
              <a:solidFill>
                <a:schemeClr val="dk1"/>
              </a:solidFill>
              <a:effectLst/>
              <a:latin typeface="+mn-lt"/>
              <a:ea typeface="+mn-ea"/>
              <a:cs typeface="+mn-cs"/>
            </a:rPr>
            <a:t>万円の残となっている。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共施設の整備や地域公共交通の維持確保、ふるさと納税寄付者の社会的投資を具体化するための事業に充てる取り崩しが予想され、残高は減少する見込みであるが、経費節減により捻出した額や予算見込みを上回った収入等が生じた場合やふるさと納税寄付金は、決算状況を踏まえながら積み立て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財政調整基金残高は、前年度より</a:t>
          </a:r>
          <a:r>
            <a:rPr kumimoji="1" lang="en-US" altLang="ja-JP" sz="1100" b="0" i="0" baseline="0">
              <a:solidFill>
                <a:schemeClr val="dk1"/>
              </a:solidFill>
              <a:effectLst/>
              <a:latin typeface="+mn-lt"/>
              <a:ea typeface="+mn-ea"/>
              <a:cs typeface="+mn-cs"/>
            </a:rPr>
            <a:t>5.35%</a:t>
          </a:r>
          <a:r>
            <a:rPr kumimoji="1" lang="ja-JP" altLang="ja-JP" sz="1100" b="0" i="0" baseline="0">
              <a:solidFill>
                <a:schemeClr val="dk1"/>
              </a:solidFill>
              <a:effectLst/>
              <a:latin typeface="+mn-lt"/>
              <a:ea typeface="+mn-ea"/>
              <a:cs typeface="+mn-cs"/>
            </a:rPr>
            <a:t>減少となっている。</a:t>
          </a:r>
          <a:r>
            <a:rPr kumimoji="1" lang="ja-JP" altLang="ja-JP" sz="1100">
              <a:solidFill>
                <a:schemeClr val="dk1"/>
              </a:solidFill>
              <a:effectLst/>
              <a:latin typeface="+mn-lt"/>
              <a:ea typeface="+mn-ea"/>
              <a:cs typeface="+mn-cs"/>
            </a:rPr>
            <a:t>制度改正に伴う人件費の増加や特別会計への繰出金が増えたことにより、基金を取り崩している。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新型コロナウイルスによる経済の悪化が本町にも影響する中、今後の地方交付税や各種交付金の交付額も不透明である。公共施設も老朽化が進んでおり、整備する際には公債費の発行と基金の取り崩しとのバランスを取っていく必要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基金の運用により生じた利益等の積み立てにより、</a:t>
          </a:r>
          <a:r>
            <a:rPr kumimoji="1" lang="en-US" altLang="ja-JP" sz="1100" b="0" i="0" baseline="0">
              <a:solidFill>
                <a:schemeClr val="dk1"/>
              </a:solidFill>
              <a:effectLst/>
              <a:latin typeface="+mn-lt"/>
              <a:ea typeface="+mn-ea"/>
              <a:cs typeface="+mn-cs"/>
            </a:rPr>
            <a:t>150</a:t>
          </a:r>
          <a:r>
            <a:rPr kumimoji="1" lang="ja-JP" altLang="ja-JP" sz="1100" b="0" i="0" baseline="0">
              <a:solidFill>
                <a:schemeClr val="dk1"/>
              </a:solidFill>
              <a:effectLst/>
              <a:latin typeface="+mn-lt"/>
              <a:ea typeface="+mn-ea"/>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償還額が他の年度と比較して著しく多額になる場合や実質公債費比率の抑制のために繰上償還を行う場合に、必要に応じて取り崩しを行うため</a:t>
          </a:r>
          <a:r>
            <a:rPr lang="ja-JP" altLang="ja-JP" sz="1100" b="0" i="0" baseline="0">
              <a:solidFill>
                <a:schemeClr val="dk1"/>
              </a:solidFill>
              <a:effectLst/>
              <a:latin typeface="+mn-lt"/>
              <a:ea typeface="+mn-ea"/>
              <a:cs typeface="+mn-cs"/>
            </a:rPr>
            <a:t>残高は減少する見込みであるが、決算状況を踏まえながら積み立てを行う。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3,050
3,018
199.18
4,530,880
4,218,653
266,260
2,221,453
4,068,040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D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D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本町の有形固定資産減価償却率は、平成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年度から継続して上昇し続けており、特に</a:t>
          </a:r>
          <a:r>
            <a:rPr kumimoji="1" lang="ja-JP" altLang="en-US" sz="1100">
              <a:solidFill>
                <a:schemeClr val="dk1"/>
              </a:solidFill>
              <a:effectLst/>
              <a:latin typeface="+mn-lt"/>
              <a:ea typeface="+mn-ea"/>
              <a:cs typeface="+mn-cs"/>
            </a:rPr>
            <a:t>公民館や消防施設</a:t>
          </a:r>
          <a:r>
            <a:rPr kumimoji="1" lang="ja-JP" altLang="ja-JP" sz="1100">
              <a:solidFill>
                <a:schemeClr val="dk1"/>
              </a:solidFill>
              <a:effectLst/>
              <a:latin typeface="+mn-lt"/>
              <a:ea typeface="+mn-ea"/>
              <a:cs typeface="+mn-cs"/>
            </a:rPr>
            <a:t>において老朽化が進んでいる。類似団体内平均値よりは若干低い率ではあるが、保有している施設や設備の老朽化は進行しており、統一的な基準に基づく財務書類等分析結果も踏まえ、今後、公共施設等総合管理計画の見直しや個別施設計画による施設コストの算定により、公共施設の除却や更新時期について検討する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D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D00-000046000000}"/>
            </a:ext>
          </a:extLst>
        </xdr:cNvPr>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D00-000048000000}"/>
            </a:ext>
          </a:extLst>
        </xdr:cNvPr>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D00-00004A000000}"/>
            </a:ext>
          </a:extLst>
        </xdr:cNvPr>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2476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1714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69723</xdr:rowOff>
    </xdr:from>
    <xdr:to>
      <xdr:col>23</xdr:col>
      <xdr:colOff>136525</xdr:colOff>
      <xdr:row>29</xdr:row>
      <xdr:rowOff>171323</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58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92600</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39497</xdr:rowOff>
    </xdr:from>
    <xdr:to>
      <xdr:col>19</xdr:col>
      <xdr:colOff>187325</xdr:colOff>
      <xdr:row>29</xdr:row>
      <xdr:rowOff>141097</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57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90297</xdr:rowOff>
    </xdr:from>
    <xdr:to>
      <xdr:col>23</xdr:col>
      <xdr:colOff>85725</xdr:colOff>
      <xdr:row>29</xdr:row>
      <xdr:rowOff>120523</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4051300" y="5833872"/>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167767</xdr:rowOff>
    </xdr:from>
    <xdr:to>
      <xdr:col>15</xdr:col>
      <xdr:colOff>187325</xdr:colOff>
      <xdr:row>29</xdr:row>
      <xdr:rowOff>97917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3238500" y="57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47117</xdr:rowOff>
    </xdr:from>
    <xdr:to>
      <xdr:col>19</xdr:col>
      <xdr:colOff>136525</xdr:colOff>
      <xdr:row>29</xdr:row>
      <xdr:rowOff>90297</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3289300" y="579069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131064</xdr:rowOff>
    </xdr:from>
    <xdr:to>
      <xdr:col>11</xdr:col>
      <xdr:colOff>187325</xdr:colOff>
      <xdr:row>29</xdr:row>
      <xdr:rowOff>61214</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2476500" y="57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10414</xdr:rowOff>
    </xdr:from>
    <xdr:to>
      <xdr:col>15</xdr:col>
      <xdr:colOff>136525</xdr:colOff>
      <xdr:row>29</xdr:row>
      <xdr:rowOff>47117</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2527300" y="5753989"/>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100838</xdr:rowOff>
    </xdr:from>
    <xdr:to>
      <xdr:col>7</xdr:col>
      <xdr:colOff>187325</xdr:colOff>
      <xdr:row>29</xdr:row>
      <xdr:rowOff>30988</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1714500" y="567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151638</xdr:rowOff>
    </xdr:from>
    <xdr:to>
      <xdr:col>11</xdr:col>
      <xdr:colOff>136525</xdr:colOff>
      <xdr:row>29</xdr:row>
      <xdr:rowOff>10414</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1765300" y="5723763"/>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95" name="n_1aveValue有形固定資産減価償却率">
          <a:extLst>
            <a:ext uri="{FF2B5EF4-FFF2-40B4-BE49-F238E27FC236}">
              <a16:creationId xmlns:a16="http://schemas.microsoft.com/office/drawing/2014/main" id="{00000000-0008-0000-0D00-00005F000000}"/>
            </a:ext>
          </a:extLst>
        </xdr:cNvPr>
        <xdr:cNvSpPr txBox="1"/>
      </xdr:nvSpPr>
      <xdr:spPr>
        <a:xfrm>
          <a:off x="3836044"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153814</xdr:rowOff>
    </xdr:from>
    <xdr:ext cx="405111" cy="259045"/>
    <xdr:sp macro="" textlink="">
      <xdr:nvSpPr>
        <xdr:cNvPr id="96" name="n_2aveValue有形固定資産減価償却率">
          <a:extLst>
            <a:ext uri="{FF2B5EF4-FFF2-40B4-BE49-F238E27FC236}">
              <a16:creationId xmlns:a16="http://schemas.microsoft.com/office/drawing/2014/main" id="{00000000-0008-0000-0D00-000060000000}"/>
            </a:ext>
          </a:extLst>
        </xdr:cNvPr>
        <xdr:cNvSpPr txBox="1"/>
      </xdr:nvSpPr>
      <xdr:spPr>
        <a:xfrm>
          <a:off x="3086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80408</xdr:rowOff>
    </xdr:from>
    <xdr:ext cx="405111" cy="259045"/>
    <xdr:sp macro="" textlink="">
      <xdr:nvSpPr>
        <xdr:cNvPr id="97" name="n_3aveValue有形固定資産減価償却率">
          <a:extLst>
            <a:ext uri="{FF2B5EF4-FFF2-40B4-BE49-F238E27FC236}">
              <a16:creationId xmlns:a16="http://schemas.microsoft.com/office/drawing/2014/main" id="{00000000-0008-0000-0D00-000061000000}"/>
            </a:ext>
          </a:extLst>
        </xdr:cNvPr>
        <xdr:cNvSpPr txBox="1"/>
      </xdr:nvSpPr>
      <xdr:spPr>
        <a:xfrm>
          <a:off x="2324744" y="58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60977</xdr:rowOff>
    </xdr:from>
    <xdr:ext cx="405111" cy="259045"/>
    <xdr:sp macro="" textlink="">
      <xdr:nvSpPr>
        <xdr:cNvPr id="98" name="n_4aveValue有形固定資産減価償却率">
          <a:extLst>
            <a:ext uri="{FF2B5EF4-FFF2-40B4-BE49-F238E27FC236}">
              <a16:creationId xmlns:a16="http://schemas.microsoft.com/office/drawing/2014/main" id="{00000000-0008-0000-0D00-000062000000}"/>
            </a:ext>
          </a:extLst>
        </xdr:cNvPr>
        <xdr:cNvSpPr txBox="1"/>
      </xdr:nvSpPr>
      <xdr:spPr>
        <a:xfrm>
          <a:off x="1562744" y="58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157624</xdr:rowOff>
    </xdr:from>
    <xdr:ext cx="405111" cy="259045"/>
    <xdr:sp macro="" textlink="">
      <xdr:nvSpPr>
        <xdr:cNvPr id="99" name="n_1mainValue有形固定資産減価償却率">
          <a:extLst>
            <a:ext uri="{FF2B5EF4-FFF2-40B4-BE49-F238E27FC236}">
              <a16:creationId xmlns:a16="http://schemas.microsoft.com/office/drawing/2014/main" id="{00000000-0008-0000-0D00-000063000000}"/>
            </a:ext>
          </a:extLst>
        </xdr:cNvPr>
        <xdr:cNvSpPr txBox="1"/>
      </xdr:nvSpPr>
      <xdr:spPr>
        <a:xfrm>
          <a:off x="38360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114444</xdr:rowOff>
    </xdr:from>
    <xdr:ext cx="405111" cy="259045"/>
    <xdr:sp macro="" textlink="">
      <xdr:nvSpPr>
        <xdr:cNvPr id="100" name="n_2mainValue有形固定資産減価償却率">
          <a:extLst>
            <a:ext uri="{FF2B5EF4-FFF2-40B4-BE49-F238E27FC236}">
              <a16:creationId xmlns:a16="http://schemas.microsoft.com/office/drawing/2014/main" id="{00000000-0008-0000-0D00-000064000000}"/>
            </a:ext>
          </a:extLst>
        </xdr:cNvPr>
        <xdr:cNvSpPr txBox="1"/>
      </xdr:nvSpPr>
      <xdr:spPr>
        <a:xfrm>
          <a:off x="3086744" y="551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77741</xdr:rowOff>
    </xdr:from>
    <xdr:ext cx="405111" cy="259045"/>
    <xdr:sp macro="" textlink="">
      <xdr:nvSpPr>
        <xdr:cNvPr id="101" name="n_3mainValue有形固定資産減価償却率">
          <a:extLst>
            <a:ext uri="{FF2B5EF4-FFF2-40B4-BE49-F238E27FC236}">
              <a16:creationId xmlns:a16="http://schemas.microsoft.com/office/drawing/2014/main" id="{00000000-0008-0000-0D00-000065000000}"/>
            </a:ext>
          </a:extLst>
        </xdr:cNvPr>
        <xdr:cNvSpPr txBox="1"/>
      </xdr:nvSpPr>
      <xdr:spPr>
        <a:xfrm>
          <a:off x="2324744" y="54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47515</xdr:rowOff>
    </xdr:from>
    <xdr:ext cx="405111" cy="259045"/>
    <xdr:sp macro="" textlink="">
      <xdr:nvSpPr>
        <xdr:cNvPr id="102" name="n_4mainValue有形固定資産減価償却率">
          <a:extLst>
            <a:ext uri="{FF2B5EF4-FFF2-40B4-BE49-F238E27FC236}">
              <a16:creationId xmlns:a16="http://schemas.microsoft.com/office/drawing/2014/main" id="{00000000-0008-0000-0D00-000066000000}"/>
            </a:ext>
          </a:extLst>
        </xdr:cNvPr>
        <xdr:cNvSpPr txBox="1"/>
      </xdr:nvSpPr>
      <xdr:spPr>
        <a:xfrm>
          <a:off x="1562744" y="5448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近年の大型事業整備に係る地方債の発行により、</a:t>
          </a:r>
          <a:r>
            <a:rPr kumimoji="1" lang="ja-JP" altLang="en-US" sz="1100">
              <a:solidFill>
                <a:schemeClr val="dk1"/>
              </a:solidFill>
              <a:effectLst/>
              <a:latin typeface="+mn-lt"/>
              <a:ea typeface="+mn-ea"/>
              <a:cs typeface="+mn-cs"/>
            </a:rPr>
            <a:t>債務償還比率は</a:t>
          </a:r>
          <a:r>
            <a:rPr kumimoji="1" lang="ja-JP" altLang="ja-JP" sz="1100">
              <a:solidFill>
                <a:schemeClr val="dk1"/>
              </a:solidFill>
              <a:effectLst/>
              <a:latin typeface="+mn-lt"/>
              <a:ea typeface="+mn-ea"/>
              <a:cs typeface="+mn-cs"/>
            </a:rPr>
            <a:t>増加傾</a:t>
          </a:r>
          <a:r>
            <a:rPr kumimoji="1" lang="ja-JP" altLang="en-US" sz="1100">
              <a:solidFill>
                <a:schemeClr val="dk1"/>
              </a:solidFill>
              <a:effectLst/>
              <a:latin typeface="+mn-lt"/>
              <a:ea typeface="+mn-ea"/>
              <a:cs typeface="+mn-cs"/>
            </a:rPr>
            <a:t>しており</a:t>
          </a:r>
          <a:r>
            <a:rPr kumimoji="1" lang="ja-JP" altLang="ja-JP" sz="1100">
              <a:solidFill>
                <a:schemeClr val="dk1"/>
              </a:solidFill>
              <a:effectLst/>
              <a:latin typeface="+mn-lt"/>
              <a:ea typeface="+mn-ea"/>
              <a:cs typeface="+mn-cs"/>
            </a:rPr>
            <a:t>、類似団体平均を大きく上回っている。公共施設の老朽化が進む中、新たな施設の建設に係る起債については将来的に必要な施設か十分検討した上で発行し、地方債残高の増加抑制に努める。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D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32" name="債務償還比率最小値テキスト">
          <a:extLst>
            <a:ext uri="{FF2B5EF4-FFF2-40B4-BE49-F238E27FC236}">
              <a16:creationId xmlns:a16="http://schemas.microsoft.com/office/drawing/2014/main" id="{00000000-0008-0000-0D00-000084000000}"/>
            </a:ext>
          </a:extLst>
        </xdr:cNvPr>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00000000-0008-0000-0D00-000086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106803</xdr:rowOff>
    </xdr:from>
    <xdr:ext cx="469744" cy="259045"/>
    <xdr:sp macro="" textlink="">
      <xdr:nvSpPr>
        <xdr:cNvPr id="136" name="債務償還比率平均値テキスト">
          <a:extLst>
            <a:ext uri="{FF2B5EF4-FFF2-40B4-BE49-F238E27FC236}">
              <a16:creationId xmlns:a16="http://schemas.microsoft.com/office/drawing/2014/main" id="{00000000-0008-0000-0D00-000088000000}"/>
            </a:ext>
          </a:extLst>
        </xdr:cNvPr>
        <xdr:cNvSpPr txBox="1"/>
      </xdr:nvSpPr>
      <xdr:spPr>
        <a:xfrm>
          <a:off x="14846300" y="5507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033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3271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2509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1747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11642</xdr:rowOff>
    </xdr:from>
    <xdr:to>
      <xdr:col>76</xdr:col>
      <xdr:colOff>73025</xdr:colOff>
      <xdr:row>32</xdr:row>
      <xdr:rowOff>113242</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744700" y="62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161519</xdr:rowOff>
    </xdr:from>
    <xdr:ext cx="469744" cy="259045"/>
    <xdr:sp macro="" textlink="">
      <xdr:nvSpPr>
        <xdr:cNvPr id="148" name="債務償還比率該当値テキスト">
          <a:extLst>
            <a:ext uri="{FF2B5EF4-FFF2-40B4-BE49-F238E27FC236}">
              <a16:creationId xmlns:a16="http://schemas.microsoft.com/office/drawing/2014/main" id="{00000000-0008-0000-0D00-000094000000}"/>
            </a:ext>
          </a:extLst>
        </xdr:cNvPr>
        <xdr:cNvSpPr txBox="1"/>
      </xdr:nvSpPr>
      <xdr:spPr>
        <a:xfrm>
          <a:off x="14846300" y="624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89895</xdr:rowOff>
    </xdr:from>
    <xdr:to>
      <xdr:col>72</xdr:col>
      <xdr:colOff>123825</xdr:colOff>
      <xdr:row>32</xdr:row>
      <xdr:rowOff>20045</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033500" y="61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140695</xdr:rowOff>
    </xdr:from>
    <xdr:to>
      <xdr:col>76</xdr:col>
      <xdr:colOff>22225</xdr:colOff>
      <xdr:row>32</xdr:row>
      <xdr:rowOff>62442</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4084300" y="6227170"/>
          <a:ext cx="711200" cy="9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37899</xdr:rowOff>
    </xdr:from>
    <xdr:to>
      <xdr:col>68</xdr:col>
      <xdr:colOff>123825</xdr:colOff>
      <xdr:row>31</xdr:row>
      <xdr:rowOff>139499</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3271500" y="61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88699</xdr:rowOff>
    </xdr:from>
    <xdr:to>
      <xdr:col>72</xdr:col>
      <xdr:colOff>73025</xdr:colOff>
      <xdr:row>31</xdr:row>
      <xdr:rowOff>140695</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3322300" y="6175174"/>
          <a:ext cx="762000" cy="5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104098</xdr:rowOff>
    </xdr:from>
    <xdr:to>
      <xdr:col>64</xdr:col>
      <xdr:colOff>123825</xdr:colOff>
      <xdr:row>31</xdr:row>
      <xdr:rowOff>34248</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2509500" y="601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154898</xdr:rowOff>
    </xdr:from>
    <xdr:to>
      <xdr:col>68</xdr:col>
      <xdr:colOff>73025</xdr:colOff>
      <xdr:row>31</xdr:row>
      <xdr:rowOff>88699</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2560300" y="6069923"/>
          <a:ext cx="762000" cy="10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55520</xdr:rowOff>
    </xdr:from>
    <xdr:to>
      <xdr:col>60</xdr:col>
      <xdr:colOff>123825</xdr:colOff>
      <xdr:row>30</xdr:row>
      <xdr:rowOff>157120</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1747500" y="597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106320</xdr:rowOff>
    </xdr:from>
    <xdr:to>
      <xdr:col>64</xdr:col>
      <xdr:colOff>73025</xdr:colOff>
      <xdr:row>30</xdr:row>
      <xdr:rowOff>154898</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1798300" y="6021345"/>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132256</xdr:rowOff>
    </xdr:from>
    <xdr:ext cx="469744" cy="259045"/>
    <xdr:sp macro="" textlink="">
      <xdr:nvSpPr>
        <xdr:cNvPr id="157" name="n_1aveValue債務償還比率">
          <a:extLst>
            <a:ext uri="{FF2B5EF4-FFF2-40B4-BE49-F238E27FC236}">
              <a16:creationId xmlns:a16="http://schemas.microsoft.com/office/drawing/2014/main" id="{00000000-0008-0000-0D00-00009D000000}"/>
            </a:ext>
          </a:extLst>
        </xdr:cNvPr>
        <xdr:cNvSpPr txBox="1"/>
      </xdr:nvSpPr>
      <xdr:spPr>
        <a:xfrm>
          <a:off x="138367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58" name="n_2aveValue債務償還比率">
          <a:extLst>
            <a:ext uri="{FF2B5EF4-FFF2-40B4-BE49-F238E27FC236}">
              <a16:creationId xmlns:a16="http://schemas.microsoft.com/office/drawing/2014/main" id="{00000000-0008-0000-0D00-00009E000000}"/>
            </a:ext>
          </a:extLst>
        </xdr:cNvPr>
        <xdr:cNvSpPr txBox="1"/>
      </xdr:nvSpPr>
      <xdr:spPr>
        <a:xfrm>
          <a:off x="130874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91595</xdr:rowOff>
    </xdr:from>
    <xdr:ext cx="469744" cy="259045"/>
    <xdr:sp macro="" textlink="">
      <xdr:nvSpPr>
        <xdr:cNvPr id="159" name="n_3aveValue債務償還比率">
          <a:extLst>
            <a:ext uri="{FF2B5EF4-FFF2-40B4-BE49-F238E27FC236}">
              <a16:creationId xmlns:a16="http://schemas.microsoft.com/office/drawing/2014/main" id="{00000000-0008-0000-0D00-00009F000000}"/>
            </a:ext>
          </a:extLst>
        </xdr:cNvPr>
        <xdr:cNvSpPr txBox="1"/>
      </xdr:nvSpPr>
      <xdr:spPr>
        <a:xfrm>
          <a:off x="12325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139273</xdr:rowOff>
    </xdr:from>
    <xdr:ext cx="469744" cy="259045"/>
    <xdr:sp macro="" textlink="">
      <xdr:nvSpPr>
        <xdr:cNvPr id="160" name="n_4aveValue債務償還比率">
          <a:extLst>
            <a:ext uri="{FF2B5EF4-FFF2-40B4-BE49-F238E27FC236}">
              <a16:creationId xmlns:a16="http://schemas.microsoft.com/office/drawing/2014/main" id="{00000000-0008-0000-0D00-0000A0000000}"/>
            </a:ext>
          </a:extLst>
        </xdr:cNvPr>
        <xdr:cNvSpPr txBox="1"/>
      </xdr:nvSpPr>
      <xdr:spPr>
        <a:xfrm>
          <a:off x="11563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11172</xdr:rowOff>
    </xdr:from>
    <xdr:ext cx="469744" cy="259045"/>
    <xdr:sp macro="" textlink="">
      <xdr:nvSpPr>
        <xdr:cNvPr id="161" name="n_1mainValue債務償還比率">
          <a:extLst>
            <a:ext uri="{FF2B5EF4-FFF2-40B4-BE49-F238E27FC236}">
              <a16:creationId xmlns:a16="http://schemas.microsoft.com/office/drawing/2014/main" id="{00000000-0008-0000-0D00-0000A1000000}"/>
            </a:ext>
          </a:extLst>
        </xdr:cNvPr>
        <xdr:cNvSpPr txBox="1"/>
      </xdr:nvSpPr>
      <xdr:spPr>
        <a:xfrm>
          <a:off x="13836727" y="626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130626</xdr:rowOff>
    </xdr:from>
    <xdr:ext cx="469744" cy="259045"/>
    <xdr:sp macro="" textlink="">
      <xdr:nvSpPr>
        <xdr:cNvPr id="162" name="n_2mainValue債務償還比率">
          <a:extLst>
            <a:ext uri="{FF2B5EF4-FFF2-40B4-BE49-F238E27FC236}">
              <a16:creationId xmlns:a16="http://schemas.microsoft.com/office/drawing/2014/main" id="{00000000-0008-0000-0D00-0000A2000000}"/>
            </a:ext>
          </a:extLst>
        </xdr:cNvPr>
        <xdr:cNvSpPr txBox="1"/>
      </xdr:nvSpPr>
      <xdr:spPr>
        <a:xfrm>
          <a:off x="13087427" y="621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25375</xdr:rowOff>
    </xdr:from>
    <xdr:ext cx="469744" cy="259045"/>
    <xdr:sp macro="" textlink="">
      <xdr:nvSpPr>
        <xdr:cNvPr id="163" name="n_3mainValue債務償還比率">
          <a:extLst>
            <a:ext uri="{FF2B5EF4-FFF2-40B4-BE49-F238E27FC236}">
              <a16:creationId xmlns:a16="http://schemas.microsoft.com/office/drawing/2014/main" id="{00000000-0008-0000-0D00-0000A3000000}"/>
            </a:ext>
          </a:extLst>
        </xdr:cNvPr>
        <xdr:cNvSpPr txBox="1"/>
      </xdr:nvSpPr>
      <xdr:spPr>
        <a:xfrm>
          <a:off x="12325427" y="611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148247</xdr:rowOff>
    </xdr:from>
    <xdr:ext cx="469744" cy="259045"/>
    <xdr:sp macro="" textlink="">
      <xdr:nvSpPr>
        <xdr:cNvPr id="164" name="n_4mainValue債務償還比率">
          <a:extLst>
            <a:ext uri="{FF2B5EF4-FFF2-40B4-BE49-F238E27FC236}">
              <a16:creationId xmlns:a16="http://schemas.microsoft.com/office/drawing/2014/main" id="{00000000-0008-0000-0D00-0000A4000000}"/>
            </a:ext>
          </a:extLst>
        </xdr:cNvPr>
        <xdr:cNvSpPr txBox="1"/>
      </xdr:nvSpPr>
      <xdr:spPr>
        <a:xfrm>
          <a:off x="11563427" y="606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3,050
3,018
199.18
4,530,880
4,218,653
266,260
2,221,453
4,068,040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31115</xdr:rowOff>
    </xdr:from>
    <xdr:to>
      <xdr:col>24</xdr:col>
      <xdr:colOff>114300</xdr:colOff>
      <xdr:row>37</xdr:row>
      <xdr:rowOff>132715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53992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170180</xdr:rowOff>
    </xdr:from>
    <xdr:to>
      <xdr:col>20</xdr:col>
      <xdr:colOff>38100</xdr:colOff>
      <xdr:row>37</xdr:row>
      <xdr:rowOff>100330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49530</xdr:rowOff>
    </xdr:from>
    <xdr:to>
      <xdr:col>24</xdr:col>
      <xdr:colOff>63500</xdr:colOff>
      <xdr:row>37</xdr:row>
      <xdr:rowOff>81915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39318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132080</xdr:rowOff>
    </xdr:from>
    <xdr:to>
      <xdr:col>15</xdr:col>
      <xdr:colOff>101600</xdr:colOff>
      <xdr:row>37</xdr:row>
      <xdr:rowOff>62230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xdr:rowOff>
    </xdr:from>
    <xdr:to>
      <xdr:col>19</xdr:col>
      <xdr:colOff>177800</xdr:colOff>
      <xdr:row>37</xdr:row>
      <xdr:rowOff>49530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355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101600</xdr:rowOff>
    </xdr:from>
    <xdr:to>
      <xdr:col>10</xdr:col>
      <xdr:colOff>165100</xdr:colOff>
      <xdr:row>37</xdr:row>
      <xdr:rowOff>31750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152400</xdr:rowOff>
    </xdr:from>
    <xdr:to>
      <xdr:col>15</xdr:col>
      <xdr:colOff>50800</xdr:colOff>
      <xdr:row>37</xdr:row>
      <xdr:rowOff>11430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324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63500</xdr:rowOff>
    </xdr:from>
    <xdr:to>
      <xdr:col>6</xdr:col>
      <xdr:colOff>38100</xdr:colOff>
      <xdr:row>36</xdr:row>
      <xdr:rowOff>165100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114300</xdr:rowOff>
    </xdr:from>
    <xdr:to>
      <xdr:col>10</xdr:col>
      <xdr:colOff>114300</xdr:colOff>
      <xdr:row>36</xdr:row>
      <xdr:rowOff>152400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28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74312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116857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78757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48277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10177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106921</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622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45745</xdr:rowOff>
    </xdr:from>
    <xdr:to>
      <xdr:col>55</xdr:col>
      <xdr:colOff>50800</xdr:colOff>
      <xdr:row>40</xdr:row>
      <xdr:rowOff>147345</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9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24172</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88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53373</xdr:rowOff>
    </xdr:from>
    <xdr:to>
      <xdr:col>50</xdr:col>
      <xdr:colOff>165100</xdr:colOff>
      <xdr:row>40</xdr:row>
      <xdr:rowOff>154973</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91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96545</xdr:rowOff>
    </xdr:from>
    <xdr:to>
      <xdr:col>55</xdr:col>
      <xdr:colOff>0</xdr:colOff>
      <xdr:row>40</xdr:row>
      <xdr:rowOff>104173</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954545"/>
          <a:ext cx="838200" cy="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63584</xdr:rowOff>
    </xdr:from>
    <xdr:to>
      <xdr:col>46</xdr:col>
      <xdr:colOff>38100</xdr:colOff>
      <xdr:row>40</xdr:row>
      <xdr:rowOff>165184</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92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104173</xdr:rowOff>
    </xdr:from>
    <xdr:to>
      <xdr:col>50</xdr:col>
      <xdr:colOff>114300</xdr:colOff>
      <xdr:row>40</xdr:row>
      <xdr:rowOff>114384</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962173"/>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70838</xdr:rowOff>
    </xdr:from>
    <xdr:to>
      <xdr:col>41</xdr:col>
      <xdr:colOff>101600</xdr:colOff>
      <xdr:row>41</xdr:row>
      <xdr:rowOff>988</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92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114384</xdr:rowOff>
    </xdr:from>
    <xdr:to>
      <xdr:col>45</xdr:col>
      <xdr:colOff>177800</xdr:colOff>
      <xdr:row>40</xdr:row>
      <xdr:rowOff>121638</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972384"/>
          <a:ext cx="889000" cy="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77406</xdr:rowOff>
    </xdr:from>
    <xdr:to>
      <xdr:col>36</xdr:col>
      <xdr:colOff>165100</xdr:colOff>
      <xdr:row>41</xdr:row>
      <xdr:rowOff>7556</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9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121638</xdr:rowOff>
    </xdr:from>
    <xdr:to>
      <xdr:col>41</xdr:col>
      <xdr:colOff>50800</xdr:colOff>
      <xdr:row>40</xdr:row>
      <xdr:rowOff>128206</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979638"/>
          <a:ext cx="889000" cy="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38820</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45693</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40863</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36085</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146100</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700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156311</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70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163565</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702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170133</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702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128287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586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141605</xdr:rowOff>
    </xdr:from>
    <xdr:to>
      <xdr:col>24</xdr:col>
      <xdr:colOff>114300</xdr:colOff>
      <xdr:row>63</xdr:row>
      <xdr:rowOff>71755</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120032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114935</xdr:rowOff>
    </xdr:from>
    <xdr:to>
      <xdr:col>20</xdr:col>
      <xdr:colOff>38100</xdr:colOff>
      <xdr:row>63</xdr:row>
      <xdr:rowOff>45085</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165735</xdr:rowOff>
    </xdr:from>
    <xdr:to>
      <xdr:col>24</xdr:col>
      <xdr:colOff>63500</xdr:colOff>
      <xdr:row>63</xdr:row>
      <xdr:rowOff>20955</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1079563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92075</xdr:rowOff>
    </xdr:from>
    <xdr:to>
      <xdr:col>15</xdr:col>
      <xdr:colOff>101600</xdr:colOff>
      <xdr:row>63</xdr:row>
      <xdr:rowOff>22225</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142875</xdr:rowOff>
    </xdr:from>
    <xdr:to>
      <xdr:col>19</xdr:col>
      <xdr:colOff>177800</xdr:colOff>
      <xdr:row>62</xdr:row>
      <xdr:rowOff>165735</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908300" y="107727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61595</xdr:rowOff>
    </xdr:from>
    <xdr:to>
      <xdr:col>10</xdr:col>
      <xdr:colOff>165100</xdr:colOff>
      <xdr:row>62</xdr:row>
      <xdr:rowOff>163195</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112395</xdr:rowOff>
    </xdr:from>
    <xdr:to>
      <xdr:col>15</xdr:col>
      <xdr:colOff>50800</xdr:colOff>
      <xdr:row>62</xdr:row>
      <xdr:rowOff>142875</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019300" y="107422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31115</xdr:rowOff>
    </xdr:from>
    <xdr:to>
      <xdr:col>6</xdr:col>
      <xdr:colOff>38100</xdr:colOff>
      <xdr:row>62</xdr:row>
      <xdr:rowOff>132715</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81915</xdr:rowOff>
    </xdr:from>
    <xdr:to>
      <xdr:col>10</xdr:col>
      <xdr:colOff>114300</xdr:colOff>
      <xdr:row>62</xdr:row>
      <xdr:rowOff>112395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107118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33037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49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143527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111142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39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120667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40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36212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13352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154322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78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123842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85481</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715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143144</xdr:rowOff>
    </xdr:from>
    <xdr:to>
      <xdr:col>55</xdr:col>
      <xdr:colOff>50800</xdr:colOff>
      <xdr:row>64</xdr:row>
      <xdr:rowOff>73294</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94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58071</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85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146042</xdr:rowOff>
    </xdr:from>
    <xdr:to>
      <xdr:col>50</xdr:col>
      <xdr:colOff>165100</xdr:colOff>
      <xdr:row>64</xdr:row>
      <xdr:rowOff>76192</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94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22494</xdr:rowOff>
    </xdr:from>
    <xdr:to>
      <xdr:col>55</xdr:col>
      <xdr:colOff>0</xdr:colOff>
      <xdr:row>64</xdr:row>
      <xdr:rowOff>25392</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995294"/>
          <a:ext cx="838200" cy="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150278</xdr:rowOff>
    </xdr:from>
    <xdr:to>
      <xdr:col>46</xdr:col>
      <xdr:colOff>38100</xdr:colOff>
      <xdr:row>64</xdr:row>
      <xdr:rowOff>80428</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9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25392</xdr:rowOff>
    </xdr:from>
    <xdr:to>
      <xdr:col>50</xdr:col>
      <xdr:colOff>114300</xdr:colOff>
      <xdr:row>64</xdr:row>
      <xdr:rowOff>29628</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998192"/>
          <a:ext cx="889000" cy="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153026</xdr:rowOff>
    </xdr:from>
    <xdr:to>
      <xdr:col>41</xdr:col>
      <xdr:colOff>101600</xdr:colOff>
      <xdr:row>64</xdr:row>
      <xdr:rowOff>83176</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95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29628</xdr:rowOff>
    </xdr:from>
    <xdr:to>
      <xdr:col>45</xdr:col>
      <xdr:colOff>177800</xdr:colOff>
      <xdr:row>64</xdr:row>
      <xdr:rowOff>32376</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1002428"/>
          <a:ext cx="889000" cy="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155516</xdr:rowOff>
    </xdr:from>
    <xdr:to>
      <xdr:col>36</xdr:col>
      <xdr:colOff>165100</xdr:colOff>
      <xdr:row>64</xdr:row>
      <xdr:rowOff>85666</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95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32376</xdr:rowOff>
    </xdr:from>
    <xdr:to>
      <xdr:col>41</xdr:col>
      <xdr:colOff>50800</xdr:colOff>
      <xdr:row>64</xdr:row>
      <xdr:rowOff>34866</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1005176"/>
          <a:ext cx="889000" cy="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5560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2815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42342</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46863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9662</xdr:rowOff>
    </xdr:from>
    <xdr:ext cx="690189"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27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67319</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27095" y="11040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71555</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50795" y="110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74303</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61795" y="1104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76793</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2795" y="1104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23495</xdr:rowOff>
    </xdr:from>
    <xdr:to>
      <xdr:col>24</xdr:col>
      <xdr:colOff>114300</xdr:colOff>
      <xdr:row>82</xdr:row>
      <xdr:rowOff>125095</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46372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154939</xdr:rowOff>
    </xdr:from>
    <xdr:to>
      <xdr:col>20</xdr:col>
      <xdr:colOff>38100</xdr:colOff>
      <xdr:row>82</xdr:row>
      <xdr:rowOff>85089</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34289</xdr:rowOff>
    </xdr:from>
    <xdr:to>
      <xdr:col>24</xdr:col>
      <xdr:colOff>63500</xdr:colOff>
      <xdr:row>82</xdr:row>
      <xdr:rowOff>74295</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0931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156845</xdr:rowOff>
    </xdr:from>
    <xdr:to>
      <xdr:col>15</xdr:col>
      <xdr:colOff>101600</xdr:colOff>
      <xdr:row>82</xdr:row>
      <xdr:rowOff>86995</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34289</xdr:rowOff>
    </xdr:from>
    <xdr:to>
      <xdr:col>19</xdr:col>
      <xdr:colOff>177800</xdr:colOff>
      <xdr:row>82</xdr:row>
      <xdr:rowOff>36195</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flipV="1">
          <a:off x="2908300" y="140931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149225</xdr:rowOff>
    </xdr:from>
    <xdr:to>
      <xdr:col>10</xdr:col>
      <xdr:colOff>165100</xdr:colOff>
      <xdr:row>82</xdr:row>
      <xdr:rowOff>79375</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28575</xdr:rowOff>
    </xdr:from>
    <xdr:to>
      <xdr:col>15</xdr:col>
      <xdr:colOff>50800</xdr:colOff>
      <xdr:row>82</xdr:row>
      <xdr:rowOff>36195</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40874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71120</xdr:rowOff>
    </xdr:from>
    <xdr:to>
      <xdr:col>6</xdr:col>
      <xdr:colOff>38100</xdr:colOff>
      <xdr:row>83</xdr:row>
      <xdr:rowOff>1270</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28575</xdr:rowOff>
    </xdr:from>
    <xdr:to>
      <xdr:col>10</xdr:col>
      <xdr:colOff>114300</xdr:colOff>
      <xdr:row>82</xdr:row>
      <xdr:rowOff>121920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1130300" y="1408747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165752</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97172</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101616</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103522</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163847</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E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E00-00005A010000}"/>
            </a:ext>
          </a:extLst>
        </xdr:cNvPr>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48" name="【公営住宅】&#10;一人当たり面積最大値テキスト">
          <a:extLst>
            <a:ext uri="{FF2B5EF4-FFF2-40B4-BE49-F238E27FC236}">
              <a16:creationId xmlns:a16="http://schemas.microsoft.com/office/drawing/2014/main" id="{00000000-0008-0000-0E00-00005C010000}"/>
            </a:ext>
          </a:extLst>
        </xdr:cNvPr>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64788</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E00-00005E010000}"/>
            </a:ext>
          </a:extLst>
        </xdr:cNvPr>
        <xdr:cNvSpPr txBox="1"/>
      </xdr:nvSpPr>
      <xdr:spPr>
        <a:xfrm>
          <a:off x="10515600" y="14466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38354</xdr:rowOff>
    </xdr:from>
    <xdr:to>
      <xdr:col>55</xdr:col>
      <xdr:colOff>50800</xdr:colOff>
      <xdr:row>84</xdr:row>
      <xdr:rowOff>139954</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10426700" y="144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61231</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E00-00006A010000}"/>
            </a:ext>
          </a:extLst>
        </xdr:cNvPr>
        <xdr:cNvSpPr txBox="1"/>
      </xdr:nvSpPr>
      <xdr:spPr>
        <a:xfrm>
          <a:off x="10515600" y="1429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51436</xdr:rowOff>
    </xdr:from>
    <xdr:to>
      <xdr:col>50</xdr:col>
      <xdr:colOff>165100</xdr:colOff>
      <xdr:row>84</xdr:row>
      <xdr:rowOff>153036</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588500" y="1445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89154</xdr:rowOff>
    </xdr:from>
    <xdr:to>
      <xdr:col>55</xdr:col>
      <xdr:colOff>0</xdr:colOff>
      <xdr:row>84</xdr:row>
      <xdr:rowOff>102236</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9639300" y="14490954"/>
          <a:ext cx="838200" cy="1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47117</xdr:rowOff>
    </xdr:from>
    <xdr:to>
      <xdr:col>46</xdr:col>
      <xdr:colOff>38100</xdr:colOff>
      <xdr:row>84</xdr:row>
      <xdr:rowOff>148717</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699500" y="144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97917</xdr:rowOff>
    </xdr:from>
    <xdr:to>
      <xdr:col>50</xdr:col>
      <xdr:colOff>114300</xdr:colOff>
      <xdr:row>84</xdr:row>
      <xdr:rowOff>102236</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8750300" y="14499717"/>
          <a:ext cx="889000" cy="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22352</xdr:rowOff>
    </xdr:from>
    <xdr:to>
      <xdr:col>41</xdr:col>
      <xdr:colOff>101600</xdr:colOff>
      <xdr:row>84</xdr:row>
      <xdr:rowOff>123952</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810500" y="1442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73152</xdr:rowOff>
    </xdr:from>
    <xdr:to>
      <xdr:col>45</xdr:col>
      <xdr:colOff>177800</xdr:colOff>
      <xdr:row>84</xdr:row>
      <xdr:rowOff>97917</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7861300" y="14474952"/>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45465</xdr:rowOff>
    </xdr:from>
    <xdr:to>
      <xdr:col>36</xdr:col>
      <xdr:colOff>165100</xdr:colOff>
      <xdr:row>84</xdr:row>
      <xdr:rowOff>147065</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921500" y="1444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73152</xdr:rowOff>
    </xdr:from>
    <xdr:to>
      <xdr:col>41</xdr:col>
      <xdr:colOff>50800</xdr:colOff>
      <xdr:row>84</xdr:row>
      <xdr:rowOff>96265</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6972300" y="14474952"/>
          <a:ext cx="889000" cy="2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157624</xdr:rowOff>
    </xdr:from>
    <xdr:ext cx="469744" cy="259045"/>
    <xdr:sp macro="" textlink="">
      <xdr:nvSpPr>
        <xdr:cNvPr id="371" name="n_1aveValue【公営住宅】&#10;一人当たり面積">
          <a:extLst>
            <a:ext uri="{FF2B5EF4-FFF2-40B4-BE49-F238E27FC236}">
              <a16:creationId xmlns:a16="http://schemas.microsoft.com/office/drawing/2014/main" id="{00000000-0008-0000-0E00-000073010000}"/>
            </a:ext>
          </a:extLst>
        </xdr:cNvPr>
        <xdr:cNvSpPr txBox="1"/>
      </xdr:nvSpPr>
      <xdr:spPr>
        <a:xfrm>
          <a:off x="9391727" y="1455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161562</xdr:rowOff>
    </xdr:from>
    <xdr:ext cx="469744" cy="259045"/>
    <xdr:sp macro="" textlink="">
      <xdr:nvSpPr>
        <xdr:cNvPr id="372" name="n_2aveValue【公営住宅】&#10;一人当たり面積">
          <a:extLst>
            <a:ext uri="{FF2B5EF4-FFF2-40B4-BE49-F238E27FC236}">
              <a16:creationId xmlns:a16="http://schemas.microsoft.com/office/drawing/2014/main" id="{00000000-0008-0000-0E00-000074010000}"/>
            </a:ext>
          </a:extLst>
        </xdr:cNvPr>
        <xdr:cNvSpPr txBox="1"/>
      </xdr:nvSpPr>
      <xdr:spPr>
        <a:xfrm>
          <a:off x="85154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5605</xdr:rowOff>
    </xdr:from>
    <xdr:ext cx="469744" cy="259045"/>
    <xdr:sp macro="" textlink="">
      <xdr:nvSpPr>
        <xdr:cNvPr id="373" name="n_3aveValue【公営住宅】&#10;一人当たり面積">
          <a:extLst>
            <a:ext uri="{FF2B5EF4-FFF2-40B4-BE49-F238E27FC236}">
              <a16:creationId xmlns:a16="http://schemas.microsoft.com/office/drawing/2014/main" id="{00000000-0008-0000-0E00-000075010000}"/>
            </a:ext>
          </a:extLst>
        </xdr:cNvPr>
        <xdr:cNvSpPr txBox="1"/>
      </xdr:nvSpPr>
      <xdr:spPr>
        <a:xfrm>
          <a:off x="7626427" y="1457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24274</xdr:rowOff>
    </xdr:from>
    <xdr:ext cx="469744" cy="259045"/>
    <xdr:sp macro="" textlink="">
      <xdr:nvSpPr>
        <xdr:cNvPr id="374" name="n_4aveValue【公営住宅】&#10;一人当たり面積">
          <a:extLst>
            <a:ext uri="{FF2B5EF4-FFF2-40B4-BE49-F238E27FC236}">
              <a16:creationId xmlns:a16="http://schemas.microsoft.com/office/drawing/2014/main" id="{00000000-0008-0000-0E00-000076010000}"/>
            </a:ext>
          </a:extLst>
        </xdr:cNvPr>
        <xdr:cNvSpPr txBox="1"/>
      </xdr:nvSpPr>
      <xdr:spPr>
        <a:xfrm>
          <a:off x="67374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169563</xdr:rowOff>
    </xdr:from>
    <xdr:ext cx="469744" cy="259045"/>
    <xdr:sp macro="" textlink="">
      <xdr:nvSpPr>
        <xdr:cNvPr id="375" name="n_1mainValue【公営住宅】&#10;一人当たり面積">
          <a:extLst>
            <a:ext uri="{FF2B5EF4-FFF2-40B4-BE49-F238E27FC236}">
              <a16:creationId xmlns:a16="http://schemas.microsoft.com/office/drawing/2014/main" id="{00000000-0008-0000-0E00-000077010000}"/>
            </a:ext>
          </a:extLst>
        </xdr:cNvPr>
        <xdr:cNvSpPr txBox="1"/>
      </xdr:nvSpPr>
      <xdr:spPr>
        <a:xfrm>
          <a:off x="9391727" y="1422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139844</xdr:rowOff>
    </xdr:from>
    <xdr:ext cx="469744" cy="259045"/>
    <xdr:sp macro="" textlink="">
      <xdr:nvSpPr>
        <xdr:cNvPr id="376" name="n_2mainValue【公営住宅】&#10;一人当たり面積">
          <a:extLst>
            <a:ext uri="{FF2B5EF4-FFF2-40B4-BE49-F238E27FC236}">
              <a16:creationId xmlns:a16="http://schemas.microsoft.com/office/drawing/2014/main" id="{00000000-0008-0000-0E00-000078010000}"/>
            </a:ext>
          </a:extLst>
        </xdr:cNvPr>
        <xdr:cNvSpPr txBox="1"/>
      </xdr:nvSpPr>
      <xdr:spPr>
        <a:xfrm>
          <a:off x="8515427" y="145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77" name="n_3mainValue【公営住宅】&#10;一人当たり面積">
          <a:extLst>
            <a:ext uri="{FF2B5EF4-FFF2-40B4-BE49-F238E27FC236}">
              <a16:creationId xmlns:a16="http://schemas.microsoft.com/office/drawing/2014/main" id="{00000000-0008-0000-0E00-000079010000}"/>
            </a:ext>
          </a:extLst>
        </xdr:cNvPr>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163592</xdr:rowOff>
    </xdr:from>
    <xdr:ext cx="469744" cy="259045"/>
    <xdr:sp macro="" textlink="">
      <xdr:nvSpPr>
        <xdr:cNvPr id="378" name="n_4mainValue【公営住宅】&#10;一人当たり面積">
          <a:extLst>
            <a:ext uri="{FF2B5EF4-FFF2-40B4-BE49-F238E27FC236}">
              <a16:creationId xmlns:a16="http://schemas.microsoft.com/office/drawing/2014/main" id="{00000000-0008-0000-0E00-00007A010000}"/>
            </a:ext>
          </a:extLst>
        </xdr:cNvPr>
        <xdr:cNvSpPr txBox="1"/>
      </xdr:nvSpPr>
      <xdr:spPr>
        <a:xfrm>
          <a:off x="6737427" y="1422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E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E00-0000A5010000}"/>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E00-0000A7010000}"/>
            </a:ext>
          </a:extLst>
        </xdr:cNvPr>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165480</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E00-0000A9010000}"/>
            </a:ext>
          </a:extLst>
        </xdr:cNvPr>
        <xdr:cNvSpPr txBox="1"/>
      </xdr:nvSpPr>
      <xdr:spPr>
        <a:xfrm>
          <a:off x="163576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28666</xdr:rowOff>
    </xdr:from>
    <xdr:to>
      <xdr:col>85</xdr:col>
      <xdr:colOff>177800</xdr:colOff>
      <xdr:row>36</xdr:row>
      <xdr:rowOff>130266</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62687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51543</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E00-0000B5010000}"/>
            </a:ext>
          </a:extLst>
        </xdr:cNvPr>
        <xdr:cNvSpPr txBox="1"/>
      </xdr:nvSpPr>
      <xdr:spPr>
        <a:xfrm>
          <a:off x="16357600" y="605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167458</xdr:rowOff>
    </xdr:from>
    <xdr:to>
      <xdr:col>81</xdr:col>
      <xdr:colOff>101600</xdr:colOff>
      <xdr:row>36</xdr:row>
      <xdr:rowOff>97608</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5430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46808</xdr:rowOff>
    </xdr:from>
    <xdr:to>
      <xdr:col>85</xdr:col>
      <xdr:colOff>127000</xdr:colOff>
      <xdr:row>36</xdr:row>
      <xdr:rowOff>79466</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5481300" y="621900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113574</xdr:rowOff>
    </xdr:from>
    <xdr:to>
      <xdr:col>76</xdr:col>
      <xdr:colOff>165100</xdr:colOff>
      <xdr:row>36</xdr:row>
      <xdr:rowOff>43724</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4541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164374</xdr:rowOff>
    </xdr:from>
    <xdr:to>
      <xdr:col>81</xdr:col>
      <xdr:colOff>50800</xdr:colOff>
      <xdr:row>36</xdr:row>
      <xdr:rowOff>46808</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4592300" y="616512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23767</xdr:rowOff>
    </xdr:from>
    <xdr:to>
      <xdr:col>72</xdr:col>
      <xdr:colOff>38100</xdr:colOff>
      <xdr:row>39</xdr:row>
      <xdr:rowOff>125367</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3652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164374</xdr:rowOff>
    </xdr:from>
    <xdr:to>
      <xdr:col>76</xdr:col>
      <xdr:colOff>114300</xdr:colOff>
      <xdr:row>39</xdr:row>
      <xdr:rowOff>74567</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flipV="1">
          <a:off x="13703300" y="6165124"/>
          <a:ext cx="889000" cy="59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159294</xdr:rowOff>
    </xdr:from>
    <xdr:to>
      <xdr:col>67</xdr:col>
      <xdr:colOff>101600</xdr:colOff>
      <xdr:row>39</xdr:row>
      <xdr:rowOff>89444</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2763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38644</xdr:rowOff>
    </xdr:from>
    <xdr:to>
      <xdr:col>71</xdr:col>
      <xdr:colOff>177800</xdr:colOff>
      <xdr:row>39</xdr:row>
      <xdr:rowOff>74567</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2814300" y="67251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134455</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5266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125566</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2611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114135</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5266044" y="594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60251</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4389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116494</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35007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80571</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26117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00000000-0008-0000-0E00-0000D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00000000-0008-0000-0E00-0000E0010000}"/>
            </a:ext>
          </a:extLst>
        </xdr:cNvPr>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00000000-0008-0000-0E00-0000E2010000}"/>
            </a:ext>
          </a:extLst>
        </xdr:cNvPr>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107604</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00000000-0008-0000-0E00-0000E4010000}"/>
            </a:ext>
          </a:extLst>
        </xdr:cNvPr>
        <xdr:cNvSpPr txBox="1"/>
      </xdr:nvSpPr>
      <xdr:spPr>
        <a:xfrm>
          <a:off x="22199600" y="6622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489" name="フローチャート: 判断 488">
          <a:extLst>
            <a:ext uri="{FF2B5EF4-FFF2-40B4-BE49-F238E27FC236}">
              <a16:creationId xmlns:a16="http://schemas.microsoft.com/office/drawing/2014/main" id="{00000000-0008-0000-0E00-0000E9010000}"/>
            </a:ext>
          </a:extLst>
        </xdr:cNvPr>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141877</xdr:rowOff>
    </xdr:from>
    <xdr:to>
      <xdr:col>116</xdr:col>
      <xdr:colOff>114300</xdr:colOff>
      <xdr:row>41</xdr:row>
      <xdr:rowOff>72027</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2110700" y="699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56804</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00000000-0008-0000-0E00-0000F0010000}"/>
            </a:ext>
          </a:extLst>
        </xdr:cNvPr>
        <xdr:cNvSpPr txBox="1"/>
      </xdr:nvSpPr>
      <xdr:spPr>
        <a:xfrm>
          <a:off x="22199600" y="691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148409</xdr:rowOff>
    </xdr:from>
    <xdr:to>
      <xdr:col>112</xdr:col>
      <xdr:colOff>38100</xdr:colOff>
      <xdr:row>41</xdr:row>
      <xdr:rowOff>78559</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21272500" y="700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21227</xdr:rowOff>
    </xdr:from>
    <xdr:to>
      <xdr:col>116</xdr:col>
      <xdr:colOff>63500</xdr:colOff>
      <xdr:row>41</xdr:row>
      <xdr:rowOff>27759</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21323300" y="705067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156028</xdr:rowOff>
    </xdr:from>
    <xdr:to>
      <xdr:col>107</xdr:col>
      <xdr:colOff>101600</xdr:colOff>
      <xdr:row>41</xdr:row>
      <xdr:rowOff>86178</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20383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27759</xdr:rowOff>
    </xdr:from>
    <xdr:to>
      <xdr:col>111</xdr:col>
      <xdr:colOff>177800</xdr:colOff>
      <xdr:row>41</xdr:row>
      <xdr:rowOff>35378</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20434300" y="7057209"/>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29210</xdr:rowOff>
    </xdr:from>
    <xdr:to>
      <xdr:col>102</xdr:col>
      <xdr:colOff>165100</xdr:colOff>
      <xdr:row>41</xdr:row>
      <xdr:rowOff>130810</xdr:rowOff>
    </xdr:to>
    <xdr:sp macro="" textlink="">
      <xdr:nvSpPr>
        <xdr:cNvPr id="501" name="楕円 500">
          <a:extLst>
            <a:ext uri="{FF2B5EF4-FFF2-40B4-BE49-F238E27FC236}">
              <a16:creationId xmlns:a16="http://schemas.microsoft.com/office/drawing/2014/main" id="{00000000-0008-0000-0E00-0000F5010000}"/>
            </a:ext>
          </a:extLst>
        </xdr:cNvPr>
        <xdr:cNvSpPr/>
      </xdr:nvSpPr>
      <xdr:spPr>
        <a:xfrm>
          <a:off x="19494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35378</xdr:rowOff>
    </xdr:from>
    <xdr:to>
      <xdr:col>107</xdr:col>
      <xdr:colOff>50800</xdr:colOff>
      <xdr:row>41</xdr:row>
      <xdr:rowOff>80010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flipV="1">
          <a:off x="19545300" y="7064828"/>
          <a:ext cx="889000"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34653</xdr:rowOff>
    </xdr:from>
    <xdr:to>
      <xdr:col>98</xdr:col>
      <xdr:colOff>38100</xdr:colOff>
      <xdr:row>41</xdr:row>
      <xdr:rowOff>136253</xdr:rowOff>
    </xdr:to>
    <xdr:sp macro="" textlink="">
      <xdr:nvSpPr>
        <xdr:cNvPr id="503" name="楕円 502">
          <a:extLst>
            <a:ext uri="{FF2B5EF4-FFF2-40B4-BE49-F238E27FC236}">
              <a16:creationId xmlns:a16="http://schemas.microsoft.com/office/drawing/2014/main" id="{00000000-0008-0000-0E00-0000F7010000}"/>
            </a:ext>
          </a:extLst>
        </xdr:cNvPr>
        <xdr:cNvSpPr/>
      </xdr:nvSpPr>
      <xdr:spPr>
        <a:xfrm>
          <a:off x="18605500" y="706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80010</xdr:rowOff>
    </xdr:from>
    <xdr:to>
      <xdr:col>102</xdr:col>
      <xdr:colOff>114300</xdr:colOff>
      <xdr:row>41</xdr:row>
      <xdr:rowOff>85453</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flipV="1">
          <a:off x="18656300" y="710946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22696</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1075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117946</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0199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83655</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9310427"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134818</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8421427" y="664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69686</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21075727" y="709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77305</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201994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121937</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00000000-0008-0000-0E00-0000FF010000}"/>
            </a:ext>
          </a:extLst>
        </xdr:cNvPr>
        <xdr:cNvSpPr txBox="1"/>
      </xdr:nvSpPr>
      <xdr:spPr>
        <a:xfrm>
          <a:off x="19310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127380</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00000000-0008-0000-0E00-000000020000}"/>
            </a:ext>
          </a:extLst>
        </xdr:cNvPr>
        <xdr:cNvSpPr txBox="1"/>
      </xdr:nvSpPr>
      <xdr:spPr>
        <a:xfrm>
          <a:off x="18421427" y="715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00000000-0008-0000-0E00-00001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00000000-0008-0000-0E00-00001A020000}"/>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00000000-0008-0000-0E00-00001C020000}"/>
            </a:ext>
          </a:extLst>
        </xdr:cNvPr>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00000000-0008-0000-0E00-00001E020000}"/>
            </a:ext>
          </a:extLst>
        </xdr:cNvPr>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92075</xdr:rowOff>
    </xdr:from>
    <xdr:to>
      <xdr:col>85</xdr:col>
      <xdr:colOff>177800</xdr:colOff>
      <xdr:row>62</xdr:row>
      <xdr:rowOff>22225</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62687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70502</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00000000-0008-0000-0E00-00002A020000}"/>
            </a:ext>
          </a:extLst>
        </xdr:cNvPr>
        <xdr:cNvSpPr txBox="1"/>
      </xdr:nvSpPr>
      <xdr:spPr>
        <a:xfrm>
          <a:off x="16357600"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21590</xdr:rowOff>
    </xdr:from>
    <xdr:to>
      <xdr:col>81</xdr:col>
      <xdr:colOff>101600</xdr:colOff>
      <xdr:row>61</xdr:row>
      <xdr:rowOff>123190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5430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72390</xdr:rowOff>
    </xdr:from>
    <xdr:to>
      <xdr:col>85</xdr:col>
      <xdr:colOff>127000</xdr:colOff>
      <xdr:row>61</xdr:row>
      <xdr:rowOff>142875</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5481300" y="1053084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xdr:rowOff>
    </xdr:from>
    <xdr:to>
      <xdr:col>76</xdr:col>
      <xdr:colOff>165100</xdr:colOff>
      <xdr:row>61</xdr:row>
      <xdr:rowOff>102235</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4541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51435</xdr:rowOff>
    </xdr:from>
    <xdr:to>
      <xdr:col>81</xdr:col>
      <xdr:colOff>50800</xdr:colOff>
      <xdr:row>61</xdr:row>
      <xdr:rowOff>72390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4592300" y="105098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128270</xdr:rowOff>
    </xdr:from>
    <xdr:to>
      <xdr:col>72</xdr:col>
      <xdr:colOff>38100</xdr:colOff>
      <xdr:row>61</xdr:row>
      <xdr:rowOff>58420</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3652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7620</xdr:rowOff>
    </xdr:from>
    <xdr:to>
      <xdr:col>76</xdr:col>
      <xdr:colOff>114300</xdr:colOff>
      <xdr:row>61</xdr:row>
      <xdr:rowOff>51435</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3703300" y="104660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48260</xdr:rowOff>
    </xdr:from>
    <xdr:to>
      <xdr:col>67</xdr:col>
      <xdr:colOff>101600</xdr:colOff>
      <xdr:row>60</xdr:row>
      <xdr:rowOff>149860</xdr:rowOff>
    </xdr:to>
    <xdr:sp macro="" textlink="">
      <xdr:nvSpPr>
        <xdr:cNvPr id="561" name="楕円 560">
          <a:extLst>
            <a:ext uri="{FF2B5EF4-FFF2-40B4-BE49-F238E27FC236}">
              <a16:creationId xmlns:a16="http://schemas.microsoft.com/office/drawing/2014/main" id="{00000000-0008-0000-0E00-000031020000}"/>
            </a:ext>
          </a:extLst>
        </xdr:cNvPr>
        <xdr:cNvSpPr/>
      </xdr:nvSpPr>
      <xdr:spPr>
        <a:xfrm>
          <a:off x="12763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99060</xdr:rowOff>
    </xdr:from>
    <xdr:to>
      <xdr:col>71</xdr:col>
      <xdr:colOff>177800</xdr:colOff>
      <xdr:row>61</xdr:row>
      <xdr:rowOff>7620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2814300" y="103860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149242</xdr:rowOff>
    </xdr:from>
    <xdr:ext cx="405111" cy="259045"/>
    <xdr:sp macro="" textlink="">
      <xdr:nvSpPr>
        <xdr:cNvPr id="563" name="n_1aveValue【学校施設】&#10;有形固定資産減価償却率">
          <a:extLst>
            <a:ext uri="{FF2B5EF4-FFF2-40B4-BE49-F238E27FC236}">
              <a16:creationId xmlns:a16="http://schemas.microsoft.com/office/drawing/2014/main" id="{00000000-0008-0000-0E00-000033020000}"/>
            </a:ext>
          </a:extLst>
        </xdr:cNvPr>
        <xdr:cNvSpPr txBox="1"/>
      </xdr:nvSpPr>
      <xdr:spPr>
        <a:xfrm>
          <a:off x="15266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4" name="n_2aveValue【学校施設】&#10;有形固定資産減価償却率">
          <a:extLst>
            <a:ext uri="{FF2B5EF4-FFF2-40B4-BE49-F238E27FC236}">
              <a16:creationId xmlns:a16="http://schemas.microsoft.com/office/drawing/2014/main" id="{00000000-0008-0000-0E00-000034020000}"/>
            </a:ext>
          </a:extLst>
        </xdr:cNvPr>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65" name="n_3aveValue【学校施設】&#10;有形固定資産減価償却率">
          <a:extLst>
            <a:ext uri="{FF2B5EF4-FFF2-40B4-BE49-F238E27FC236}">
              <a16:creationId xmlns:a16="http://schemas.microsoft.com/office/drawing/2014/main" id="{00000000-0008-0000-0E00-000035020000}"/>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46372</xdr:rowOff>
    </xdr:from>
    <xdr:ext cx="405111" cy="259045"/>
    <xdr:sp macro="" textlink="">
      <xdr:nvSpPr>
        <xdr:cNvPr id="566" name="n_4aveValue【学校施設】&#10;有形固定資産減価償却率">
          <a:extLst>
            <a:ext uri="{FF2B5EF4-FFF2-40B4-BE49-F238E27FC236}">
              <a16:creationId xmlns:a16="http://schemas.microsoft.com/office/drawing/2014/main" id="{00000000-0008-0000-0E00-000036020000}"/>
            </a:ext>
          </a:extLst>
        </xdr:cNvPr>
        <xdr:cNvSpPr txBox="1"/>
      </xdr:nvSpPr>
      <xdr:spPr>
        <a:xfrm>
          <a:off x="12611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114317</xdr:rowOff>
    </xdr:from>
    <xdr:ext cx="405111" cy="259045"/>
    <xdr:sp macro="" textlink="">
      <xdr:nvSpPr>
        <xdr:cNvPr id="567" name="n_1mainValue【学校施設】&#10;有形固定資産減価償却率">
          <a:extLst>
            <a:ext uri="{FF2B5EF4-FFF2-40B4-BE49-F238E27FC236}">
              <a16:creationId xmlns:a16="http://schemas.microsoft.com/office/drawing/2014/main" id="{00000000-0008-0000-0E00-000037020000}"/>
            </a:ext>
          </a:extLst>
        </xdr:cNvPr>
        <xdr:cNvSpPr txBox="1"/>
      </xdr:nvSpPr>
      <xdr:spPr>
        <a:xfrm>
          <a:off x="152660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93362</xdr:rowOff>
    </xdr:from>
    <xdr:ext cx="405111" cy="259045"/>
    <xdr:sp macro="" textlink="">
      <xdr:nvSpPr>
        <xdr:cNvPr id="568" name="n_2mainValue【学校施設】&#10;有形固定資産減価償却率">
          <a:extLst>
            <a:ext uri="{FF2B5EF4-FFF2-40B4-BE49-F238E27FC236}">
              <a16:creationId xmlns:a16="http://schemas.microsoft.com/office/drawing/2014/main" id="{00000000-0008-0000-0E00-000038020000}"/>
            </a:ext>
          </a:extLst>
        </xdr:cNvPr>
        <xdr:cNvSpPr txBox="1"/>
      </xdr:nvSpPr>
      <xdr:spPr>
        <a:xfrm>
          <a:off x="143897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49547</xdr:rowOff>
    </xdr:from>
    <xdr:ext cx="405111" cy="259045"/>
    <xdr:sp macro="" textlink="">
      <xdr:nvSpPr>
        <xdr:cNvPr id="569" name="n_3mainValue【学校施設】&#10;有形固定資産減価償却率">
          <a:extLst>
            <a:ext uri="{FF2B5EF4-FFF2-40B4-BE49-F238E27FC236}">
              <a16:creationId xmlns:a16="http://schemas.microsoft.com/office/drawing/2014/main" id="{00000000-0008-0000-0E00-000039020000}"/>
            </a:ext>
          </a:extLst>
        </xdr:cNvPr>
        <xdr:cNvSpPr txBox="1"/>
      </xdr:nvSpPr>
      <xdr:spPr>
        <a:xfrm>
          <a:off x="13500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140987</xdr:rowOff>
    </xdr:from>
    <xdr:ext cx="405111" cy="259045"/>
    <xdr:sp macro="" textlink="">
      <xdr:nvSpPr>
        <xdr:cNvPr id="570" name="n_4mainValue【学校施設】&#10;有形固定資産減価償却率">
          <a:extLst>
            <a:ext uri="{FF2B5EF4-FFF2-40B4-BE49-F238E27FC236}">
              <a16:creationId xmlns:a16="http://schemas.microsoft.com/office/drawing/2014/main" id="{00000000-0008-0000-0E00-00003A020000}"/>
            </a:ext>
          </a:extLst>
        </xdr:cNvPr>
        <xdr:cNvSpPr txBox="1"/>
      </xdr:nvSpPr>
      <xdr:spPr>
        <a:xfrm>
          <a:off x="12611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00000000-0008-0000-0E00-00005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595" name="【学校施設】&#10;一人当たり面積最小値テキスト">
          <a:extLst>
            <a:ext uri="{FF2B5EF4-FFF2-40B4-BE49-F238E27FC236}">
              <a16:creationId xmlns:a16="http://schemas.microsoft.com/office/drawing/2014/main" id="{00000000-0008-0000-0E00-000053020000}"/>
            </a:ext>
          </a:extLst>
        </xdr:cNvPr>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597" name="【学校施設】&#10;一人当たり面積最大値テキスト">
          <a:extLst>
            <a:ext uri="{FF2B5EF4-FFF2-40B4-BE49-F238E27FC236}">
              <a16:creationId xmlns:a16="http://schemas.microsoft.com/office/drawing/2014/main" id="{00000000-0008-0000-0E00-000055020000}"/>
            </a:ext>
          </a:extLst>
        </xdr:cNvPr>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108602</xdr:rowOff>
    </xdr:from>
    <xdr:ext cx="469744" cy="259045"/>
    <xdr:sp macro="" textlink="">
      <xdr:nvSpPr>
        <xdr:cNvPr id="599" name="【学校施設】&#10;一人当たり面積平均値テキスト">
          <a:extLst>
            <a:ext uri="{FF2B5EF4-FFF2-40B4-BE49-F238E27FC236}">
              <a16:creationId xmlns:a16="http://schemas.microsoft.com/office/drawing/2014/main" id="{00000000-0008-0000-0E00-000057020000}"/>
            </a:ext>
          </a:extLst>
        </xdr:cNvPr>
        <xdr:cNvSpPr txBox="1"/>
      </xdr:nvSpPr>
      <xdr:spPr>
        <a:xfrm>
          <a:off x="22199600" y="10395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132715</xdr:rowOff>
    </xdr:from>
    <xdr:to>
      <xdr:col>116</xdr:col>
      <xdr:colOff>114300</xdr:colOff>
      <xdr:row>63</xdr:row>
      <xdr:rowOff>62865</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2110700" y="1076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47642</xdr:rowOff>
    </xdr:from>
    <xdr:ext cx="469744" cy="259045"/>
    <xdr:sp macro="" textlink="">
      <xdr:nvSpPr>
        <xdr:cNvPr id="611" name="【学校施設】&#10;一人当たり面積該当値テキスト">
          <a:extLst>
            <a:ext uri="{FF2B5EF4-FFF2-40B4-BE49-F238E27FC236}">
              <a16:creationId xmlns:a16="http://schemas.microsoft.com/office/drawing/2014/main" id="{00000000-0008-0000-0E00-000063020000}"/>
            </a:ext>
          </a:extLst>
        </xdr:cNvPr>
        <xdr:cNvSpPr txBox="1"/>
      </xdr:nvSpPr>
      <xdr:spPr>
        <a:xfrm>
          <a:off x="22199600" y="1067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138938</xdr:rowOff>
    </xdr:from>
    <xdr:to>
      <xdr:col>112</xdr:col>
      <xdr:colOff>38100</xdr:colOff>
      <xdr:row>63</xdr:row>
      <xdr:rowOff>69088</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12725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12065</xdr:rowOff>
    </xdr:from>
    <xdr:to>
      <xdr:col>116</xdr:col>
      <xdr:colOff>63500</xdr:colOff>
      <xdr:row>63</xdr:row>
      <xdr:rowOff>18288</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1323300" y="10813415"/>
          <a:ext cx="8382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106807</xdr:rowOff>
    </xdr:from>
    <xdr:to>
      <xdr:col>107</xdr:col>
      <xdr:colOff>101600</xdr:colOff>
      <xdr:row>63</xdr:row>
      <xdr:rowOff>36957</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20383500" y="1073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157607</xdr:rowOff>
    </xdr:from>
    <xdr:to>
      <xdr:col>111</xdr:col>
      <xdr:colOff>177800</xdr:colOff>
      <xdr:row>63</xdr:row>
      <xdr:rowOff>18288</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20434300" y="10787507"/>
          <a:ext cx="889000" cy="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88773</xdr:rowOff>
    </xdr:from>
    <xdr:to>
      <xdr:col>102</xdr:col>
      <xdr:colOff>165100</xdr:colOff>
      <xdr:row>63</xdr:row>
      <xdr:rowOff>18923</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9494500" y="1071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139573</xdr:rowOff>
    </xdr:from>
    <xdr:to>
      <xdr:col>107</xdr:col>
      <xdr:colOff>50800</xdr:colOff>
      <xdr:row>62</xdr:row>
      <xdr:rowOff>157607</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9545300" y="10769473"/>
          <a:ext cx="8890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95758</xdr:rowOff>
    </xdr:from>
    <xdr:to>
      <xdr:col>98</xdr:col>
      <xdr:colOff>38100</xdr:colOff>
      <xdr:row>63</xdr:row>
      <xdr:rowOff>25908</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18605500" y="1072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139573</xdr:rowOff>
    </xdr:from>
    <xdr:to>
      <xdr:col>102</xdr:col>
      <xdr:colOff>114300</xdr:colOff>
      <xdr:row>62</xdr:row>
      <xdr:rowOff>146558</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18656300" y="10769473"/>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17924</xdr:rowOff>
    </xdr:from>
    <xdr:ext cx="469744" cy="259045"/>
    <xdr:sp macro="" textlink="">
      <xdr:nvSpPr>
        <xdr:cNvPr id="620" name="n_1aveValue【学校施設】&#10;一人当たり面積">
          <a:extLst>
            <a:ext uri="{FF2B5EF4-FFF2-40B4-BE49-F238E27FC236}">
              <a16:creationId xmlns:a16="http://schemas.microsoft.com/office/drawing/2014/main" id="{00000000-0008-0000-0E00-00006C020000}"/>
            </a:ext>
          </a:extLst>
        </xdr:cNvPr>
        <xdr:cNvSpPr txBox="1"/>
      </xdr:nvSpPr>
      <xdr:spPr>
        <a:xfrm>
          <a:off x="21075727" y="1030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36212</xdr:rowOff>
    </xdr:from>
    <xdr:ext cx="469744" cy="259045"/>
    <xdr:sp macro="" textlink="">
      <xdr:nvSpPr>
        <xdr:cNvPr id="621" name="n_2aveValue【学校施設】&#10;一人当たり面積">
          <a:extLst>
            <a:ext uri="{FF2B5EF4-FFF2-40B4-BE49-F238E27FC236}">
              <a16:creationId xmlns:a16="http://schemas.microsoft.com/office/drawing/2014/main" id="{00000000-0008-0000-0E00-00006D020000}"/>
            </a:ext>
          </a:extLst>
        </xdr:cNvPr>
        <xdr:cNvSpPr txBox="1"/>
      </xdr:nvSpPr>
      <xdr:spPr>
        <a:xfrm>
          <a:off x="20199427" y="103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55643</xdr:rowOff>
    </xdr:from>
    <xdr:ext cx="469744" cy="259045"/>
    <xdr:sp macro="" textlink="">
      <xdr:nvSpPr>
        <xdr:cNvPr id="622" name="n_3aveValue【学校施設】&#10;一人当たり面積">
          <a:extLst>
            <a:ext uri="{FF2B5EF4-FFF2-40B4-BE49-F238E27FC236}">
              <a16:creationId xmlns:a16="http://schemas.microsoft.com/office/drawing/2014/main" id="{00000000-0008-0000-0E00-00006E020000}"/>
            </a:ext>
          </a:extLst>
        </xdr:cNvPr>
        <xdr:cNvSpPr txBox="1"/>
      </xdr:nvSpPr>
      <xdr:spPr>
        <a:xfrm>
          <a:off x="19310427"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142003</xdr:rowOff>
    </xdr:from>
    <xdr:ext cx="469744" cy="259045"/>
    <xdr:sp macro="" textlink="">
      <xdr:nvSpPr>
        <xdr:cNvPr id="623" name="n_4aveValue【学校施設】&#10;一人当たり面積">
          <a:extLst>
            <a:ext uri="{FF2B5EF4-FFF2-40B4-BE49-F238E27FC236}">
              <a16:creationId xmlns:a16="http://schemas.microsoft.com/office/drawing/2014/main" id="{00000000-0008-0000-0E00-00006F020000}"/>
            </a:ext>
          </a:extLst>
        </xdr:cNvPr>
        <xdr:cNvSpPr txBox="1"/>
      </xdr:nvSpPr>
      <xdr:spPr>
        <a:xfrm>
          <a:off x="18421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60215</xdr:rowOff>
    </xdr:from>
    <xdr:ext cx="469744" cy="259045"/>
    <xdr:sp macro="" textlink="">
      <xdr:nvSpPr>
        <xdr:cNvPr id="624" name="n_1mainValue【学校施設】&#10;一人当たり面積">
          <a:extLst>
            <a:ext uri="{FF2B5EF4-FFF2-40B4-BE49-F238E27FC236}">
              <a16:creationId xmlns:a16="http://schemas.microsoft.com/office/drawing/2014/main" id="{00000000-0008-0000-0E00-000070020000}"/>
            </a:ext>
          </a:extLst>
        </xdr:cNvPr>
        <xdr:cNvSpPr txBox="1"/>
      </xdr:nvSpPr>
      <xdr:spPr>
        <a:xfrm>
          <a:off x="210757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28084</xdr:rowOff>
    </xdr:from>
    <xdr:ext cx="469744" cy="259045"/>
    <xdr:sp macro="" textlink="">
      <xdr:nvSpPr>
        <xdr:cNvPr id="625" name="n_2mainValue【学校施設】&#10;一人当たり面積">
          <a:extLst>
            <a:ext uri="{FF2B5EF4-FFF2-40B4-BE49-F238E27FC236}">
              <a16:creationId xmlns:a16="http://schemas.microsoft.com/office/drawing/2014/main" id="{00000000-0008-0000-0E00-000071020000}"/>
            </a:ext>
          </a:extLst>
        </xdr:cNvPr>
        <xdr:cNvSpPr txBox="1"/>
      </xdr:nvSpPr>
      <xdr:spPr>
        <a:xfrm>
          <a:off x="20199427" y="1082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10050</xdr:rowOff>
    </xdr:from>
    <xdr:ext cx="469744" cy="259045"/>
    <xdr:sp macro="" textlink="">
      <xdr:nvSpPr>
        <xdr:cNvPr id="626" name="n_3mainValue【学校施設】&#10;一人当たり面積">
          <a:extLst>
            <a:ext uri="{FF2B5EF4-FFF2-40B4-BE49-F238E27FC236}">
              <a16:creationId xmlns:a16="http://schemas.microsoft.com/office/drawing/2014/main" id="{00000000-0008-0000-0E00-000072020000}"/>
            </a:ext>
          </a:extLst>
        </xdr:cNvPr>
        <xdr:cNvSpPr txBox="1"/>
      </xdr:nvSpPr>
      <xdr:spPr>
        <a:xfrm>
          <a:off x="19310427" y="1081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17035</xdr:rowOff>
    </xdr:from>
    <xdr:ext cx="469744" cy="259045"/>
    <xdr:sp macro="" textlink="">
      <xdr:nvSpPr>
        <xdr:cNvPr id="627" name="n_4mainValue【学校施設】&#10;一人当たり面積">
          <a:extLst>
            <a:ext uri="{FF2B5EF4-FFF2-40B4-BE49-F238E27FC236}">
              <a16:creationId xmlns:a16="http://schemas.microsoft.com/office/drawing/2014/main" id="{00000000-0008-0000-0E00-000073020000}"/>
            </a:ext>
          </a:extLst>
        </xdr:cNvPr>
        <xdr:cNvSpPr txBox="1"/>
      </xdr:nvSpPr>
      <xdr:spPr>
        <a:xfrm>
          <a:off x="18421427" y="1081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00000000-0008-0000-0E00-00009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9" name="【公民館】&#10;有形固定資産減価償却率最小値テキスト">
          <a:extLst>
            <a:ext uri="{FF2B5EF4-FFF2-40B4-BE49-F238E27FC236}">
              <a16:creationId xmlns:a16="http://schemas.microsoft.com/office/drawing/2014/main" id="{00000000-0008-0000-0E00-00009D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671" name="【公民館】&#10;有形固定資産減価償却率最大値テキスト">
          <a:extLst>
            <a:ext uri="{FF2B5EF4-FFF2-40B4-BE49-F238E27FC236}">
              <a16:creationId xmlns:a16="http://schemas.microsoft.com/office/drawing/2014/main" id="{00000000-0008-0000-0E00-00009F020000}"/>
            </a:ext>
          </a:extLst>
        </xdr:cNvPr>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80663</xdr:rowOff>
    </xdr:from>
    <xdr:ext cx="405111" cy="259045"/>
    <xdr:sp macro="" textlink="">
      <xdr:nvSpPr>
        <xdr:cNvPr id="673" name="【公民館】&#10;有形固定資産減価償却率平均値テキスト">
          <a:extLst>
            <a:ext uri="{FF2B5EF4-FFF2-40B4-BE49-F238E27FC236}">
              <a16:creationId xmlns:a16="http://schemas.microsoft.com/office/drawing/2014/main" id="{00000000-0008-0000-0E00-0000A1020000}"/>
            </a:ext>
          </a:extLst>
        </xdr:cNvPr>
        <xdr:cNvSpPr txBox="1"/>
      </xdr:nvSpPr>
      <xdr:spPr>
        <a:xfrm>
          <a:off x="16357600" y="17911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8255</xdr:rowOff>
    </xdr:from>
    <xdr:to>
      <xdr:col>85</xdr:col>
      <xdr:colOff>177800</xdr:colOff>
      <xdr:row>107</xdr:row>
      <xdr:rowOff>109855</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62687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158132</xdr:rowOff>
    </xdr:from>
    <xdr:ext cx="405111" cy="259045"/>
    <xdr:sp macro="" textlink="">
      <xdr:nvSpPr>
        <xdr:cNvPr id="685" name="【公民館】&#10;有形固定資産減価償却率該当値テキスト">
          <a:extLst>
            <a:ext uri="{FF2B5EF4-FFF2-40B4-BE49-F238E27FC236}">
              <a16:creationId xmlns:a16="http://schemas.microsoft.com/office/drawing/2014/main" id="{00000000-0008-0000-0E00-0000AD020000}"/>
            </a:ext>
          </a:extLst>
        </xdr:cNvPr>
        <xdr:cNvSpPr txBox="1"/>
      </xdr:nvSpPr>
      <xdr:spPr>
        <a:xfrm>
          <a:off x="16357600" y="183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151130</xdr:rowOff>
    </xdr:from>
    <xdr:to>
      <xdr:col>81</xdr:col>
      <xdr:colOff>101600</xdr:colOff>
      <xdr:row>107</xdr:row>
      <xdr:rowOff>81280</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543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30480</xdr:rowOff>
    </xdr:from>
    <xdr:to>
      <xdr:col>85</xdr:col>
      <xdr:colOff>127000</xdr:colOff>
      <xdr:row>107</xdr:row>
      <xdr:rowOff>59055</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5481300" y="183756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95886</xdr:rowOff>
    </xdr:from>
    <xdr:to>
      <xdr:col>76</xdr:col>
      <xdr:colOff>165100</xdr:colOff>
      <xdr:row>108</xdr:row>
      <xdr:rowOff>26036</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14541500" y="184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30480</xdr:rowOff>
    </xdr:from>
    <xdr:to>
      <xdr:col>81</xdr:col>
      <xdr:colOff>50800</xdr:colOff>
      <xdr:row>107</xdr:row>
      <xdr:rowOff>146686</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flipV="1">
          <a:off x="14592300" y="18375630"/>
          <a:ext cx="889000" cy="11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63500</xdr:rowOff>
    </xdr:from>
    <xdr:to>
      <xdr:col>72</xdr:col>
      <xdr:colOff>38100</xdr:colOff>
      <xdr:row>107</xdr:row>
      <xdr:rowOff>165100</xdr:rowOff>
    </xdr:to>
    <xdr:sp macro="" textlink="">
      <xdr:nvSpPr>
        <xdr:cNvPr id="690" name="楕円 689">
          <a:extLst>
            <a:ext uri="{FF2B5EF4-FFF2-40B4-BE49-F238E27FC236}">
              <a16:creationId xmlns:a16="http://schemas.microsoft.com/office/drawing/2014/main" id="{00000000-0008-0000-0E00-0000B2020000}"/>
            </a:ext>
          </a:extLst>
        </xdr:cNvPr>
        <xdr:cNvSpPr/>
      </xdr:nvSpPr>
      <xdr:spPr>
        <a:xfrm>
          <a:off x="13652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114300</xdr:rowOff>
    </xdr:from>
    <xdr:to>
      <xdr:col>76</xdr:col>
      <xdr:colOff>114300</xdr:colOff>
      <xdr:row>107</xdr:row>
      <xdr:rowOff>146686</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3703300" y="184594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27305</xdr:rowOff>
    </xdr:from>
    <xdr:to>
      <xdr:col>67</xdr:col>
      <xdr:colOff>101600</xdr:colOff>
      <xdr:row>107</xdr:row>
      <xdr:rowOff>128905</xdr:rowOff>
    </xdr:to>
    <xdr:sp macro="" textlink="">
      <xdr:nvSpPr>
        <xdr:cNvPr id="692" name="楕円 691">
          <a:extLst>
            <a:ext uri="{FF2B5EF4-FFF2-40B4-BE49-F238E27FC236}">
              <a16:creationId xmlns:a16="http://schemas.microsoft.com/office/drawing/2014/main" id="{00000000-0008-0000-0E00-0000B4020000}"/>
            </a:ext>
          </a:extLst>
        </xdr:cNvPr>
        <xdr:cNvSpPr/>
      </xdr:nvSpPr>
      <xdr:spPr>
        <a:xfrm>
          <a:off x="12763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78105</xdr:rowOff>
    </xdr:from>
    <xdr:to>
      <xdr:col>71</xdr:col>
      <xdr:colOff>177800</xdr:colOff>
      <xdr:row>107</xdr:row>
      <xdr:rowOff>114300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2814300" y="184232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114952</xdr:rowOff>
    </xdr:from>
    <xdr:ext cx="405111" cy="259045"/>
    <xdr:sp macro="" textlink="">
      <xdr:nvSpPr>
        <xdr:cNvPr id="694" name="n_1aveValue【公民館】&#10;有形固定資産減価償却率">
          <a:extLst>
            <a:ext uri="{FF2B5EF4-FFF2-40B4-BE49-F238E27FC236}">
              <a16:creationId xmlns:a16="http://schemas.microsoft.com/office/drawing/2014/main" id="{00000000-0008-0000-0E00-0000B6020000}"/>
            </a:ext>
          </a:extLst>
        </xdr:cNvPr>
        <xdr:cNvSpPr txBox="1"/>
      </xdr:nvSpPr>
      <xdr:spPr>
        <a:xfrm>
          <a:off x="152660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50182</xdr:rowOff>
    </xdr:from>
    <xdr:ext cx="405111" cy="259045"/>
    <xdr:sp macro="" textlink="">
      <xdr:nvSpPr>
        <xdr:cNvPr id="695" name="n_2aveValue【公民館】&#10;有形固定資産減価償却率">
          <a:extLst>
            <a:ext uri="{FF2B5EF4-FFF2-40B4-BE49-F238E27FC236}">
              <a16:creationId xmlns:a16="http://schemas.microsoft.com/office/drawing/2014/main" id="{00000000-0008-0000-0E00-0000B7020000}"/>
            </a:ext>
          </a:extLst>
        </xdr:cNvPr>
        <xdr:cNvSpPr txBox="1"/>
      </xdr:nvSpPr>
      <xdr:spPr>
        <a:xfrm>
          <a:off x="14389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96" name="n_3aveValue【公民館】&#10;有形固定資産減価償却率">
          <a:extLst>
            <a:ext uri="{FF2B5EF4-FFF2-40B4-BE49-F238E27FC236}">
              <a16:creationId xmlns:a16="http://schemas.microsoft.com/office/drawing/2014/main" id="{00000000-0008-0000-0E00-0000B8020000}"/>
            </a:ext>
          </a:extLst>
        </xdr:cNvPr>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697" name="n_4aveValue【公民館】&#10;有形固定資産減価償却率">
          <a:extLst>
            <a:ext uri="{FF2B5EF4-FFF2-40B4-BE49-F238E27FC236}">
              <a16:creationId xmlns:a16="http://schemas.microsoft.com/office/drawing/2014/main" id="{00000000-0008-0000-0E00-0000B9020000}"/>
            </a:ext>
          </a:extLst>
        </xdr:cNvPr>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72407</xdr:rowOff>
    </xdr:from>
    <xdr:ext cx="405111" cy="259045"/>
    <xdr:sp macro="" textlink="">
      <xdr:nvSpPr>
        <xdr:cNvPr id="698" name="n_1mainValue【公民館】&#10;有形固定資産減価償却率">
          <a:extLst>
            <a:ext uri="{FF2B5EF4-FFF2-40B4-BE49-F238E27FC236}">
              <a16:creationId xmlns:a16="http://schemas.microsoft.com/office/drawing/2014/main" id="{00000000-0008-0000-0E00-0000BA020000}"/>
            </a:ext>
          </a:extLst>
        </xdr:cNvPr>
        <xdr:cNvSpPr txBox="1"/>
      </xdr:nvSpPr>
      <xdr:spPr>
        <a:xfrm>
          <a:off x="152660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17163</xdr:rowOff>
    </xdr:from>
    <xdr:ext cx="405111" cy="259045"/>
    <xdr:sp macro="" textlink="">
      <xdr:nvSpPr>
        <xdr:cNvPr id="699" name="n_2mainValue【公民館】&#10;有形固定資産減価償却率">
          <a:extLst>
            <a:ext uri="{FF2B5EF4-FFF2-40B4-BE49-F238E27FC236}">
              <a16:creationId xmlns:a16="http://schemas.microsoft.com/office/drawing/2014/main" id="{00000000-0008-0000-0E00-0000BB020000}"/>
            </a:ext>
          </a:extLst>
        </xdr:cNvPr>
        <xdr:cNvSpPr txBox="1"/>
      </xdr:nvSpPr>
      <xdr:spPr>
        <a:xfrm>
          <a:off x="14389744" y="1853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156227</xdr:rowOff>
    </xdr:from>
    <xdr:ext cx="405111" cy="259045"/>
    <xdr:sp macro="" textlink="">
      <xdr:nvSpPr>
        <xdr:cNvPr id="700" name="n_3mainValue【公民館】&#10;有形固定資産減価償却率">
          <a:extLst>
            <a:ext uri="{FF2B5EF4-FFF2-40B4-BE49-F238E27FC236}">
              <a16:creationId xmlns:a16="http://schemas.microsoft.com/office/drawing/2014/main" id="{00000000-0008-0000-0E00-0000BC020000}"/>
            </a:ext>
          </a:extLst>
        </xdr:cNvPr>
        <xdr:cNvSpPr txBox="1"/>
      </xdr:nvSpPr>
      <xdr:spPr>
        <a:xfrm>
          <a:off x="13500744"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120032</xdr:rowOff>
    </xdr:from>
    <xdr:ext cx="405111" cy="259045"/>
    <xdr:sp macro="" textlink="">
      <xdr:nvSpPr>
        <xdr:cNvPr id="701" name="n_4mainValue【公民館】&#10;有形固定資産減価償却率">
          <a:extLst>
            <a:ext uri="{FF2B5EF4-FFF2-40B4-BE49-F238E27FC236}">
              <a16:creationId xmlns:a16="http://schemas.microsoft.com/office/drawing/2014/main" id="{00000000-0008-0000-0E00-0000BD020000}"/>
            </a:ext>
          </a:extLst>
        </xdr:cNvPr>
        <xdr:cNvSpPr txBox="1"/>
      </xdr:nvSpPr>
      <xdr:spPr>
        <a:xfrm>
          <a:off x="12611744" y="184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00000000-0008-0000-0E00-0000C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a:extLst>
            <a:ext uri="{FF2B5EF4-FFF2-40B4-BE49-F238E27FC236}">
              <a16:creationId xmlns:a16="http://schemas.microsoft.com/office/drawing/2014/main" id="{00000000-0008-0000-0E00-0000D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726" name="【公民館】&#10;一人当たり面積最小値テキスト">
          <a:extLst>
            <a:ext uri="{FF2B5EF4-FFF2-40B4-BE49-F238E27FC236}">
              <a16:creationId xmlns:a16="http://schemas.microsoft.com/office/drawing/2014/main" id="{00000000-0008-0000-0E00-0000D6020000}"/>
            </a:ext>
          </a:extLst>
        </xdr:cNvPr>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728" name="【公民館】&#10;一人当たり面積最大値テキスト">
          <a:extLst>
            <a:ext uri="{FF2B5EF4-FFF2-40B4-BE49-F238E27FC236}">
              <a16:creationId xmlns:a16="http://schemas.microsoft.com/office/drawing/2014/main" id="{00000000-0008-0000-0E00-0000D8020000}"/>
            </a:ext>
          </a:extLst>
        </xdr:cNvPr>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153052</xdr:rowOff>
    </xdr:from>
    <xdr:ext cx="469744" cy="259045"/>
    <xdr:sp macro="" textlink="">
      <xdr:nvSpPr>
        <xdr:cNvPr id="730" name="【公民館】&#10;一人当たり面積平均値テキスト">
          <a:extLst>
            <a:ext uri="{FF2B5EF4-FFF2-40B4-BE49-F238E27FC236}">
              <a16:creationId xmlns:a16="http://schemas.microsoft.com/office/drawing/2014/main" id="{00000000-0008-0000-0E00-0000DA020000}"/>
            </a:ext>
          </a:extLst>
        </xdr:cNvPr>
        <xdr:cNvSpPr txBox="1"/>
      </xdr:nvSpPr>
      <xdr:spPr>
        <a:xfrm>
          <a:off x="22199600" y="18155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62737</xdr:rowOff>
    </xdr:from>
    <xdr:to>
      <xdr:col>116</xdr:col>
      <xdr:colOff>114300</xdr:colOff>
      <xdr:row>107</xdr:row>
      <xdr:rowOff>164337</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22110700" y="184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41164</xdr:rowOff>
    </xdr:from>
    <xdr:ext cx="469744" cy="259045"/>
    <xdr:sp macro="" textlink="">
      <xdr:nvSpPr>
        <xdr:cNvPr id="742" name="【公民館】&#10;一人当たり面積該当値テキスト">
          <a:extLst>
            <a:ext uri="{FF2B5EF4-FFF2-40B4-BE49-F238E27FC236}">
              <a16:creationId xmlns:a16="http://schemas.microsoft.com/office/drawing/2014/main" id="{00000000-0008-0000-0E00-0000E6020000}"/>
            </a:ext>
          </a:extLst>
        </xdr:cNvPr>
        <xdr:cNvSpPr txBox="1"/>
      </xdr:nvSpPr>
      <xdr:spPr>
        <a:xfrm>
          <a:off x="22199600" y="1838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68453</xdr:rowOff>
    </xdr:from>
    <xdr:to>
      <xdr:col>112</xdr:col>
      <xdr:colOff>38100</xdr:colOff>
      <xdr:row>107</xdr:row>
      <xdr:rowOff>170053</xdr:rowOff>
    </xdr:to>
    <xdr:sp macro="" textlink="">
      <xdr:nvSpPr>
        <xdr:cNvPr id="743" name="楕円 742">
          <a:extLst>
            <a:ext uri="{FF2B5EF4-FFF2-40B4-BE49-F238E27FC236}">
              <a16:creationId xmlns:a16="http://schemas.microsoft.com/office/drawing/2014/main" id="{00000000-0008-0000-0E00-0000E7020000}"/>
            </a:ext>
          </a:extLst>
        </xdr:cNvPr>
        <xdr:cNvSpPr/>
      </xdr:nvSpPr>
      <xdr:spPr>
        <a:xfrm>
          <a:off x="21272500" y="1841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113537</xdr:rowOff>
    </xdr:from>
    <xdr:to>
      <xdr:col>116</xdr:col>
      <xdr:colOff>63500</xdr:colOff>
      <xdr:row>107</xdr:row>
      <xdr:rowOff>119253</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flipV="1">
          <a:off x="21323300" y="18458687"/>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75692</xdr:rowOff>
    </xdr:from>
    <xdr:to>
      <xdr:col>107</xdr:col>
      <xdr:colOff>101600</xdr:colOff>
      <xdr:row>108</xdr:row>
      <xdr:rowOff>5842</xdr:rowOff>
    </xdr:to>
    <xdr:sp macro="" textlink="">
      <xdr:nvSpPr>
        <xdr:cNvPr id="745" name="楕円 744">
          <a:extLst>
            <a:ext uri="{FF2B5EF4-FFF2-40B4-BE49-F238E27FC236}">
              <a16:creationId xmlns:a16="http://schemas.microsoft.com/office/drawing/2014/main" id="{00000000-0008-0000-0E00-0000E9020000}"/>
            </a:ext>
          </a:extLst>
        </xdr:cNvPr>
        <xdr:cNvSpPr/>
      </xdr:nvSpPr>
      <xdr:spPr>
        <a:xfrm>
          <a:off x="20383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119253</xdr:rowOff>
    </xdr:from>
    <xdr:to>
      <xdr:col>111</xdr:col>
      <xdr:colOff>177800</xdr:colOff>
      <xdr:row>107</xdr:row>
      <xdr:rowOff>126492</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flipV="1">
          <a:off x="20434300" y="18464403"/>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69977</xdr:rowOff>
    </xdr:from>
    <xdr:to>
      <xdr:col>102</xdr:col>
      <xdr:colOff>165100</xdr:colOff>
      <xdr:row>108</xdr:row>
      <xdr:rowOff>127</xdr:rowOff>
    </xdr:to>
    <xdr:sp macro="" textlink="">
      <xdr:nvSpPr>
        <xdr:cNvPr id="747" name="楕円 746">
          <a:extLst>
            <a:ext uri="{FF2B5EF4-FFF2-40B4-BE49-F238E27FC236}">
              <a16:creationId xmlns:a16="http://schemas.microsoft.com/office/drawing/2014/main" id="{00000000-0008-0000-0E00-0000EB020000}"/>
            </a:ext>
          </a:extLst>
        </xdr:cNvPr>
        <xdr:cNvSpPr/>
      </xdr:nvSpPr>
      <xdr:spPr>
        <a:xfrm>
          <a:off x="19494500" y="184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120777</xdr:rowOff>
    </xdr:from>
    <xdr:to>
      <xdr:col>107</xdr:col>
      <xdr:colOff>50800</xdr:colOff>
      <xdr:row>107</xdr:row>
      <xdr:rowOff>126492</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9545300" y="1846592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74930</xdr:rowOff>
    </xdr:from>
    <xdr:to>
      <xdr:col>98</xdr:col>
      <xdr:colOff>38100</xdr:colOff>
      <xdr:row>108</xdr:row>
      <xdr:rowOff>5080</xdr:rowOff>
    </xdr:to>
    <xdr:sp macro="" textlink="">
      <xdr:nvSpPr>
        <xdr:cNvPr id="749" name="楕円 748">
          <a:extLst>
            <a:ext uri="{FF2B5EF4-FFF2-40B4-BE49-F238E27FC236}">
              <a16:creationId xmlns:a16="http://schemas.microsoft.com/office/drawing/2014/main" id="{00000000-0008-0000-0E00-0000ED020000}"/>
            </a:ext>
          </a:extLst>
        </xdr:cNvPr>
        <xdr:cNvSpPr/>
      </xdr:nvSpPr>
      <xdr:spPr>
        <a:xfrm>
          <a:off x="18605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120777</xdr:rowOff>
    </xdr:from>
    <xdr:to>
      <xdr:col>102</xdr:col>
      <xdr:colOff>114300</xdr:colOff>
      <xdr:row>107</xdr:row>
      <xdr:rowOff>125730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flipV="1">
          <a:off x="18656300" y="1846592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70756</xdr:rowOff>
    </xdr:from>
    <xdr:ext cx="469744" cy="259045"/>
    <xdr:sp macro="" textlink="">
      <xdr:nvSpPr>
        <xdr:cNvPr id="751" name="n_1aveValue【公民館】&#10;一人当たり面積">
          <a:extLst>
            <a:ext uri="{FF2B5EF4-FFF2-40B4-BE49-F238E27FC236}">
              <a16:creationId xmlns:a16="http://schemas.microsoft.com/office/drawing/2014/main" id="{00000000-0008-0000-0E00-0000EF020000}"/>
            </a:ext>
          </a:extLst>
        </xdr:cNvPr>
        <xdr:cNvSpPr txBox="1"/>
      </xdr:nvSpPr>
      <xdr:spPr>
        <a:xfrm>
          <a:off x="21075727" y="180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69994</xdr:rowOff>
    </xdr:from>
    <xdr:ext cx="469744" cy="259045"/>
    <xdr:sp macro="" textlink="">
      <xdr:nvSpPr>
        <xdr:cNvPr id="752" name="n_2aveValue【公民館】&#10;一人当たり面積">
          <a:extLst>
            <a:ext uri="{FF2B5EF4-FFF2-40B4-BE49-F238E27FC236}">
              <a16:creationId xmlns:a16="http://schemas.microsoft.com/office/drawing/2014/main" id="{00000000-0008-0000-0E00-0000F0020000}"/>
            </a:ext>
          </a:extLst>
        </xdr:cNvPr>
        <xdr:cNvSpPr txBox="1"/>
      </xdr:nvSpPr>
      <xdr:spPr>
        <a:xfrm>
          <a:off x="201994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127144</xdr:rowOff>
    </xdr:from>
    <xdr:ext cx="469744" cy="259045"/>
    <xdr:sp macro="" textlink="">
      <xdr:nvSpPr>
        <xdr:cNvPr id="753" name="n_3aveValue【公民館】&#10;一人当たり面積">
          <a:extLst>
            <a:ext uri="{FF2B5EF4-FFF2-40B4-BE49-F238E27FC236}">
              <a16:creationId xmlns:a16="http://schemas.microsoft.com/office/drawing/2014/main" id="{00000000-0008-0000-0E00-0000F1020000}"/>
            </a:ext>
          </a:extLst>
        </xdr:cNvPr>
        <xdr:cNvSpPr txBox="1"/>
      </xdr:nvSpPr>
      <xdr:spPr>
        <a:xfrm>
          <a:off x="19310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128288</xdr:rowOff>
    </xdr:from>
    <xdr:ext cx="469744" cy="259045"/>
    <xdr:sp macro="" textlink="">
      <xdr:nvSpPr>
        <xdr:cNvPr id="754" name="n_4aveValue【公民館】&#10;一人当たり面積">
          <a:extLst>
            <a:ext uri="{FF2B5EF4-FFF2-40B4-BE49-F238E27FC236}">
              <a16:creationId xmlns:a16="http://schemas.microsoft.com/office/drawing/2014/main" id="{00000000-0008-0000-0E00-0000F2020000}"/>
            </a:ext>
          </a:extLst>
        </xdr:cNvPr>
        <xdr:cNvSpPr txBox="1"/>
      </xdr:nvSpPr>
      <xdr:spPr>
        <a:xfrm>
          <a:off x="18421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161180</xdr:rowOff>
    </xdr:from>
    <xdr:ext cx="469744" cy="259045"/>
    <xdr:sp macro="" textlink="">
      <xdr:nvSpPr>
        <xdr:cNvPr id="755" name="n_1mainValue【公民館】&#10;一人当たり面積">
          <a:extLst>
            <a:ext uri="{FF2B5EF4-FFF2-40B4-BE49-F238E27FC236}">
              <a16:creationId xmlns:a16="http://schemas.microsoft.com/office/drawing/2014/main" id="{00000000-0008-0000-0E00-0000F3020000}"/>
            </a:ext>
          </a:extLst>
        </xdr:cNvPr>
        <xdr:cNvSpPr txBox="1"/>
      </xdr:nvSpPr>
      <xdr:spPr>
        <a:xfrm>
          <a:off x="21075727" y="1850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168419</xdr:rowOff>
    </xdr:from>
    <xdr:ext cx="469744" cy="259045"/>
    <xdr:sp macro="" textlink="">
      <xdr:nvSpPr>
        <xdr:cNvPr id="756" name="n_2mainValue【公民館】&#10;一人当たり面積">
          <a:extLst>
            <a:ext uri="{FF2B5EF4-FFF2-40B4-BE49-F238E27FC236}">
              <a16:creationId xmlns:a16="http://schemas.microsoft.com/office/drawing/2014/main" id="{00000000-0008-0000-0E00-0000F4020000}"/>
            </a:ext>
          </a:extLst>
        </xdr:cNvPr>
        <xdr:cNvSpPr txBox="1"/>
      </xdr:nvSpPr>
      <xdr:spPr>
        <a:xfrm>
          <a:off x="201994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162704</xdr:rowOff>
    </xdr:from>
    <xdr:ext cx="469744" cy="259045"/>
    <xdr:sp macro="" textlink="">
      <xdr:nvSpPr>
        <xdr:cNvPr id="757" name="n_3mainValue【公民館】&#10;一人当たり面積">
          <a:extLst>
            <a:ext uri="{FF2B5EF4-FFF2-40B4-BE49-F238E27FC236}">
              <a16:creationId xmlns:a16="http://schemas.microsoft.com/office/drawing/2014/main" id="{00000000-0008-0000-0E00-0000F5020000}"/>
            </a:ext>
          </a:extLst>
        </xdr:cNvPr>
        <xdr:cNvSpPr txBox="1"/>
      </xdr:nvSpPr>
      <xdr:spPr>
        <a:xfrm>
          <a:off x="19310427" y="1850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167657</xdr:rowOff>
    </xdr:from>
    <xdr:ext cx="469744" cy="259045"/>
    <xdr:sp macro="" textlink="">
      <xdr:nvSpPr>
        <xdr:cNvPr id="758" name="n_4mainValue【公民館】&#10;一人当たり面積">
          <a:extLst>
            <a:ext uri="{FF2B5EF4-FFF2-40B4-BE49-F238E27FC236}">
              <a16:creationId xmlns:a16="http://schemas.microsoft.com/office/drawing/2014/main" id="{00000000-0008-0000-0E00-0000F6020000}"/>
            </a:ext>
          </a:extLst>
        </xdr:cNvPr>
        <xdr:cNvSpPr txBox="1"/>
      </xdr:nvSpPr>
      <xdr:spPr>
        <a:xfrm>
          <a:off x="18421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a:extLst>
            <a:ext uri="{FF2B5EF4-FFF2-40B4-BE49-F238E27FC236}">
              <a16:creationId xmlns:a16="http://schemas.microsoft.com/office/drawing/2014/main" id="{00000000-0008-0000-0E00-0000F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分析表①における</a:t>
          </a:r>
          <a:r>
            <a:rPr kumimoji="1" lang="ja-JP" altLang="ja-JP" sz="1100">
              <a:solidFill>
                <a:schemeClr val="dk1"/>
              </a:solidFill>
              <a:effectLst/>
              <a:latin typeface="+mn-lt"/>
              <a:ea typeface="+mn-ea"/>
              <a:cs typeface="+mn-cs"/>
            </a:rPr>
            <a:t>施設類型別有形固定資産減価償却率を見ると、主に道路、橋りょう、学校施設において年々上昇傾向にあり、老朽化が進んでいる。</a:t>
          </a:r>
          <a:endParaRPr lang="ja-JP" altLang="ja-JP" sz="1100">
            <a:effectLst/>
          </a:endParaRPr>
        </a:p>
        <a:p>
          <a:r>
            <a:rPr kumimoji="1" lang="ja-JP" altLang="ja-JP" sz="1100">
              <a:solidFill>
                <a:schemeClr val="dk1"/>
              </a:solidFill>
              <a:effectLst/>
              <a:latin typeface="+mn-lt"/>
              <a:ea typeface="+mn-ea"/>
              <a:cs typeface="+mn-cs"/>
            </a:rPr>
            <a:t>公営住宅については、優先順位を設け、年次的に改修に取り組んでいるところである。また、学校施設や公民館については</a:t>
          </a:r>
          <a:r>
            <a:rPr kumimoji="1" lang="ja-JP" altLang="en-US" sz="1100">
              <a:solidFill>
                <a:schemeClr val="dk1"/>
              </a:solidFill>
              <a:effectLst/>
              <a:latin typeface="+mn-lt"/>
              <a:ea typeface="+mn-ea"/>
              <a:cs typeface="+mn-cs"/>
            </a:rPr>
            <a:t>前年からさらに上昇し、</a:t>
          </a:r>
          <a:r>
            <a:rPr kumimoji="1" lang="ja-JP" altLang="ja-JP" sz="1100">
              <a:solidFill>
                <a:schemeClr val="dk1"/>
              </a:solidFill>
              <a:effectLst/>
              <a:latin typeface="+mn-lt"/>
              <a:ea typeface="+mn-ea"/>
              <a:cs typeface="+mn-cs"/>
            </a:rPr>
            <a:t>類似団体と比較し</a:t>
          </a:r>
          <a:r>
            <a:rPr kumimoji="1" lang="ja-JP" altLang="en-US" sz="1100">
              <a:solidFill>
                <a:schemeClr val="dk1"/>
              </a:solidFill>
              <a:effectLst/>
              <a:latin typeface="+mn-lt"/>
              <a:ea typeface="+mn-ea"/>
              <a:cs typeface="+mn-cs"/>
            </a:rPr>
            <a:t>ても</a:t>
          </a:r>
          <a:r>
            <a:rPr kumimoji="1" lang="ja-JP" altLang="ja-JP" sz="1100">
              <a:solidFill>
                <a:schemeClr val="dk1"/>
              </a:solidFill>
              <a:effectLst/>
              <a:latin typeface="+mn-lt"/>
              <a:ea typeface="+mn-ea"/>
              <a:cs typeface="+mn-cs"/>
            </a:rPr>
            <a:t>大きく上回っていることから、将来的に除却又は更新等、適正化を進める必要がある。</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3,050
3,018
199.18
4,530,880
4,218,653
266,260
2,221,453
4,068,040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F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35052</xdr:rowOff>
    </xdr:from>
    <xdr:to>
      <xdr:col>24</xdr:col>
      <xdr:colOff>62865</xdr:colOff>
      <xdr:row>41</xdr:row>
      <xdr:rowOff>153924</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634865" y="5864352"/>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6" name="【図書館】&#10;有形固定資産減価償却率最小値テキスト">
          <a:extLst>
            <a:ext uri="{FF2B5EF4-FFF2-40B4-BE49-F238E27FC236}">
              <a16:creationId xmlns:a16="http://schemas.microsoft.com/office/drawing/2014/main" id="{00000000-0008-0000-0F00-000038000000}"/>
            </a:ext>
          </a:extLst>
        </xdr:cNvPr>
        <xdr:cNvSpPr txBox="1"/>
      </xdr:nvSpPr>
      <xdr:spPr>
        <a:xfrm>
          <a:off x="4673600" y="718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546600" y="718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153179</xdr:rowOff>
    </xdr:from>
    <xdr:ext cx="405111" cy="259045"/>
    <xdr:sp macro="" textlink="">
      <xdr:nvSpPr>
        <xdr:cNvPr id="58" name="【図書館】&#10;有形固定資産減価償却率最大値テキスト">
          <a:extLst>
            <a:ext uri="{FF2B5EF4-FFF2-40B4-BE49-F238E27FC236}">
              <a16:creationId xmlns:a16="http://schemas.microsoft.com/office/drawing/2014/main" id="{00000000-0008-0000-0F00-00003A000000}"/>
            </a:ext>
          </a:extLst>
        </xdr:cNvPr>
        <xdr:cNvSpPr txBox="1"/>
      </xdr:nvSpPr>
      <xdr:spPr>
        <a:xfrm>
          <a:off x="4673600" y="563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35052</xdr:rowOff>
    </xdr:from>
    <xdr:to>
      <xdr:col>24</xdr:col>
      <xdr:colOff>152400</xdr:colOff>
      <xdr:row>34</xdr:row>
      <xdr:rowOff>35052</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586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139717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F00-00003C000000}"/>
            </a:ext>
          </a:extLst>
        </xdr:cNvPr>
        <xdr:cNvSpPr txBox="1"/>
      </xdr:nvSpPr>
      <xdr:spPr>
        <a:xfrm>
          <a:off x="4673600" y="648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584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34544</xdr:rowOff>
    </xdr:from>
    <xdr:to>
      <xdr:col>20</xdr:col>
      <xdr:colOff>38100</xdr:colOff>
      <xdr:row>38</xdr:row>
      <xdr:rowOff>136144</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746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137414</xdr:rowOff>
    </xdr:from>
    <xdr:to>
      <xdr:col>10</xdr:col>
      <xdr:colOff>165100</xdr:colOff>
      <xdr:row>38</xdr:row>
      <xdr:rowOff>67564</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19685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61976</xdr:rowOff>
    </xdr:from>
    <xdr:to>
      <xdr:col>6</xdr:col>
      <xdr:colOff>38100</xdr:colOff>
      <xdr:row>37</xdr:row>
      <xdr:rowOff>163576</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079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57404</xdr:rowOff>
    </xdr:from>
    <xdr:to>
      <xdr:col>24</xdr:col>
      <xdr:colOff>114300</xdr:colOff>
      <xdr:row>40</xdr:row>
      <xdr:rowOff>159004</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45847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35831</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F00-000048000000}"/>
            </a:ext>
          </a:extLst>
        </xdr:cNvPr>
        <xdr:cNvSpPr txBox="1"/>
      </xdr:nvSpPr>
      <xdr:spPr>
        <a:xfrm>
          <a:off x="4673600" y="689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132842</xdr:rowOff>
    </xdr:from>
    <xdr:to>
      <xdr:col>20</xdr:col>
      <xdr:colOff>38100</xdr:colOff>
      <xdr:row>40</xdr:row>
      <xdr:rowOff>62992</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12192</xdr:rowOff>
    </xdr:from>
    <xdr:to>
      <xdr:col>24</xdr:col>
      <xdr:colOff>63500</xdr:colOff>
      <xdr:row>40</xdr:row>
      <xdr:rowOff>108204</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3797300" y="687019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36830</xdr:rowOff>
    </xdr:from>
    <xdr:to>
      <xdr:col>15</xdr:col>
      <xdr:colOff>101600</xdr:colOff>
      <xdr:row>39</xdr:row>
      <xdr:rowOff>138430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857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87630</xdr:rowOff>
    </xdr:from>
    <xdr:to>
      <xdr:col>19</xdr:col>
      <xdr:colOff>177800</xdr:colOff>
      <xdr:row>40</xdr:row>
      <xdr:rowOff>12192</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2908300" y="67741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16256</xdr:rowOff>
    </xdr:from>
    <xdr:to>
      <xdr:col>10</xdr:col>
      <xdr:colOff>165100</xdr:colOff>
      <xdr:row>38</xdr:row>
      <xdr:rowOff>117856</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19685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67056</xdr:rowOff>
    </xdr:from>
    <xdr:to>
      <xdr:col>15</xdr:col>
      <xdr:colOff>50800</xdr:colOff>
      <xdr:row>39</xdr:row>
      <xdr:rowOff>87630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019300" y="658215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16256</xdr:rowOff>
    </xdr:from>
    <xdr:to>
      <xdr:col>6</xdr:col>
      <xdr:colOff>38100</xdr:colOff>
      <xdr:row>38</xdr:row>
      <xdr:rowOff>117856</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0795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67056</xdr:rowOff>
    </xdr:from>
    <xdr:to>
      <xdr:col>10</xdr:col>
      <xdr:colOff>114300</xdr:colOff>
      <xdr:row>38</xdr:row>
      <xdr:rowOff>67056</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1130300" y="65821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152671</xdr:rowOff>
    </xdr:from>
    <xdr:ext cx="405111" cy="259045"/>
    <xdr:sp macro="" textlink="">
      <xdr:nvSpPr>
        <xdr:cNvPr id="81" name="n_1aveValue【図書館】&#10;有形固定資産減価償却率">
          <a:extLst>
            <a:ext uri="{FF2B5EF4-FFF2-40B4-BE49-F238E27FC236}">
              <a16:creationId xmlns:a16="http://schemas.microsoft.com/office/drawing/2014/main" id="{00000000-0008-0000-0F00-000051000000}"/>
            </a:ext>
          </a:extLst>
        </xdr:cNvPr>
        <xdr:cNvSpPr txBox="1"/>
      </xdr:nvSpPr>
      <xdr:spPr>
        <a:xfrm>
          <a:off x="35820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2" name="n_2aveValue【図書館】&#10;有形固定資産減価償却率">
          <a:extLst>
            <a:ext uri="{FF2B5EF4-FFF2-40B4-BE49-F238E27FC236}">
              <a16:creationId xmlns:a16="http://schemas.microsoft.com/office/drawing/2014/main" id="{00000000-0008-0000-0F00-000052000000}"/>
            </a:ext>
          </a:extLst>
        </xdr:cNvPr>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84091</xdr:rowOff>
    </xdr:from>
    <xdr:ext cx="405111" cy="259045"/>
    <xdr:sp macro="" textlink="">
      <xdr:nvSpPr>
        <xdr:cNvPr id="83" name="n_3aveValue【図書館】&#10;有形固定資産減価償却率">
          <a:extLst>
            <a:ext uri="{FF2B5EF4-FFF2-40B4-BE49-F238E27FC236}">
              <a16:creationId xmlns:a16="http://schemas.microsoft.com/office/drawing/2014/main" id="{00000000-0008-0000-0F00-000053000000}"/>
            </a:ext>
          </a:extLst>
        </xdr:cNvPr>
        <xdr:cNvSpPr txBox="1"/>
      </xdr:nvSpPr>
      <xdr:spPr>
        <a:xfrm>
          <a:off x="1816744" y="625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8653</xdr:rowOff>
    </xdr:from>
    <xdr:ext cx="405111" cy="259045"/>
    <xdr:sp macro="" textlink="">
      <xdr:nvSpPr>
        <xdr:cNvPr id="84" name="n_4aveValue【図書館】&#10;有形固定資産減価償却率">
          <a:extLst>
            <a:ext uri="{FF2B5EF4-FFF2-40B4-BE49-F238E27FC236}">
              <a16:creationId xmlns:a16="http://schemas.microsoft.com/office/drawing/2014/main" id="{00000000-0008-0000-0F00-000054000000}"/>
            </a:ext>
          </a:extLst>
        </xdr:cNvPr>
        <xdr:cNvSpPr txBox="1"/>
      </xdr:nvSpPr>
      <xdr:spPr>
        <a:xfrm>
          <a:off x="9277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54119</xdr:rowOff>
    </xdr:from>
    <xdr:ext cx="405111" cy="259045"/>
    <xdr:sp macro="" textlink="">
      <xdr:nvSpPr>
        <xdr:cNvPr id="85" name="n_1mainValue【図書館】&#10;有形固定資産減価償却率">
          <a:extLst>
            <a:ext uri="{FF2B5EF4-FFF2-40B4-BE49-F238E27FC236}">
              <a16:creationId xmlns:a16="http://schemas.microsoft.com/office/drawing/2014/main" id="{00000000-0008-0000-0F00-000055000000}"/>
            </a:ext>
          </a:extLst>
        </xdr:cNvPr>
        <xdr:cNvSpPr txBox="1"/>
      </xdr:nvSpPr>
      <xdr:spPr>
        <a:xfrm>
          <a:off x="3582044" y="691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129557</xdr:rowOff>
    </xdr:from>
    <xdr:ext cx="405111" cy="259045"/>
    <xdr:sp macro="" textlink="">
      <xdr:nvSpPr>
        <xdr:cNvPr id="86" name="n_2mainValue【図書館】&#10;有形固定資産減価償却率">
          <a:extLst>
            <a:ext uri="{FF2B5EF4-FFF2-40B4-BE49-F238E27FC236}">
              <a16:creationId xmlns:a16="http://schemas.microsoft.com/office/drawing/2014/main" id="{00000000-0008-0000-0F00-000056000000}"/>
            </a:ext>
          </a:extLst>
        </xdr:cNvPr>
        <xdr:cNvSpPr txBox="1"/>
      </xdr:nvSpPr>
      <xdr:spPr>
        <a:xfrm>
          <a:off x="2705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108983</xdr:rowOff>
    </xdr:from>
    <xdr:ext cx="405111" cy="259045"/>
    <xdr:sp macro="" textlink="">
      <xdr:nvSpPr>
        <xdr:cNvPr id="87" name="n_3mainValue【図書館】&#10;有形固定資産減価償却率">
          <a:extLst>
            <a:ext uri="{FF2B5EF4-FFF2-40B4-BE49-F238E27FC236}">
              <a16:creationId xmlns:a16="http://schemas.microsoft.com/office/drawing/2014/main" id="{00000000-0008-0000-0F00-000057000000}"/>
            </a:ext>
          </a:extLst>
        </xdr:cNvPr>
        <xdr:cNvSpPr txBox="1"/>
      </xdr:nvSpPr>
      <xdr:spPr>
        <a:xfrm>
          <a:off x="1816744" y="662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108983</xdr:rowOff>
    </xdr:from>
    <xdr:ext cx="405111" cy="259045"/>
    <xdr:sp macro="" textlink="">
      <xdr:nvSpPr>
        <xdr:cNvPr id="88" name="n_4mainValue【図書館】&#10;有形固定資産減価償却率">
          <a:extLst>
            <a:ext uri="{FF2B5EF4-FFF2-40B4-BE49-F238E27FC236}">
              <a16:creationId xmlns:a16="http://schemas.microsoft.com/office/drawing/2014/main" id="{00000000-0008-0000-0F00-000058000000}"/>
            </a:ext>
          </a:extLst>
        </xdr:cNvPr>
        <xdr:cNvSpPr txBox="1"/>
      </xdr:nvSpPr>
      <xdr:spPr>
        <a:xfrm>
          <a:off x="927744" y="662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00000000-0008-0000-0F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51054</xdr:rowOff>
    </xdr:from>
    <xdr:to>
      <xdr:col>54</xdr:col>
      <xdr:colOff>189865</xdr:colOff>
      <xdr:row>41</xdr:row>
      <xdr:rowOff>41910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flipV="1">
          <a:off x="10476865" y="570890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1" name="【図書館】&#10;一人当たり面積最小値テキスト">
          <a:extLst>
            <a:ext uri="{FF2B5EF4-FFF2-40B4-BE49-F238E27FC236}">
              <a16:creationId xmlns:a16="http://schemas.microsoft.com/office/drawing/2014/main" id="{00000000-0008-0000-0F00-00006F000000}"/>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169181</xdr:rowOff>
    </xdr:from>
    <xdr:ext cx="469744" cy="259045"/>
    <xdr:sp macro="" textlink="">
      <xdr:nvSpPr>
        <xdr:cNvPr id="113" name="【図書館】&#10;一人当たり面積最大値テキスト">
          <a:extLst>
            <a:ext uri="{FF2B5EF4-FFF2-40B4-BE49-F238E27FC236}">
              <a16:creationId xmlns:a16="http://schemas.microsoft.com/office/drawing/2014/main" id="{00000000-0008-0000-0F00-000071000000}"/>
            </a:ext>
          </a:extLst>
        </xdr:cNvPr>
        <xdr:cNvSpPr txBox="1"/>
      </xdr:nvSpPr>
      <xdr:spPr>
        <a:xfrm>
          <a:off x="10515600" y="548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51054</xdr:rowOff>
    </xdr:from>
    <xdr:to>
      <xdr:col>55</xdr:col>
      <xdr:colOff>88900</xdr:colOff>
      <xdr:row>33</xdr:row>
      <xdr:rowOff>51054</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570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127271</xdr:rowOff>
    </xdr:from>
    <xdr:ext cx="469744" cy="259045"/>
    <xdr:sp macro="" textlink="">
      <xdr:nvSpPr>
        <xdr:cNvPr id="115" name="【図書館】&#10;一人当たり面積平均値テキスト">
          <a:extLst>
            <a:ext uri="{FF2B5EF4-FFF2-40B4-BE49-F238E27FC236}">
              <a16:creationId xmlns:a16="http://schemas.microsoft.com/office/drawing/2014/main" id="{00000000-0008-0000-0F00-000073000000}"/>
            </a:ext>
          </a:extLst>
        </xdr:cNvPr>
        <xdr:cNvSpPr txBox="1"/>
      </xdr:nvSpPr>
      <xdr:spPr>
        <a:xfrm>
          <a:off x="10515600" y="6299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148844</xdr:rowOff>
    </xdr:from>
    <xdr:to>
      <xdr:col>55</xdr:col>
      <xdr:colOff>50800</xdr:colOff>
      <xdr:row>37</xdr:row>
      <xdr:rowOff>78994</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10426700" y="632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20828</xdr:rowOff>
    </xdr:from>
    <xdr:to>
      <xdr:col>50</xdr:col>
      <xdr:colOff>165100</xdr:colOff>
      <xdr:row>36</xdr:row>
      <xdr:rowOff>122428</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9588500" y="619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11684</xdr:rowOff>
    </xdr:from>
    <xdr:to>
      <xdr:col>46</xdr:col>
      <xdr:colOff>38100</xdr:colOff>
      <xdr:row>36</xdr:row>
      <xdr:rowOff>113284</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8699500" y="618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139700</xdr:rowOff>
    </xdr:from>
    <xdr:to>
      <xdr:col>41</xdr:col>
      <xdr:colOff>101600</xdr:colOff>
      <xdr:row>37</xdr:row>
      <xdr:rowOff>69850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781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68834</xdr:rowOff>
    </xdr:from>
    <xdr:to>
      <xdr:col>36</xdr:col>
      <xdr:colOff>165100</xdr:colOff>
      <xdr:row>37</xdr:row>
      <xdr:rowOff>170435</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6921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254</xdr:rowOff>
    </xdr:from>
    <xdr:to>
      <xdr:col>55</xdr:col>
      <xdr:colOff>50800</xdr:colOff>
      <xdr:row>33</xdr:row>
      <xdr:rowOff>101854</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10426700" y="565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124731</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F00-00007F000000}"/>
            </a:ext>
          </a:extLst>
        </xdr:cNvPr>
        <xdr:cNvSpPr txBox="1"/>
      </xdr:nvSpPr>
      <xdr:spPr>
        <a:xfrm>
          <a:off x="10515600" y="561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36830</xdr:rowOff>
    </xdr:from>
    <xdr:to>
      <xdr:col>50</xdr:col>
      <xdr:colOff>165100</xdr:colOff>
      <xdr:row>33</xdr:row>
      <xdr:rowOff>138430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9588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51054</xdr:rowOff>
    </xdr:from>
    <xdr:to>
      <xdr:col>55</xdr:col>
      <xdr:colOff>0</xdr:colOff>
      <xdr:row>33</xdr:row>
      <xdr:rowOff>87630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flipV="1">
          <a:off x="9639300" y="57089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91694</xdr:rowOff>
    </xdr:from>
    <xdr:to>
      <xdr:col>46</xdr:col>
      <xdr:colOff>38100</xdr:colOff>
      <xdr:row>34</xdr:row>
      <xdr:rowOff>21844</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8699500" y="574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87630</xdr:rowOff>
    </xdr:from>
    <xdr:to>
      <xdr:col>50</xdr:col>
      <xdr:colOff>114300</xdr:colOff>
      <xdr:row>33</xdr:row>
      <xdr:rowOff>142494</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8750300" y="57454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128270</xdr:rowOff>
    </xdr:from>
    <xdr:to>
      <xdr:col>41</xdr:col>
      <xdr:colOff>101600</xdr:colOff>
      <xdr:row>34</xdr:row>
      <xdr:rowOff>58420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7810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142494</xdr:rowOff>
    </xdr:from>
    <xdr:to>
      <xdr:col>45</xdr:col>
      <xdr:colOff>177800</xdr:colOff>
      <xdr:row>34</xdr:row>
      <xdr:rowOff>7620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7861300" y="58003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160274</xdr:rowOff>
    </xdr:from>
    <xdr:to>
      <xdr:col>36</xdr:col>
      <xdr:colOff>165100</xdr:colOff>
      <xdr:row>34</xdr:row>
      <xdr:rowOff>90424</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6921500" y="581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7620</xdr:rowOff>
    </xdr:from>
    <xdr:to>
      <xdr:col>41</xdr:col>
      <xdr:colOff>50800</xdr:colOff>
      <xdr:row>34</xdr:row>
      <xdr:rowOff>39624</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6972300" y="5836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113555</xdr:rowOff>
    </xdr:from>
    <xdr:ext cx="469744" cy="259045"/>
    <xdr:sp macro="" textlink="">
      <xdr:nvSpPr>
        <xdr:cNvPr id="136" name="n_1aveValue【図書館】&#10;一人当たり面積">
          <a:extLst>
            <a:ext uri="{FF2B5EF4-FFF2-40B4-BE49-F238E27FC236}">
              <a16:creationId xmlns:a16="http://schemas.microsoft.com/office/drawing/2014/main" id="{00000000-0008-0000-0F00-000088000000}"/>
            </a:ext>
          </a:extLst>
        </xdr:cNvPr>
        <xdr:cNvSpPr txBox="1"/>
      </xdr:nvSpPr>
      <xdr:spPr>
        <a:xfrm>
          <a:off x="9391727" y="628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104411</xdr:rowOff>
    </xdr:from>
    <xdr:ext cx="469744" cy="259045"/>
    <xdr:sp macro="" textlink="">
      <xdr:nvSpPr>
        <xdr:cNvPr id="137" name="n_2aveValue【図書館】&#10;一人当たり面積">
          <a:extLst>
            <a:ext uri="{FF2B5EF4-FFF2-40B4-BE49-F238E27FC236}">
              <a16:creationId xmlns:a16="http://schemas.microsoft.com/office/drawing/2014/main" id="{00000000-0008-0000-0F00-000089000000}"/>
            </a:ext>
          </a:extLst>
        </xdr:cNvPr>
        <xdr:cNvSpPr txBox="1"/>
      </xdr:nvSpPr>
      <xdr:spPr>
        <a:xfrm>
          <a:off x="8515427"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60977</xdr:rowOff>
    </xdr:from>
    <xdr:ext cx="469744" cy="259045"/>
    <xdr:sp macro="" textlink="">
      <xdr:nvSpPr>
        <xdr:cNvPr id="138" name="n_3aveValue【図書館】&#10;一人当たり面積">
          <a:extLst>
            <a:ext uri="{FF2B5EF4-FFF2-40B4-BE49-F238E27FC236}">
              <a16:creationId xmlns:a16="http://schemas.microsoft.com/office/drawing/2014/main" id="{00000000-0008-0000-0F00-00008A000000}"/>
            </a:ext>
          </a:extLst>
        </xdr:cNvPr>
        <xdr:cNvSpPr txBox="1"/>
      </xdr:nvSpPr>
      <xdr:spPr>
        <a:xfrm>
          <a:off x="7626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161561</xdr:rowOff>
    </xdr:from>
    <xdr:ext cx="469744" cy="259045"/>
    <xdr:sp macro="" textlink="">
      <xdr:nvSpPr>
        <xdr:cNvPr id="139" name="n_4aveValue【図書館】&#10;一人当たり面積">
          <a:extLst>
            <a:ext uri="{FF2B5EF4-FFF2-40B4-BE49-F238E27FC236}">
              <a16:creationId xmlns:a16="http://schemas.microsoft.com/office/drawing/2014/main" id="{00000000-0008-0000-0F00-00008B000000}"/>
            </a:ext>
          </a:extLst>
        </xdr:cNvPr>
        <xdr:cNvSpPr txBox="1"/>
      </xdr:nvSpPr>
      <xdr:spPr>
        <a:xfrm>
          <a:off x="67374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154957</xdr:rowOff>
    </xdr:from>
    <xdr:ext cx="469744" cy="259045"/>
    <xdr:sp macro="" textlink="">
      <xdr:nvSpPr>
        <xdr:cNvPr id="140" name="n_1mainValue【図書館】&#10;一人当たり面積">
          <a:extLst>
            <a:ext uri="{FF2B5EF4-FFF2-40B4-BE49-F238E27FC236}">
              <a16:creationId xmlns:a16="http://schemas.microsoft.com/office/drawing/2014/main" id="{00000000-0008-0000-0F00-00008C000000}"/>
            </a:ext>
          </a:extLst>
        </xdr:cNvPr>
        <xdr:cNvSpPr txBox="1"/>
      </xdr:nvSpPr>
      <xdr:spPr>
        <a:xfrm>
          <a:off x="9391727"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38371</xdr:rowOff>
    </xdr:from>
    <xdr:ext cx="469744" cy="259045"/>
    <xdr:sp macro="" textlink="">
      <xdr:nvSpPr>
        <xdr:cNvPr id="141" name="n_2mainValue【図書館】&#10;一人当たり面積">
          <a:extLst>
            <a:ext uri="{FF2B5EF4-FFF2-40B4-BE49-F238E27FC236}">
              <a16:creationId xmlns:a16="http://schemas.microsoft.com/office/drawing/2014/main" id="{00000000-0008-0000-0F00-00008D000000}"/>
            </a:ext>
          </a:extLst>
        </xdr:cNvPr>
        <xdr:cNvSpPr txBox="1"/>
      </xdr:nvSpPr>
      <xdr:spPr>
        <a:xfrm>
          <a:off x="8515427" y="552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74947</xdr:rowOff>
    </xdr:from>
    <xdr:ext cx="469744" cy="259045"/>
    <xdr:sp macro="" textlink="">
      <xdr:nvSpPr>
        <xdr:cNvPr id="142" name="n_3mainValue【図書館】&#10;一人当たり面積">
          <a:extLst>
            <a:ext uri="{FF2B5EF4-FFF2-40B4-BE49-F238E27FC236}">
              <a16:creationId xmlns:a16="http://schemas.microsoft.com/office/drawing/2014/main" id="{00000000-0008-0000-0F00-00008E000000}"/>
            </a:ext>
          </a:extLst>
        </xdr:cNvPr>
        <xdr:cNvSpPr txBox="1"/>
      </xdr:nvSpPr>
      <xdr:spPr>
        <a:xfrm>
          <a:off x="7626427" y="55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106951</xdr:rowOff>
    </xdr:from>
    <xdr:ext cx="469744" cy="259045"/>
    <xdr:sp macro="" textlink="">
      <xdr:nvSpPr>
        <xdr:cNvPr id="143" name="n_4mainValue【図書館】&#10;一人当たり面積">
          <a:extLst>
            <a:ext uri="{FF2B5EF4-FFF2-40B4-BE49-F238E27FC236}">
              <a16:creationId xmlns:a16="http://schemas.microsoft.com/office/drawing/2014/main" id="{00000000-0008-0000-0F00-00008F000000}"/>
            </a:ext>
          </a:extLst>
        </xdr:cNvPr>
        <xdr:cNvSpPr txBox="1"/>
      </xdr:nvSpPr>
      <xdr:spPr>
        <a:xfrm>
          <a:off x="6737427" y="559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0000000-0008-0000-0F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00000000-0008-0000-0F00-0000AA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172" name="【体育館・プール】&#10;有形固定資産減価償却率最大値テキスト">
          <a:extLst>
            <a:ext uri="{FF2B5EF4-FFF2-40B4-BE49-F238E27FC236}">
              <a16:creationId xmlns:a16="http://schemas.microsoft.com/office/drawing/2014/main" id="{00000000-0008-0000-0F00-0000AC000000}"/>
            </a:ext>
          </a:extLst>
        </xdr:cNvPr>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27594</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00000000-0008-0000-0F00-0000AE000000}"/>
            </a:ext>
          </a:extLst>
        </xdr:cNvPr>
        <xdr:cNvSpPr txBox="1"/>
      </xdr:nvSpPr>
      <xdr:spPr>
        <a:xfrm>
          <a:off x="4673600" y="10143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132080</xdr:rowOff>
    </xdr:from>
    <xdr:to>
      <xdr:col>20</xdr:col>
      <xdr:colOff>38100</xdr:colOff>
      <xdr:row>62</xdr:row>
      <xdr:rowOff>62230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3746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141877</xdr:rowOff>
    </xdr:from>
    <xdr:to>
      <xdr:col>10</xdr:col>
      <xdr:colOff>165100</xdr:colOff>
      <xdr:row>62</xdr:row>
      <xdr:rowOff>72027</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1968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89626</xdr:rowOff>
    </xdr:from>
    <xdr:to>
      <xdr:col>6</xdr:col>
      <xdr:colOff>38100</xdr:colOff>
      <xdr:row>62</xdr:row>
      <xdr:rowOff>19776</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079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42273</xdr:rowOff>
    </xdr:from>
    <xdr:to>
      <xdr:col>24</xdr:col>
      <xdr:colOff>114300</xdr:colOff>
      <xdr:row>61</xdr:row>
      <xdr:rowOff>143873</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45847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20700</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00000000-0008-0000-0F00-0000BA000000}"/>
            </a:ext>
          </a:extLst>
        </xdr:cNvPr>
        <xdr:cNvSpPr txBox="1"/>
      </xdr:nvSpPr>
      <xdr:spPr>
        <a:xfrm>
          <a:off x="4673600"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14515</xdr:rowOff>
    </xdr:from>
    <xdr:to>
      <xdr:col>20</xdr:col>
      <xdr:colOff>38100</xdr:colOff>
      <xdr:row>61</xdr:row>
      <xdr:rowOff>116115</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3746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65315</xdr:rowOff>
    </xdr:from>
    <xdr:to>
      <xdr:col>24</xdr:col>
      <xdr:colOff>63500</xdr:colOff>
      <xdr:row>61</xdr:row>
      <xdr:rowOff>93073</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3797300" y="1052376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156573</xdr:rowOff>
    </xdr:from>
    <xdr:to>
      <xdr:col>15</xdr:col>
      <xdr:colOff>101600</xdr:colOff>
      <xdr:row>61</xdr:row>
      <xdr:rowOff>86723</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2857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35923</xdr:rowOff>
    </xdr:from>
    <xdr:to>
      <xdr:col>19</xdr:col>
      <xdr:colOff>177800</xdr:colOff>
      <xdr:row>61</xdr:row>
      <xdr:rowOff>65315</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2908300" y="1049437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4717</xdr:rowOff>
    </xdr:from>
    <xdr:to>
      <xdr:col>10</xdr:col>
      <xdr:colOff>165100</xdr:colOff>
      <xdr:row>64</xdr:row>
      <xdr:rowOff>106317</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19685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35923</xdr:rowOff>
    </xdr:from>
    <xdr:to>
      <xdr:col>15</xdr:col>
      <xdr:colOff>50800</xdr:colOff>
      <xdr:row>64</xdr:row>
      <xdr:rowOff>55517</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flipV="1">
          <a:off x="2019300" y="10494373"/>
          <a:ext cx="889000" cy="53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168003</xdr:rowOff>
    </xdr:from>
    <xdr:to>
      <xdr:col>6</xdr:col>
      <xdr:colOff>38100</xdr:colOff>
      <xdr:row>64</xdr:row>
      <xdr:rowOff>98153</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079500" y="1096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47353</xdr:rowOff>
    </xdr:from>
    <xdr:to>
      <xdr:col>10</xdr:col>
      <xdr:colOff>114300</xdr:colOff>
      <xdr:row>64</xdr:row>
      <xdr:rowOff>55517</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1130300" y="1102015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53357</xdr:rowOff>
    </xdr:from>
    <xdr:ext cx="405111" cy="259045"/>
    <xdr:sp macro="" textlink="">
      <xdr:nvSpPr>
        <xdr:cNvPr id="195" name="n_1ave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35820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45193</xdr:rowOff>
    </xdr:from>
    <xdr:ext cx="405111" cy="259045"/>
    <xdr:sp macro="" textlink="">
      <xdr:nvSpPr>
        <xdr:cNvPr id="196" name="n_2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2705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88554</xdr:rowOff>
    </xdr:from>
    <xdr:ext cx="405111" cy="259045"/>
    <xdr:sp macro="" textlink="">
      <xdr:nvSpPr>
        <xdr:cNvPr id="197" name="n_3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1816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36303</xdr:rowOff>
    </xdr:from>
    <xdr:ext cx="405111" cy="259045"/>
    <xdr:sp macro="" textlink="">
      <xdr:nvSpPr>
        <xdr:cNvPr id="198" name="n_4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927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132642</xdr:rowOff>
    </xdr:from>
    <xdr:ext cx="405111" cy="259045"/>
    <xdr:sp macro="" textlink="">
      <xdr:nvSpPr>
        <xdr:cNvPr id="199" name="n_1main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103250</xdr:rowOff>
    </xdr:from>
    <xdr:ext cx="405111" cy="259045"/>
    <xdr:sp macro="" textlink="">
      <xdr:nvSpPr>
        <xdr:cNvPr id="200" name="n_2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21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97444</xdr:rowOff>
    </xdr:from>
    <xdr:ext cx="405111" cy="259045"/>
    <xdr:sp macro="" textlink="">
      <xdr:nvSpPr>
        <xdr:cNvPr id="201" name="n_3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1107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89280</xdr:rowOff>
    </xdr:from>
    <xdr:ext cx="405111" cy="259045"/>
    <xdr:sp macro="" textlink="">
      <xdr:nvSpPr>
        <xdr:cNvPr id="202" name="n_4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1106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00000000-0008-0000-0F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227" name="【体育館・プール】&#10;一人当たり面積最小値テキスト">
          <a:extLst>
            <a:ext uri="{FF2B5EF4-FFF2-40B4-BE49-F238E27FC236}">
              <a16:creationId xmlns:a16="http://schemas.microsoft.com/office/drawing/2014/main" id="{00000000-0008-0000-0F00-0000E3000000}"/>
            </a:ext>
          </a:extLst>
        </xdr:cNvPr>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229" name="【体育館・プール】&#10;一人当たり面積最大値テキスト">
          <a:extLst>
            <a:ext uri="{FF2B5EF4-FFF2-40B4-BE49-F238E27FC236}">
              <a16:creationId xmlns:a16="http://schemas.microsoft.com/office/drawing/2014/main" id="{00000000-0008-0000-0F00-0000E5000000}"/>
            </a:ext>
          </a:extLst>
        </xdr:cNvPr>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138320</xdr:rowOff>
    </xdr:from>
    <xdr:ext cx="469744" cy="259045"/>
    <xdr:sp macro="" textlink="">
      <xdr:nvSpPr>
        <xdr:cNvPr id="231" name="【体育館・プール】&#10;一人当たり面積平均値テキスト">
          <a:extLst>
            <a:ext uri="{FF2B5EF4-FFF2-40B4-BE49-F238E27FC236}">
              <a16:creationId xmlns:a16="http://schemas.microsoft.com/office/drawing/2014/main" id="{00000000-0008-0000-0F00-0000E7000000}"/>
            </a:ext>
          </a:extLst>
        </xdr:cNvPr>
        <xdr:cNvSpPr txBox="1"/>
      </xdr:nvSpPr>
      <xdr:spPr>
        <a:xfrm>
          <a:off x="10515600" y="105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13970</xdr:rowOff>
    </xdr:from>
    <xdr:to>
      <xdr:col>50</xdr:col>
      <xdr:colOff>165100</xdr:colOff>
      <xdr:row>62</xdr:row>
      <xdr:rowOff>115570</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9588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127127</xdr:rowOff>
    </xdr:from>
    <xdr:to>
      <xdr:col>46</xdr:col>
      <xdr:colOff>38100</xdr:colOff>
      <xdr:row>62</xdr:row>
      <xdr:rowOff>57277</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8699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56642</xdr:rowOff>
    </xdr:from>
    <xdr:to>
      <xdr:col>41</xdr:col>
      <xdr:colOff>101600</xdr:colOff>
      <xdr:row>62</xdr:row>
      <xdr:rowOff>158242</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7810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15875</xdr:rowOff>
    </xdr:from>
    <xdr:to>
      <xdr:col>36</xdr:col>
      <xdr:colOff>165100</xdr:colOff>
      <xdr:row>62</xdr:row>
      <xdr:rowOff>117475</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6921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55118</xdr:rowOff>
    </xdr:from>
    <xdr:to>
      <xdr:col>55</xdr:col>
      <xdr:colOff>50800</xdr:colOff>
      <xdr:row>61</xdr:row>
      <xdr:rowOff>156718</xdr:rowOff>
    </xdr:to>
    <xdr:sp macro="" textlink="">
      <xdr:nvSpPr>
        <xdr:cNvPr id="242" name="楕円 241">
          <a:extLst>
            <a:ext uri="{FF2B5EF4-FFF2-40B4-BE49-F238E27FC236}">
              <a16:creationId xmlns:a16="http://schemas.microsoft.com/office/drawing/2014/main" id="{00000000-0008-0000-0F00-0000F2000000}"/>
            </a:ext>
          </a:extLst>
        </xdr:cNvPr>
        <xdr:cNvSpPr/>
      </xdr:nvSpPr>
      <xdr:spPr>
        <a:xfrm>
          <a:off x="10426700" y="1051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77995</xdr:rowOff>
    </xdr:from>
    <xdr:ext cx="469744" cy="259045"/>
    <xdr:sp macro="" textlink="">
      <xdr:nvSpPr>
        <xdr:cNvPr id="243" name="【体育館・プール】&#10;一人当たり面積該当値テキスト">
          <a:extLst>
            <a:ext uri="{FF2B5EF4-FFF2-40B4-BE49-F238E27FC236}">
              <a16:creationId xmlns:a16="http://schemas.microsoft.com/office/drawing/2014/main" id="{00000000-0008-0000-0F00-0000F3000000}"/>
            </a:ext>
          </a:extLst>
        </xdr:cNvPr>
        <xdr:cNvSpPr txBox="1"/>
      </xdr:nvSpPr>
      <xdr:spPr>
        <a:xfrm>
          <a:off x="10515600" y="1036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68072</xdr:rowOff>
    </xdr:from>
    <xdr:to>
      <xdr:col>50</xdr:col>
      <xdr:colOff>165100</xdr:colOff>
      <xdr:row>61</xdr:row>
      <xdr:rowOff>169672</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9588500" y="105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105918</xdr:rowOff>
    </xdr:from>
    <xdr:to>
      <xdr:col>55</xdr:col>
      <xdr:colOff>0</xdr:colOff>
      <xdr:row>61</xdr:row>
      <xdr:rowOff>118872</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flipV="1">
          <a:off x="9639300" y="10564368"/>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83693</xdr:rowOff>
    </xdr:from>
    <xdr:to>
      <xdr:col>46</xdr:col>
      <xdr:colOff>38100</xdr:colOff>
      <xdr:row>62</xdr:row>
      <xdr:rowOff>13843</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8699500" y="105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118872</xdr:rowOff>
    </xdr:from>
    <xdr:to>
      <xdr:col>50</xdr:col>
      <xdr:colOff>114300</xdr:colOff>
      <xdr:row>61</xdr:row>
      <xdr:rowOff>134493</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8750300" y="10577322"/>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21971</xdr:rowOff>
    </xdr:from>
    <xdr:to>
      <xdr:col>41</xdr:col>
      <xdr:colOff>101600</xdr:colOff>
      <xdr:row>62</xdr:row>
      <xdr:rowOff>123571</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7810500" y="1065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134493</xdr:rowOff>
    </xdr:from>
    <xdr:to>
      <xdr:col>45</xdr:col>
      <xdr:colOff>177800</xdr:colOff>
      <xdr:row>62</xdr:row>
      <xdr:rowOff>72771</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7861300" y="10592943"/>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31115</xdr:rowOff>
    </xdr:from>
    <xdr:to>
      <xdr:col>36</xdr:col>
      <xdr:colOff>165100</xdr:colOff>
      <xdr:row>62</xdr:row>
      <xdr:rowOff>132715</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6921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72771</xdr:rowOff>
    </xdr:from>
    <xdr:to>
      <xdr:col>41</xdr:col>
      <xdr:colOff>50800</xdr:colOff>
      <xdr:row>62</xdr:row>
      <xdr:rowOff>81915</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6972300" y="1070267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106697</xdr:rowOff>
    </xdr:from>
    <xdr:ext cx="469744" cy="259045"/>
    <xdr:sp macro="" textlink="">
      <xdr:nvSpPr>
        <xdr:cNvPr id="252" name="n_1aveValue【体育館・プール】&#10;一人当たり面積">
          <a:extLst>
            <a:ext uri="{FF2B5EF4-FFF2-40B4-BE49-F238E27FC236}">
              <a16:creationId xmlns:a16="http://schemas.microsoft.com/office/drawing/2014/main" id="{00000000-0008-0000-0F00-0000FC000000}"/>
            </a:ext>
          </a:extLst>
        </xdr:cNvPr>
        <xdr:cNvSpPr txBox="1"/>
      </xdr:nvSpPr>
      <xdr:spPr>
        <a:xfrm>
          <a:off x="93917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48404</xdr:rowOff>
    </xdr:from>
    <xdr:ext cx="469744" cy="259045"/>
    <xdr:sp macro="" textlink="">
      <xdr:nvSpPr>
        <xdr:cNvPr id="253" name="n_2aveValue【体育館・プール】&#10;一人当たり面積">
          <a:extLst>
            <a:ext uri="{FF2B5EF4-FFF2-40B4-BE49-F238E27FC236}">
              <a16:creationId xmlns:a16="http://schemas.microsoft.com/office/drawing/2014/main" id="{00000000-0008-0000-0F00-0000FD000000}"/>
            </a:ext>
          </a:extLst>
        </xdr:cNvPr>
        <xdr:cNvSpPr txBox="1"/>
      </xdr:nvSpPr>
      <xdr:spPr>
        <a:xfrm>
          <a:off x="8515427" y="106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149369</xdr:rowOff>
    </xdr:from>
    <xdr:ext cx="469744" cy="259045"/>
    <xdr:sp macro="" textlink="">
      <xdr:nvSpPr>
        <xdr:cNvPr id="254" name="n_3aveValue【体育館・プール】&#10;一人当たり面積">
          <a:extLst>
            <a:ext uri="{FF2B5EF4-FFF2-40B4-BE49-F238E27FC236}">
              <a16:creationId xmlns:a16="http://schemas.microsoft.com/office/drawing/2014/main" id="{00000000-0008-0000-0F00-0000FE000000}"/>
            </a:ext>
          </a:extLst>
        </xdr:cNvPr>
        <xdr:cNvSpPr txBox="1"/>
      </xdr:nvSpPr>
      <xdr:spPr>
        <a:xfrm>
          <a:off x="76264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134002</xdr:rowOff>
    </xdr:from>
    <xdr:ext cx="469744" cy="259045"/>
    <xdr:sp macro="" textlink="">
      <xdr:nvSpPr>
        <xdr:cNvPr id="255" name="n_4aveValue【体育館・プール】&#10;一人当たり面積">
          <a:extLst>
            <a:ext uri="{FF2B5EF4-FFF2-40B4-BE49-F238E27FC236}">
              <a16:creationId xmlns:a16="http://schemas.microsoft.com/office/drawing/2014/main" id="{00000000-0008-0000-0F00-0000FF000000}"/>
            </a:ext>
          </a:extLst>
        </xdr:cNvPr>
        <xdr:cNvSpPr txBox="1"/>
      </xdr:nvSpPr>
      <xdr:spPr>
        <a:xfrm>
          <a:off x="6737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14749</xdr:rowOff>
    </xdr:from>
    <xdr:ext cx="469744" cy="259045"/>
    <xdr:sp macro="" textlink="">
      <xdr:nvSpPr>
        <xdr:cNvPr id="256" name="n_1mainValue【体育館・プール】&#10;一人当たり面積">
          <a:extLst>
            <a:ext uri="{FF2B5EF4-FFF2-40B4-BE49-F238E27FC236}">
              <a16:creationId xmlns:a16="http://schemas.microsoft.com/office/drawing/2014/main" id="{00000000-0008-0000-0F00-000000010000}"/>
            </a:ext>
          </a:extLst>
        </xdr:cNvPr>
        <xdr:cNvSpPr txBox="1"/>
      </xdr:nvSpPr>
      <xdr:spPr>
        <a:xfrm>
          <a:off x="9391727" y="1030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30370</xdr:rowOff>
    </xdr:from>
    <xdr:ext cx="469744" cy="259045"/>
    <xdr:sp macro="" textlink="">
      <xdr:nvSpPr>
        <xdr:cNvPr id="257" name="n_2mainValue【体育館・プール】&#10;一人当たり面積">
          <a:extLst>
            <a:ext uri="{FF2B5EF4-FFF2-40B4-BE49-F238E27FC236}">
              <a16:creationId xmlns:a16="http://schemas.microsoft.com/office/drawing/2014/main" id="{00000000-0008-0000-0F00-000001010000}"/>
            </a:ext>
          </a:extLst>
        </xdr:cNvPr>
        <xdr:cNvSpPr txBox="1"/>
      </xdr:nvSpPr>
      <xdr:spPr>
        <a:xfrm>
          <a:off x="8515427" y="103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140098</xdr:rowOff>
    </xdr:from>
    <xdr:ext cx="469744" cy="259045"/>
    <xdr:sp macro="" textlink="">
      <xdr:nvSpPr>
        <xdr:cNvPr id="258" name="n_3mainValue【体育館・プール】&#10;一人当たり面積">
          <a:extLst>
            <a:ext uri="{FF2B5EF4-FFF2-40B4-BE49-F238E27FC236}">
              <a16:creationId xmlns:a16="http://schemas.microsoft.com/office/drawing/2014/main" id="{00000000-0008-0000-0F00-000002010000}"/>
            </a:ext>
          </a:extLst>
        </xdr:cNvPr>
        <xdr:cNvSpPr txBox="1"/>
      </xdr:nvSpPr>
      <xdr:spPr>
        <a:xfrm>
          <a:off x="7626427" y="1042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123842</xdr:rowOff>
    </xdr:from>
    <xdr:ext cx="469744" cy="259045"/>
    <xdr:sp macro="" textlink="">
      <xdr:nvSpPr>
        <xdr:cNvPr id="259" name="n_4mainValue【体育館・プール】&#10;一人当たり面積">
          <a:extLst>
            <a:ext uri="{FF2B5EF4-FFF2-40B4-BE49-F238E27FC236}">
              <a16:creationId xmlns:a16="http://schemas.microsoft.com/office/drawing/2014/main" id="{00000000-0008-0000-0F00-000003010000}"/>
            </a:ext>
          </a:extLst>
        </xdr:cNvPr>
        <xdr:cNvSpPr txBox="1"/>
      </xdr:nvSpPr>
      <xdr:spPr>
        <a:xfrm>
          <a:off x="6737427" y="1075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a:extLst>
            <a:ext uri="{FF2B5EF4-FFF2-40B4-BE49-F238E27FC236}">
              <a16:creationId xmlns:a16="http://schemas.microsoft.com/office/drawing/2014/main" id="{00000000-0008-0000-0F00-00001C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168729</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flipV="1">
          <a:off x="4634865"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6" name="【福祉施設】&#10;有形固定資産減価償却率最小値テキスト">
          <a:extLst>
            <a:ext uri="{FF2B5EF4-FFF2-40B4-BE49-F238E27FC236}">
              <a16:creationId xmlns:a16="http://schemas.microsoft.com/office/drawing/2014/main" id="{00000000-0008-0000-0F00-00001E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340478" cy="259045"/>
    <xdr:sp macro="" textlink="">
      <xdr:nvSpPr>
        <xdr:cNvPr id="288" name="【福祉施設】&#10;有形固定資産減価償却率最大値テキスト">
          <a:extLst>
            <a:ext uri="{FF2B5EF4-FFF2-40B4-BE49-F238E27FC236}">
              <a16:creationId xmlns:a16="http://schemas.microsoft.com/office/drawing/2014/main" id="{00000000-0008-0000-0F00-000020010000}"/>
            </a:ext>
          </a:extLst>
        </xdr:cNvPr>
        <xdr:cNvSpPr txBox="1"/>
      </xdr:nvSpPr>
      <xdr:spPr>
        <a:xfrm>
          <a:off x="4673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37935</xdr:rowOff>
    </xdr:from>
    <xdr:ext cx="405111" cy="259045"/>
    <xdr:sp macro="" textlink="">
      <xdr:nvSpPr>
        <xdr:cNvPr id="290" name="【福祉施設】&#10;有形固定資産減価償却率平均値テキスト">
          <a:extLst>
            <a:ext uri="{FF2B5EF4-FFF2-40B4-BE49-F238E27FC236}">
              <a16:creationId xmlns:a16="http://schemas.microsoft.com/office/drawing/2014/main" id="{00000000-0008-0000-0F00-000022010000}"/>
            </a:ext>
          </a:extLst>
        </xdr:cNvPr>
        <xdr:cNvSpPr txBox="1"/>
      </xdr:nvSpPr>
      <xdr:spPr>
        <a:xfrm>
          <a:off x="4673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4584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36286</xdr:rowOff>
    </xdr:from>
    <xdr:to>
      <xdr:col>20</xdr:col>
      <xdr:colOff>38100</xdr:colOff>
      <xdr:row>82</xdr:row>
      <xdr:rowOff>137886</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3746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145687</xdr:rowOff>
    </xdr:from>
    <xdr:to>
      <xdr:col>10</xdr:col>
      <xdr:colOff>165100</xdr:colOff>
      <xdr:row>82</xdr:row>
      <xdr:rowOff>75837</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1968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1995</xdr:rowOff>
    </xdr:from>
    <xdr:to>
      <xdr:col>6</xdr:col>
      <xdr:colOff>38100</xdr:colOff>
      <xdr:row>82</xdr:row>
      <xdr:rowOff>103595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079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85271</xdr:rowOff>
    </xdr:from>
    <xdr:to>
      <xdr:col>24</xdr:col>
      <xdr:colOff>114300</xdr:colOff>
      <xdr:row>84</xdr:row>
      <xdr:rowOff>15421</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4584700" y="14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63698</xdr:rowOff>
    </xdr:from>
    <xdr:ext cx="405111" cy="259045"/>
    <xdr:sp macro="" textlink="">
      <xdr:nvSpPr>
        <xdr:cNvPr id="302" name="【福祉施設】&#10;有形固定資産減価償却率該当値テキスト">
          <a:extLst>
            <a:ext uri="{FF2B5EF4-FFF2-40B4-BE49-F238E27FC236}">
              <a16:creationId xmlns:a16="http://schemas.microsoft.com/office/drawing/2014/main" id="{00000000-0008-0000-0F00-00002E010000}"/>
            </a:ext>
          </a:extLst>
        </xdr:cNvPr>
        <xdr:cNvSpPr txBox="1"/>
      </xdr:nvSpPr>
      <xdr:spPr>
        <a:xfrm>
          <a:off x="4673600"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168548</xdr:rowOff>
    </xdr:from>
    <xdr:to>
      <xdr:col>20</xdr:col>
      <xdr:colOff>38100</xdr:colOff>
      <xdr:row>84</xdr:row>
      <xdr:rowOff>98698</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3746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136071</xdr:rowOff>
    </xdr:from>
    <xdr:to>
      <xdr:col>24</xdr:col>
      <xdr:colOff>63500</xdr:colOff>
      <xdr:row>84</xdr:row>
      <xdr:rowOff>47898</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flipV="1">
          <a:off x="3797300" y="14366421"/>
          <a:ext cx="838200" cy="8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130992</xdr:rowOff>
    </xdr:from>
    <xdr:to>
      <xdr:col>15</xdr:col>
      <xdr:colOff>101600</xdr:colOff>
      <xdr:row>84</xdr:row>
      <xdr:rowOff>61142</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28575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10342</xdr:rowOff>
    </xdr:from>
    <xdr:to>
      <xdr:col>19</xdr:col>
      <xdr:colOff>177800</xdr:colOff>
      <xdr:row>84</xdr:row>
      <xdr:rowOff>47898</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2908300" y="1441214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119562</xdr:rowOff>
    </xdr:from>
    <xdr:to>
      <xdr:col>10</xdr:col>
      <xdr:colOff>165100</xdr:colOff>
      <xdr:row>84</xdr:row>
      <xdr:rowOff>49712</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1968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170362</xdr:rowOff>
    </xdr:from>
    <xdr:to>
      <xdr:col>15</xdr:col>
      <xdr:colOff>50800</xdr:colOff>
      <xdr:row>84</xdr:row>
      <xdr:rowOff>10342</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2019300" y="1440071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62412</xdr:rowOff>
    </xdr:from>
    <xdr:to>
      <xdr:col>6</xdr:col>
      <xdr:colOff>38100</xdr:colOff>
      <xdr:row>83</xdr:row>
      <xdr:rowOff>164012</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1079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113212</xdr:rowOff>
    </xdr:from>
    <xdr:to>
      <xdr:col>10</xdr:col>
      <xdr:colOff>114300</xdr:colOff>
      <xdr:row>83</xdr:row>
      <xdr:rowOff>170362</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130300" y="1434356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154413</xdr:rowOff>
    </xdr:from>
    <xdr:ext cx="405111" cy="259045"/>
    <xdr:sp macro="" textlink="">
      <xdr:nvSpPr>
        <xdr:cNvPr id="311" name="n_1aveValue【福祉施設】&#10;有形固定資産減価償却率">
          <a:extLst>
            <a:ext uri="{FF2B5EF4-FFF2-40B4-BE49-F238E27FC236}">
              <a16:creationId xmlns:a16="http://schemas.microsoft.com/office/drawing/2014/main" id="{00000000-0008-0000-0F00-000037010000}"/>
            </a:ext>
          </a:extLst>
        </xdr:cNvPr>
        <xdr:cNvSpPr txBox="1"/>
      </xdr:nvSpPr>
      <xdr:spPr>
        <a:xfrm>
          <a:off x="35820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107059</xdr:rowOff>
    </xdr:from>
    <xdr:ext cx="405111" cy="259045"/>
    <xdr:sp macro="" textlink="">
      <xdr:nvSpPr>
        <xdr:cNvPr id="312" name="n_2aveValue【福祉施設】&#10;有形固定資産減価償却率">
          <a:extLst>
            <a:ext uri="{FF2B5EF4-FFF2-40B4-BE49-F238E27FC236}">
              <a16:creationId xmlns:a16="http://schemas.microsoft.com/office/drawing/2014/main" id="{00000000-0008-0000-0F00-000038010000}"/>
            </a:ext>
          </a:extLst>
        </xdr:cNvPr>
        <xdr:cNvSpPr txBox="1"/>
      </xdr:nvSpPr>
      <xdr:spPr>
        <a:xfrm>
          <a:off x="2705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92364</xdr:rowOff>
    </xdr:from>
    <xdr:ext cx="405111" cy="259045"/>
    <xdr:sp macro="" textlink="">
      <xdr:nvSpPr>
        <xdr:cNvPr id="313" name="n_3aveValue【福祉施設】&#10;有形固定資産減価償却率">
          <a:extLst>
            <a:ext uri="{FF2B5EF4-FFF2-40B4-BE49-F238E27FC236}">
              <a16:creationId xmlns:a16="http://schemas.microsoft.com/office/drawing/2014/main" id="{00000000-0008-0000-0F00-000039010000}"/>
            </a:ext>
          </a:extLst>
        </xdr:cNvPr>
        <xdr:cNvSpPr txBox="1"/>
      </xdr:nvSpPr>
      <xdr:spPr>
        <a:xfrm>
          <a:off x="1816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120122</xdr:rowOff>
    </xdr:from>
    <xdr:ext cx="405111" cy="259045"/>
    <xdr:sp macro="" textlink="">
      <xdr:nvSpPr>
        <xdr:cNvPr id="314" name="n_4aveValue【福祉施設】&#10;有形固定資産減価償却率">
          <a:extLst>
            <a:ext uri="{FF2B5EF4-FFF2-40B4-BE49-F238E27FC236}">
              <a16:creationId xmlns:a16="http://schemas.microsoft.com/office/drawing/2014/main" id="{00000000-0008-0000-0F00-00003A010000}"/>
            </a:ext>
          </a:extLst>
        </xdr:cNvPr>
        <xdr:cNvSpPr txBox="1"/>
      </xdr:nvSpPr>
      <xdr:spPr>
        <a:xfrm>
          <a:off x="927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89825</xdr:rowOff>
    </xdr:from>
    <xdr:ext cx="405111" cy="259045"/>
    <xdr:sp macro="" textlink="">
      <xdr:nvSpPr>
        <xdr:cNvPr id="315" name="n_1main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52269</xdr:rowOff>
    </xdr:from>
    <xdr:ext cx="405111" cy="259045"/>
    <xdr:sp macro="" textlink="">
      <xdr:nvSpPr>
        <xdr:cNvPr id="316" name="n_2main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445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40839</xdr:rowOff>
    </xdr:from>
    <xdr:ext cx="405111" cy="259045"/>
    <xdr:sp macro="" textlink="">
      <xdr:nvSpPr>
        <xdr:cNvPr id="317" name="n_3main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155139</xdr:rowOff>
    </xdr:from>
    <xdr:ext cx="405111" cy="259045"/>
    <xdr:sp macro="" textlink="">
      <xdr:nvSpPr>
        <xdr:cNvPr id="318" name="n_4main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F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xdr:rowOff>
    </xdr:from>
    <xdr:to>
      <xdr:col>54</xdr:col>
      <xdr:colOff>189865</xdr:colOff>
      <xdr:row>86</xdr:row>
      <xdr:rowOff>19583</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10476865" y="13381482"/>
          <a:ext cx="0" cy="1382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23410</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F00-000055010000}"/>
            </a:ext>
          </a:extLst>
        </xdr:cNvPr>
        <xdr:cNvSpPr txBox="1"/>
      </xdr:nvSpPr>
      <xdr:spPr>
        <a:xfrm>
          <a:off x="10515600" y="1476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19583</xdr:rowOff>
    </xdr:from>
    <xdr:to>
      <xdr:col>55</xdr:col>
      <xdr:colOff>88900</xdr:colOff>
      <xdr:row>86</xdr:row>
      <xdr:rowOff>19583</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0388600" y="1476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126509</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F00-000057010000}"/>
            </a:ext>
          </a:extLst>
        </xdr:cNvPr>
        <xdr:cNvSpPr txBox="1"/>
      </xdr:nvSpPr>
      <xdr:spPr>
        <a:xfrm>
          <a:off x="10515600" y="131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xdr:rowOff>
    </xdr:from>
    <xdr:to>
      <xdr:col>55</xdr:col>
      <xdr:colOff>88900</xdr:colOff>
      <xdr:row>78</xdr:row>
      <xdr:rowOff>8382</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0388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121632</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F00-000059010000}"/>
            </a:ext>
          </a:extLst>
        </xdr:cNvPr>
        <xdr:cNvSpPr txBox="1"/>
      </xdr:nvSpPr>
      <xdr:spPr>
        <a:xfrm>
          <a:off x="10515600" y="14523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143205</xdr:rowOff>
    </xdr:from>
    <xdr:to>
      <xdr:col>55</xdr:col>
      <xdr:colOff>50800</xdr:colOff>
      <xdr:row>85</xdr:row>
      <xdr:rowOff>73355</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10426700" y="145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131090</xdr:rowOff>
    </xdr:from>
    <xdr:to>
      <xdr:col>46</xdr:col>
      <xdr:colOff>38100</xdr:colOff>
      <xdr:row>85</xdr:row>
      <xdr:rowOff>61240</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8699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167666</xdr:rowOff>
    </xdr:from>
    <xdr:to>
      <xdr:col>41</xdr:col>
      <xdr:colOff>101600</xdr:colOff>
      <xdr:row>85</xdr:row>
      <xdr:rowOff>97816</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7810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161265</xdr:rowOff>
    </xdr:from>
    <xdr:to>
      <xdr:col>36</xdr:col>
      <xdr:colOff>165100</xdr:colOff>
      <xdr:row>85</xdr:row>
      <xdr:rowOff>91415</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6921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3530</xdr:rowOff>
    </xdr:from>
    <xdr:to>
      <xdr:col>55</xdr:col>
      <xdr:colOff>50800</xdr:colOff>
      <xdr:row>84</xdr:row>
      <xdr:rowOff>105130</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10426700" y="144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26407</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F00-000065010000}"/>
            </a:ext>
          </a:extLst>
        </xdr:cNvPr>
        <xdr:cNvSpPr txBox="1"/>
      </xdr:nvSpPr>
      <xdr:spPr>
        <a:xfrm>
          <a:off x="10515600" y="1425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97028</xdr:rowOff>
    </xdr:from>
    <xdr:to>
      <xdr:col>50</xdr:col>
      <xdr:colOff>165100</xdr:colOff>
      <xdr:row>84</xdr:row>
      <xdr:rowOff>27178</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9588500" y="143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147828</xdr:rowOff>
    </xdr:from>
    <xdr:to>
      <xdr:col>55</xdr:col>
      <xdr:colOff>0</xdr:colOff>
      <xdr:row>84</xdr:row>
      <xdr:rowOff>54330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9639300" y="14378178"/>
          <a:ext cx="838200" cy="7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111888</xdr:rowOff>
    </xdr:from>
    <xdr:to>
      <xdr:col>46</xdr:col>
      <xdr:colOff>38100</xdr:colOff>
      <xdr:row>84</xdr:row>
      <xdr:rowOff>42038</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8699500" y="1434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147828</xdr:rowOff>
    </xdr:from>
    <xdr:to>
      <xdr:col>50</xdr:col>
      <xdr:colOff>114300</xdr:colOff>
      <xdr:row>83</xdr:row>
      <xdr:rowOff>162688</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flipV="1">
          <a:off x="8750300" y="14378178"/>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97713</xdr:rowOff>
    </xdr:from>
    <xdr:to>
      <xdr:col>41</xdr:col>
      <xdr:colOff>101600</xdr:colOff>
      <xdr:row>84</xdr:row>
      <xdr:rowOff>27863</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7810500" y="1432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148513</xdr:rowOff>
    </xdr:from>
    <xdr:to>
      <xdr:col>45</xdr:col>
      <xdr:colOff>177800</xdr:colOff>
      <xdr:row>83</xdr:row>
      <xdr:rowOff>162688</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7861300" y="14378863"/>
          <a:ext cx="889000" cy="1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17247</xdr:rowOff>
    </xdr:from>
    <xdr:to>
      <xdr:col>36</xdr:col>
      <xdr:colOff>165100</xdr:colOff>
      <xdr:row>83</xdr:row>
      <xdr:rowOff>118847</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6921500" y="1424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68047</xdr:rowOff>
    </xdr:from>
    <xdr:to>
      <xdr:col>41</xdr:col>
      <xdr:colOff>50800</xdr:colOff>
      <xdr:row>83</xdr:row>
      <xdr:rowOff>148513</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6972300" y="14298397"/>
          <a:ext cx="889000" cy="8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61968</xdr:rowOff>
    </xdr:from>
    <xdr:ext cx="469744" cy="259045"/>
    <xdr:sp macro="" textlink="">
      <xdr:nvSpPr>
        <xdr:cNvPr id="366" name="n_1aveValue【福祉施設】&#10;一人当たり面積">
          <a:extLst>
            <a:ext uri="{FF2B5EF4-FFF2-40B4-BE49-F238E27FC236}">
              <a16:creationId xmlns:a16="http://schemas.microsoft.com/office/drawing/2014/main" id="{00000000-0008-0000-0F00-00006E010000}"/>
            </a:ext>
          </a:extLst>
        </xdr:cNvPr>
        <xdr:cNvSpPr txBox="1"/>
      </xdr:nvSpPr>
      <xdr:spPr>
        <a:xfrm>
          <a:off x="9391727" y="1463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52367</xdr:rowOff>
    </xdr:from>
    <xdr:ext cx="469744" cy="259045"/>
    <xdr:sp macro="" textlink="">
      <xdr:nvSpPr>
        <xdr:cNvPr id="367" name="n_2aveValue【福祉施設】&#10;一人当たり面積">
          <a:extLst>
            <a:ext uri="{FF2B5EF4-FFF2-40B4-BE49-F238E27FC236}">
              <a16:creationId xmlns:a16="http://schemas.microsoft.com/office/drawing/2014/main" id="{00000000-0008-0000-0F00-00006F010000}"/>
            </a:ext>
          </a:extLst>
        </xdr:cNvPr>
        <xdr:cNvSpPr txBox="1"/>
      </xdr:nvSpPr>
      <xdr:spPr>
        <a:xfrm>
          <a:off x="8515427" y="146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88943</xdr:rowOff>
    </xdr:from>
    <xdr:ext cx="469744" cy="259045"/>
    <xdr:sp macro="" textlink="">
      <xdr:nvSpPr>
        <xdr:cNvPr id="368" name="n_3aveValue【福祉施設】&#10;一人当たり面積">
          <a:extLst>
            <a:ext uri="{FF2B5EF4-FFF2-40B4-BE49-F238E27FC236}">
              <a16:creationId xmlns:a16="http://schemas.microsoft.com/office/drawing/2014/main" id="{00000000-0008-0000-0F00-000070010000}"/>
            </a:ext>
          </a:extLst>
        </xdr:cNvPr>
        <xdr:cNvSpPr txBox="1"/>
      </xdr:nvSpPr>
      <xdr:spPr>
        <a:xfrm>
          <a:off x="7626427" y="1466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82542</xdr:rowOff>
    </xdr:from>
    <xdr:ext cx="469744" cy="259045"/>
    <xdr:sp macro="" textlink="">
      <xdr:nvSpPr>
        <xdr:cNvPr id="369" name="n_4aveValue【福祉施設】&#10;一人当たり面積">
          <a:extLst>
            <a:ext uri="{FF2B5EF4-FFF2-40B4-BE49-F238E27FC236}">
              <a16:creationId xmlns:a16="http://schemas.microsoft.com/office/drawing/2014/main" id="{00000000-0008-0000-0F00-000071010000}"/>
            </a:ext>
          </a:extLst>
        </xdr:cNvPr>
        <xdr:cNvSpPr txBox="1"/>
      </xdr:nvSpPr>
      <xdr:spPr>
        <a:xfrm>
          <a:off x="67374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43705</xdr:rowOff>
    </xdr:from>
    <xdr:ext cx="469744" cy="259045"/>
    <xdr:sp macro="" textlink="">
      <xdr:nvSpPr>
        <xdr:cNvPr id="370" name="n_1mainValue【福祉施設】&#10;一人当たり面積">
          <a:extLst>
            <a:ext uri="{FF2B5EF4-FFF2-40B4-BE49-F238E27FC236}">
              <a16:creationId xmlns:a16="http://schemas.microsoft.com/office/drawing/2014/main" id="{00000000-0008-0000-0F00-000072010000}"/>
            </a:ext>
          </a:extLst>
        </xdr:cNvPr>
        <xdr:cNvSpPr txBox="1"/>
      </xdr:nvSpPr>
      <xdr:spPr>
        <a:xfrm>
          <a:off x="9391727" y="1410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58565</xdr:rowOff>
    </xdr:from>
    <xdr:ext cx="469744" cy="259045"/>
    <xdr:sp macro="" textlink="">
      <xdr:nvSpPr>
        <xdr:cNvPr id="371" name="n_2mainValue【福祉施設】&#10;一人当たり面積">
          <a:extLst>
            <a:ext uri="{FF2B5EF4-FFF2-40B4-BE49-F238E27FC236}">
              <a16:creationId xmlns:a16="http://schemas.microsoft.com/office/drawing/2014/main" id="{00000000-0008-0000-0F00-000073010000}"/>
            </a:ext>
          </a:extLst>
        </xdr:cNvPr>
        <xdr:cNvSpPr txBox="1"/>
      </xdr:nvSpPr>
      <xdr:spPr>
        <a:xfrm>
          <a:off x="8515427" y="1411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44390</xdr:rowOff>
    </xdr:from>
    <xdr:ext cx="469744" cy="259045"/>
    <xdr:sp macro="" textlink="">
      <xdr:nvSpPr>
        <xdr:cNvPr id="372" name="n_3mainValue【福祉施設】&#10;一人当たり面積">
          <a:extLst>
            <a:ext uri="{FF2B5EF4-FFF2-40B4-BE49-F238E27FC236}">
              <a16:creationId xmlns:a16="http://schemas.microsoft.com/office/drawing/2014/main" id="{00000000-0008-0000-0F00-000074010000}"/>
            </a:ext>
          </a:extLst>
        </xdr:cNvPr>
        <xdr:cNvSpPr txBox="1"/>
      </xdr:nvSpPr>
      <xdr:spPr>
        <a:xfrm>
          <a:off x="7626427" y="1410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135374</xdr:rowOff>
    </xdr:from>
    <xdr:ext cx="469744" cy="259045"/>
    <xdr:sp macro="" textlink="">
      <xdr:nvSpPr>
        <xdr:cNvPr id="373" name="n_4mainValue【福祉施設】&#10;一人当たり面積">
          <a:extLst>
            <a:ext uri="{FF2B5EF4-FFF2-40B4-BE49-F238E27FC236}">
              <a16:creationId xmlns:a16="http://schemas.microsoft.com/office/drawing/2014/main" id="{00000000-0008-0000-0F00-000075010000}"/>
            </a:ext>
          </a:extLst>
        </xdr:cNvPr>
        <xdr:cNvSpPr txBox="1"/>
      </xdr:nvSpPr>
      <xdr:spPr>
        <a:xfrm>
          <a:off x="6737427" y="1402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00000000-0008-0000-0F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38644</xdr:rowOff>
    </xdr:from>
    <xdr:to>
      <xdr:col>85</xdr:col>
      <xdr:colOff>126364</xdr:colOff>
      <xdr:row>42</xdr:row>
      <xdr:rowOff>9253</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flipV="1">
          <a:off x="16318864" y="5867944"/>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13080</xdr:rowOff>
    </xdr:from>
    <xdr:ext cx="405111" cy="259045"/>
    <xdr:sp macro="" textlink="">
      <xdr:nvSpPr>
        <xdr:cNvPr id="416" name="【一般廃棄物処理施設】&#10;有形固定資産減価償却率最小値テキスト">
          <a:extLst>
            <a:ext uri="{FF2B5EF4-FFF2-40B4-BE49-F238E27FC236}">
              <a16:creationId xmlns:a16="http://schemas.microsoft.com/office/drawing/2014/main" id="{00000000-0008-0000-0F00-0000A0010000}"/>
            </a:ext>
          </a:extLst>
        </xdr:cNvPr>
        <xdr:cNvSpPr txBox="1"/>
      </xdr:nvSpPr>
      <xdr:spPr>
        <a:xfrm>
          <a:off x="16357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9253</xdr:rowOff>
    </xdr:from>
    <xdr:to>
      <xdr:col>86</xdr:col>
      <xdr:colOff>25400</xdr:colOff>
      <xdr:row>42</xdr:row>
      <xdr:rowOff>9253</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6230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156771</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00000000-0008-0000-0F00-0000A2010000}"/>
            </a:ext>
          </a:extLst>
        </xdr:cNvPr>
        <xdr:cNvSpPr txBox="1"/>
      </xdr:nvSpPr>
      <xdr:spPr>
        <a:xfrm>
          <a:off x="16357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38644</xdr:rowOff>
    </xdr:from>
    <xdr:to>
      <xdr:col>86</xdr:col>
      <xdr:colOff>25400</xdr:colOff>
      <xdr:row>34</xdr:row>
      <xdr:rowOff>38644</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6230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103431</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00000000-0008-0000-0F00-0000A4010000}"/>
            </a:ext>
          </a:extLst>
        </xdr:cNvPr>
        <xdr:cNvSpPr txBox="1"/>
      </xdr:nvSpPr>
      <xdr:spPr>
        <a:xfrm>
          <a:off x="16357600" y="627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125004</xdr:rowOff>
    </xdr:from>
    <xdr:to>
      <xdr:col>85</xdr:col>
      <xdr:colOff>177800</xdr:colOff>
      <xdr:row>37</xdr:row>
      <xdr:rowOff>55154</xdr:rowOff>
    </xdr:to>
    <xdr:sp macro="" textlink="">
      <xdr:nvSpPr>
        <xdr:cNvPr id="421" name="フローチャート: 判断 420">
          <a:extLst>
            <a:ext uri="{FF2B5EF4-FFF2-40B4-BE49-F238E27FC236}">
              <a16:creationId xmlns:a16="http://schemas.microsoft.com/office/drawing/2014/main" id="{00000000-0008-0000-0F00-0000A5010000}"/>
            </a:ext>
          </a:extLst>
        </xdr:cNvPr>
        <xdr:cNvSpPr/>
      </xdr:nvSpPr>
      <xdr:spPr>
        <a:xfrm>
          <a:off x="162687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169092</xdr:rowOff>
    </xdr:from>
    <xdr:to>
      <xdr:col>81</xdr:col>
      <xdr:colOff>101600</xdr:colOff>
      <xdr:row>37</xdr:row>
      <xdr:rowOff>99242</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15430500" y="634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115207</xdr:rowOff>
    </xdr:from>
    <xdr:to>
      <xdr:col>76</xdr:col>
      <xdr:colOff>165100</xdr:colOff>
      <xdr:row>37</xdr:row>
      <xdr:rowOff>45357</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14541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103777</xdr:rowOff>
    </xdr:from>
    <xdr:to>
      <xdr:col>85</xdr:col>
      <xdr:colOff>177800</xdr:colOff>
      <xdr:row>35</xdr:row>
      <xdr:rowOff>33927</xdr:rowOff>
    </xdr:to>
    <xdr:sp macro="" textlink="">
      <xdr:nvSpPr>
        <xdr:cNvPr id="431" name="楕円 430">
          <a:extLst>
            <a:ext uri="{FF2B5EF4-FFF2-40B4-BE49-F238E27FC236}">
              <a16:creationId xmlns:a16="http://schemas.microsoft.com/office/drawing/2014/main" id="{00000000-0008-0000-0F00-0000AF010000}"/>
            </a:ext>
          </a:extLst>
        </xdr:cNvPr>
        <xdr:cNvSpPr/>
      </xdr:nvSpPr>
      <xdr:spPr>
        <a:xfrm>
          <a:off x="162687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18704</xdr:rowOff>
    </xdr:from>
    <xdr:ext cx="405111" cy="259045"/>
    <xdr:sp macro="" textlink="">
      <xdr:nvSpPr>
        <xdr:cNvPr id="432" name="【一般廃棄物処理施設】&#10;有形固定資産減価償却率該当値テキスト">
          <a:extLst>
            <a:ext uri="{FF2B5EF4-FFF2-40B4-BE49-F238E27FC236}">
              <a16:creationId xmlns:a16="http://schemas.microsoft.com/office/drawing/2014/main" id="{00000000-0008-0000-0F00-0000B0010000}"/>
            </a:ext>
          </a:extLst>
        </xdr:cNvPr>
        <xdr:cNvSpPr txBox="1"/>
      </xdr:nvSpPr>
      <xdr:spPr>
        <a:xfrm>
          <a:off x="16357600" y="5848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49893</xdr:rowOff>
    </xdr:from>
    <xdr:to>
      <xdr:col>81</xdr:col>
      <xdr:colOff>101600</xdr:colOff>
      <xdr:row>34</xdr:row>
      <xdr:rowOff>151493</xdr:rowOff>
    </xdr:to>
    <xdr:sp macro="" textlink="">
      <xdr:nvSpPr>
        <xdr:cNvPr id="433" name="楕円 432">
          <a:extLst>
            <a:ext uri="{FF2B5EF4-FFF2-40B4-BE49-F238E27FC236}">
              <a16:creationId xmlns:a16="http://schemas.microsoft.com/office/drawing/2014/main" id="{00000000-0008-0000-0F00-0000B1010000}"/>
            </a:ext>
          </a:extLst>
        </xdr:cNvPr>
        <xdr:cNvSpPr/>
      </xdr:nvSpPr>
      <xdr:spPr>
        <a:xfrm>
          <a:off x="15430500" y="587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100693</xdr:rowOff>
    </xdr:from>
    <xdr:to>
      <xdr:col>85</xdr:col>
      <xdr:colOff>127000</xdr:colOff>
      <xdr:row>34</xdr:row>
      <xdr:rowOff>154577</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5481300" y="592999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167458</xdr:rowOff>
    </xdr:from>
    <xdr:to>
      <xdr:col>76</xdr:col>
      <xdr:colOff>165100</xdr:colOff>
      <xdr:row>34</xdr:row>
      <xdr:rowOff>97608</xdr:rowOff>
    </xdr:to>
    <xdr:sp macro="" textlink="">
      <xdr:nvSpPr>
        <xdr:cNvPr id="435" name="楕円 434">
          <a:extLst>
            <a:ext uri="{FF2B5EF4-FFF2-40B4-BE49-F238E27FC236}">
              <a16:creationId xmlns:a16="http://schemas.microsoft.com/office/drawing/2014/main" id="{00000000-0008-0000-0F00-0000B3010000}"/>
            </a:ext>
          </a:extLst>
        </xdr:cNvPr>
        <xdr:cNvSpPr/>
      </xdr:nvSpPr>
      <xdr:spPr>
        <a:xfrm>
          <a:off x="14541500" y="582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46808</xdr:rowOff>
    </xdr:from>
    <xdr:to>
      <xdr:col>81</xdr:col>
      <xdr:colOff>50800</xdr:colOff>
      <xdr:row>34</xdr:row>
      <xdr:rowOff>100693</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4592300" y="587610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113574</xdr:rowOff>
    </xdr:from>
    <xdr:to>
      <xdr:col>72</xdr:col>
      <xdr:colOff>38100</xdr:colOff>
      <xdr:row>34</xdr:row>
      <xdr:rowOff>43724</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3652500" y="57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164374</xdr:rowOff>
    </xdr:from>
    <xdr:to>
      <xdr:col>76</xdr:col>
      <xdr:colOff>114300</xdr:colOff>
      <xdr:row>34</xdr:row>
      <xdr:rowOff>46808</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3703300" y="582222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59690</xdr:rowOff>
    </xdr:from>
    <xdr:to>
      <xdr:col>67</xdr:col>
      <xdr:colOff>101600</xdr:colOff>
      <xdr:row>33</xdr:row>
      <xdr:rowOff>161290</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2763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110490</xdr:rowOff>
    </xdr:from>
    <xdr:to>
      <xdr:col>71</xdr:col>
      <xdr:colOff>177800</xdr:colOff>
      <xdr:row>33</xdr:row>
      <xdr:rowOff>164374</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2814300" y="576834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90369</xdr:rowOff>
    </xdr:from>
    <xdr:ext cx="405111" cy="259045"/>
    <xdr:sp macro="" textlink="">
      <xdr:nvSpPr>
        <xdr:cNvPr id="441" name="n_1aveValue【一般廃棄物処理施設】&#10;有形固定資産減価償却率">
          <a:extLst>
            <a:ext uri="{FF2B5EF4-FFF2-40B4-BE49-F238E27FC236}">
              <a16:creationId xmlns:a16="http://schemas.microsoft.com/office/drawing/2014/main" id="{00000000-0008-0000-0F00-0000B9010000}"/>
            </a:ext>
          </a:extLst>
        </xdr:cNvPr>
        <xdr:cNvSpPr txBox="1"/>
      </xdr:nvSpPr>
      <xdr:spPr>
        <a:xfrm>
          <a:off x="15266044"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36484</xdr:rowOff>
    </xdr:from>
    <xdr:ext cx="405111" cy="259045"/>
    <xdr:sp macro="" textlink="">
      <xdr:nvSpPr>
        <xdr:cNvPr id="442" name="n_2aveValue【一般廃棄物処理施設】&#10;有形固定資産減価償却率">
          <a:extLst>
            <a:ext uri="{FF2B5EF4-FFF2-40B4-BE49-F238E27FC236}">
              <a16:creationId xmlns:a16="http://schemas.microsoft.com/office/drawing/2014/main" id="{00000000-0008-0000-0F00-0000BA010000}"/>
            </a:ext>
          </a:extLst>
        </xdr:cNvPr>
        <xdr:cNvSpPr txBox="1"/>
      </xdr:nvSpPr>
      <xdr:spPr>
        <a:xfrm>
          <a:off x="14389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443" name="n_3aveValue【一般廃棄物処理施設】&#10;有形固定資産減価償却率">
          <a:extLst>
            <a:ext uri="{FF2B5EF4-FFF2-40B4-BE49-F238E27FC236}">
              <a16:creationId xmlns:a16="http://schemas.microsoft.com/office/drawing/2014/main" id="{00000000-0008-0000-0F00-0000BB010000}"/>
            </a:ext>
          </a:extLst>
        </xdr:cNvPr>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444" name="n_4aveValue【一般廃棄物処理施設】&#10;有形固定資産減価償却率">
          <a:extLst>
            <a:ext uri="{FF2B5EF4-FFF2-40B4-BE49-F238E27FC236}">
              <a16:creationId xmlns:a16="http://schemas.microsoft.com/office/drawing/2014/main" id="{00000000-0008-0000-0F00-0000BC010000}"/>
            </a:ext>
          </a:extLst>
        </xdr:cNvPr>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168020</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00000000-0008-0000-0F00-0000BD010000}"/>
            </a:ext>
          </a:extLst>
        </xdr:cNvPr>
        <xdr:cNvSpPr txBox="1"/>
      </xdr:nvSpPr>
      <xdr:spPr>
        <a:xfrm>
          <a:off x="15266044" y="565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114135</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4389744" y="560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60251</xdr:rowOff>
    </xdr:from>
    <xdr:ext cx="340478" cy="259045"/>
    <xdr:sp macro="" textlink="">
      <xdr:nvSpPr>
        <xdr:cNvPr id="447" name="n_3main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3533061" y="5546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32</xdr:row>
      <xdr:rowOff>6367</xdr:rowOff>
    </xdr:from>
    <xdr:ext cx="340478" cy="259045"/>
    <xdr:sp macro="" textlink="">
      <xdr:nvSpPr>
        <xdr:cNvPr id="448" name="n_4main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2644061" y="54927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a:extLst>
            <a:ext uri="{FF2B5EF4-FFF2-40B4-BE49-F238E27FC236}">
              <a16:creationId xmlns:a16="http://schemas.microsoft.com/office/drawing/2014/main" id="{00000000-0008-0000-0F00-0000D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153978</xdr:rowOff>
    </xdr:from>
    <xdr:to>
      <xdr:col>116</xdr:col>
      <xdr:colOff>62864</xdr:colOff>
      <xdr:row>41</xdr:row>
      <xdr:rowOff>132451</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flipV="1">
          <a:off x="22160864" y="5983278"/>
          <a:ext cx="0" cy="1178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136278</xdr:rowOff>
    </xdr:from>
    <xdr:ext cx="469744" cy="259045"/>
    <xdr:sp macro="" textlink="">
      <xdr:nvSpPr>
        <xdr:cNvPr id="471" name="【一般廃棄物処理施設】&#10;一人当たり有形固定資産（償却資産）額最小値テキスト">
          <a:extLst>
            <a:ext uri="{FF2B5EF4-FFF2-40B4-BE49-F238E27FC236}">
              <a16:creationId xmlns:a16="http://schemas.microsoft.com/office/drawing/2014/main" id="{00000000-0008-0000-0F00-0000D7010000}"/>
            </a:ext>
          </a:extLst>
        </xdr:cNvPr>
        <xdr:cNvSpPr txBox="1"/>
      </xdr:nvSpPr>
      <xdr:spPr>
        <a:xfrm>
          <a:off x="22199600" y="716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132451</xdr:rowOff>
    </xdr:from>
    <xdr:to>
      <xdr:col>116</xdr:col>
      <xdr:colOff>152400</xdr:colOff>
      <xdr:row>41</xdr:row>
      <xdr:rowOff>132451</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22072600" y="716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100655</xdr:rowOff>
    </xdr:from>
    <xdr:ext cx="690189" cy="259045"/>
    <xdr:sp macro="" textlink="">
      <xdr:nvSpPr>
        <xdr:cNvPr id="473" name="【一般廃棄物処理施設】&#10;一人当たり有形固定資産（償却資産）額最大値テキスト">
          <a:extLst>
            <a:ext uri="{FF2B5EF4-FFF2-40B4-BE49-F238E27FC236}">
              <a16:creationId xmlns:a16="http://schemas.microsoft.com/office/drawing/2014/main" id="{00000000-0008-0000-0F00-0000D9010000}"/>
            </a:ext>
          </a:extLst>
        </xdr:cNvPr>
        <xdr:cNvSpPr txBox="1"/>
      </xdr:nvSpPr>
      <xdr:spPr>
        <a:xfrm>
          <a:off x="22199600" y="5758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153978</xdr:rowOff>
    </xdr:from>
    <xdr:to>
      <xdr:col>116</xdr:col>
      <xdr:colOff>152400</xdr:colOff>
      <xdr:row>34</xdr:row>
      <xdr:rowOff>153978</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22072600" y="5983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12892</xdr:rowOff>
    </xdr:from>
    <xdr:ext cx="599010" cy="259045"/>
    <xdr:sp macro="" textlink="">
      <xdr:nvSpPr>
        <xdr:cNvPr id="475" name="【一般廃棄物処理施設】&#10;一人当たり有形固定資産（償却資産）額平均値テキスト">
          <a:extLst>
            <a:ext uri="{FF2B5EF4-FFF2-40B4-BE49-F238E27FC236}">
              <a16:creationId xmlns:a16="http://schemas.microsoft.com/office/drawing/2014/main" id="{00000000-0008-0000-0F00-0000DB010000}"/>
            </a:ext>
          </a:extLst>
        </xdr:cNvPr>
        <xdr:cNvSpPr txBox="1"/>
      </xdr:nvSpPr>
      <xdr:spPr>
        <a:xfrm>
          <a:off x="22199600" y="6870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161465</xdr:rowOff>
    </xdr:from>
    <xdr:to>
      <xdr:col>116</xdr:col>
      <xdr:colOff>114300</xdr:colOff>
      <xdr:row>41</xdr:row>
      <xdr:rowOff>91615</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22110700" y="701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165658</xdr:rowOff>
    </xdr:from>
    <xdr:to>
      <xdr:col>112</xdr:col>
      <xdr:colOff>38100</xdr:colOff>
      <xdr:row>41</xdr:row>
      <xdr:rowOff>95808</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21272500" y="70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166962</xdr:rowOff>
    </xdr:from>
    <xdr:to>
      <xdr:col>107</xdr:col>
      <xdr:colOff>101600</xdr:colOff>
      <xdr:row>41</xdr:row>
      <xdr:rowOff>97112</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20383500" y="70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26325</xdr:rowOff>
    </xdr:from>
    <xdr:to>
      <xdr:col>102</xdr:col>
      <xdr:colOff>165100</xdr:colOff>
      <xdr:row>41</xdr:row>
      <xdr:rowOff>127925</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19494500" y="70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166740</xdr:rowOff>
    </xdr:from>
    <xdr:to>
      <xdr:col>98</xdr:col>
      <xdr:colOff>38100</xdr:colOff>
      <xdr:row>41</xdr:row>
      <xdr:rowOff>96890</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18605500" y="70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78695</xdr:rowOff>
    </xdr:from>
    <xdr:to>
      <xdr:col>116</xdr:col>
      <xdr:colOff>114300</xdr:colOff>
      <xdr:row>42</xdr:row>
      <xdr:rowOff>8845</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22110700" y="710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165072</xdr:rowOff>
    </xdr:from>
    <xdr:ext cx="469744" cy="259045"/>
    <xdr:sp macro="" textlink="">
      <xdr:nvSpPr>
        <xdr:cNvPr id="487" name="【一般廃棄物処理施設】&#10;一人当たり有形固定資産（償却資産）額該当値テキスト">
          <a:extLst>
            <a:ext uri="{FF2B5EF4-FFF2-40B4-BE49-F238E27FC236}">
              <a16:creationId xmlns:a16="http://schemas.microsoft.com/office/drawing/2014/main" id="{00000000-0008-0000-0F00-0000E7010000}"/>
            </a:ext>
          </a:extLst>
        </xdr:cNvPr>
        <xdr:cNvSpPr txBox="1"/>
      </xdr:nvSpPr>
      <xdr:spPr>
        <a:xfrm>
          <a:off x="22199600" y="702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78798</xdr:rowOff>
    </xdr:from>
    <xdr:to>
      <xdr:col>112</xdr:col>
      <xdr:colOff>38100</xdr:colOff>
      <xdr:row>42</xdr:row>
      <xdr:rowOff>8948</xdr:rowOff>
    </xdr:to>
    <xdr:sp macro="" textlink="">
      <xdr:nvSpPr>
        <xdr:cNvPr id="488" name="楕円 487">
          <a:extLst>
            <a:ext uri="{FF2B5EF4-FFF2-40B4-BE49-F238E27FC236}">
              <a16:creationId xmlns:a16="http://schemas.microsoft.com/office/drawing/2014/main" id="{00000000-0008-0000-0F00-0000E8010000}"/>
            </a:ext>
          </a:extLst>
        </xdr:cNvPr>
        <xdr:cNvSpPr/>
      </xdr:nvSpPr>
      <xdr:spPr>
        <a:xfrm>
          <a:off x="21272500" y="710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129495</xdr:rowOff>
    </xdr:from>
    <xdr:to>
      <xdr:col>116</xdr:col>
      <xdr:colOff>63500</xdr:colOff>
      <xdr:row>41</xdr:row>
      <xdr:rowOff>129598</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flipV="1">
          <a:off x="21323300" y="7158945"/>
          <a:ext cx="838200" cy="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78937</xdr:rowOff>
    </xdr:from>
    <xdr:to>
      <xdr:col>107</xdr:col>
      <xdr:colOff>101600</xdr:colOff>
      <xdr:row>42</xdr:row>
      <xdr:rowOff>9087</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20383500" y="710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129598</xdr:rowOff>
    </xdr:from>
    <xdr:to>
      <xdr:col>111</xdr:col>
      <xdr:colOff>177800</xdr:colOff>
      <xdr:row>41</xdr:row>
      <xdr:rowOff>129737</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flipV="1">
          <a:off x="20434300" y="7159048"/>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79035</xdr:rowOff>
    </xdr:from>
    <xdr:to>
      <xdr:col>102</xdr:col>
      <xdr:colOff>165100</xdr:colOff>
      <xdr:row>42</xdr:row>
      <xdr:rowOff>9185</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19494500" y="710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129737</xdr:rowOff>
    </xdr:from>
    <xdr:to>
      <xdr:col>107</xdr:col>
      <xdr:colOff>50800</xdr:colOff>
      <xdr:row>41</xdr:row>
      <xdr:rowOff>129835</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flipV="1">
          <a:off x="19545300" y="7159187"/>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79124</xdr:rowOff>
    </xdr:from>
    <xdr:to>
      <xdr:col>98</xdr:col>
      <xdr:colOff>38100</xdr:colOff>
      <xdr:row>42</xdr:row>
      <xdr:rowOff>9274</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18605500" y="710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129835</xdr:rowOff>
    </xdr:from>
    <xdr:to>
      <xdr:col>102</xdr:col>
      <xdr:colOff>114300</xdr:colOff>
      <xdr:row>41</xdr:row>
      <xdr:rowOff>129924</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18656300" y="7159285"/>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112335</xdr:rowOff>
    </xdr:from>
    <xdr:ext cx="599010" cy="259045"/>
    <xdr:sp macro="" textlink="">
      <xdr:nvSpPr>
        <xdr:cNvPr id="496" name="n_1aveValue【一般廃棄物処理施設】&#10;一人当たり有形固定資産（償却資産）額">
          <a:extLst>
            <a:ext uri="{FF2B5EF4-FFF2-40B4-BE49-F238E27FC236}">
              <a16:creationId xmlns:a16="http://schemas.microsoft.com/office/drawing/2014/main" id="{00000000-0008-0000-0F00-0000F0010000}"/>
            </a:ext>
          </a:extLst>
        </xdr:cNvPr>
        <xdr:cNvSpPr txBox="1"/>
      </xdr:nvSpPr>
      <xdr:spPr>
        <a:xfrm>
          <a:off x="21011095" y="679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113639</xdr:rowOff>
    </xdr:from>
    <xdr:ext cx="599010" cy="259045"/>
    <xdr:sp macro="" textlink="">
      <xdr:nvSpPr>
        <xdr:cNvPr id="497" name="n_2aveValue【一般廃棄物処理施設】&#10;一人当たり有形固定資産（償却資産）額">
          <a:extLst>
            <a:ext uri="{FF2B5EF4-FFF2-40B4-BE49-F238E27FC236}">
              <a16:creationId xmlns:a16="http://schemas.microsoft.com/office/drawing/2014/main" id="{00000000-0008-0000-0F00-0000F1010000}"/>
            </a:ext>
          </a:extLst>
        </xdr:cNvPr>
        <xdr:cNvSpPr txBox="1"/>
      </xdr:nvSpPr>
      <xdr:spPr>
        <a:xfrm>
          <a:off x="20134795" y="680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144452</xdr:rowOff>
    </xdr:from>
    <xdr:ext cx="599010" cy="259045"/>
    <xdr:sp macro="" textlink="">
      <xdr:nvSpPr>
        <xdr:cNvPr id="498" name="n_3aveValue【一般廃棄物処理施設】&#10;一人当たり有形固定資産（償却資産）額">
          <a:extLst>
            <a:ext uri="{FF2B5EF4-FFF2-40B4-BE49-F238E27FC236}">
              <a16:creationId xmlns:a16="http://schemas.microsoft.com/office/drawing/2014/main" id="{00000000-0008-0000-0F00-0000F2010000}"/>
            </a:ext>
          </a:extLst>
        </xdr:cNvPr>
        <xdr:cNvSpPr txBox="1"/>
      </xdr:nvSpPr>
      <xdr:spPr>
        <a:xfrm>
          <a:off x="19245795" y="683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113417</xdr:rowOff>
    </xdr:from>
    <xdr:ext cx="599010" cy="259045"/>
    <xdr:sp macro="" textlink="">
      <xdr:nvSpPr>
        <xdr:cNvPr id="499" name="n_4aveValue【一般廃棄物処理施設】&#10;一人当たり有形固定資産（償却資産）額">
          <a:extLst>
            <a:ext uri="{FF2B5EF4-FFF2-40B4-BE49-F238E27FC236}">
              <a16:creationId xmlns:a16="http://schemas.microsoft.com/office/drawing/2014/main" id="{00000000-0008-0000-0F00-0000F3010000}"/>
            </a:ext>
          </a:extLst>
        </xdr:cNvPr>
        <xdr:cNvSpPr txBox="1"/>
      </xdr:nvSpPr>
      <xdr:spPr>
        <a:xfrm>
          <a:off x="18356795" y="679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75</xdr:rowOff>
    </xdr:from>
    <xdr:ext cx="469744" cy="259045"/>
    <xdr:sp macro="" textlink="">
      <xdr:nvSpPr>
        <xdr:cNvPr id="500" name="n_1mainValue【一般廃棄物処理施設】&#10;一人当たり有形固定資産（償却資産）額">
          <a:extLst>
            <a:ext uri="{FF2B5EF4-FFF2-40B4-BE49-F238E27FC236}">
              <a16:creationId xmlns:a16="http://schemas.microsoft.com/office/drawing/2014/main" id="{00000000-0008-0000-0F00-0000F4010000}"/>
            </a:ext>
          </a:extLst>
        </xdr:cNvPr>
        <xdr:cNvSpPr txBox="1"/>
      </xdr:nvSpPr>
      <xdr:spPr>
        <a:xfrm>
          <a:off x="21075728" y="720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214</xdr:rowOff>
    </xdr:from>
    <xdr:ext cx="469744" cy="259045"/>
    <xdr:sp macro="" textlink="">
      <xdr:nvSpPr>
        <xdr:cNvPr id="501" name="n_2mainValue【一般廃棄物処理施設】&#10;一人当たり有形固定資産（償却資産）額">
          <a:extLst>
            <a:ext uri="{FF2B5EF4-FFF2-40B4-BE49-F238E27FC236}">
              <a16:creationId xmlns:a16="http://schemas.microsoft.com/office/drawing/2014/main" id="{00000000-0008-0000-0F00-0000F5010000}"/>
            </a:ext>
          </a:extLst>
        </xdr:cNvPr>
        <xdr:cNvSpPr txBox="1"/>
      </xdr:nvSpPr>
      <xdr:spPr>
        <a:xfrm>
          <a:off x="20199428" y="720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312</xdr:rowOff>
    </xdr:from>
    <xdr:ext cx="469744" cy="259045"/>
    <xdr:sp macro="" textlink="">
      <xdr:nvSpPr>
        <xdr:cNvPr id="502" name="n_3main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19310428" y="720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401</xdr:rowOff>
    </xdr:from>
    <xdr:ext cx="469744" cy="259045"/>
    <xdr:sp macro="" textlink="">
      <xdr:nvSpPr>
        <xdr:cNvPr id="503" name="n_4main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18421428" y="720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a:extLst>
            <a:ext uri="{FF2B5EF4-FFF2-40B4-BE49-F238E27FC236}">
              <a16:creationId xmlns:a16="http://schemas.microsoft.com/office/drawing/2014/main" id="{00000000-0008-0000-0F00-00000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123825</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flipV="1">
          <a:off x="16318864" y="96393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528" name="【保健センター・保健所】&#10;有形固定資産減価償却率最小値テキスト">
          <a:extLst>
            <a:ext uri="{FF2B5EF4-FFF2-40B4-BE49-F238E27FC236}">
              <a16:creationId xmlns:a16="http://schemas.microsoft.com/office/drawing/2014/main" id="{00000000-0008-0000-0F00-000010020000}"/>
            </a:ext>
          </a:extLst>
        </xdr:cNvPr>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530" name="【保健センター・保健所】&#10;有形固定資産減価償却率最大値テキスト">
          <a:extLst>
            <a:ext uri="{FF2B5EF4-FFF2-40B4-BE49-F238E27FC236}">
              <a16:creationId xmlns:a16="http://schemas.microsoft.com/office/drawing/2014/main" id="{00000000-0008-0000-0F00-000012020000}"/>
            </a:ext>
          </a:extLst>
        </xdr:cNvPr>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532" name="【保健センター・保健所】&#10;有形固定資産減価償却率平均値テキスト">
          <a:extLst>
            <a:ext uri="{FF2B5EF4-FFF2-40B4-BE49-F238E27FC236}">
              <a16:creationId xmlns:a16="http://schemas.microsoft.com/office/drawing/2014/main" id="{00000000-0008-0000-0F00-000014020000}"/>
            </a:ext>
          </a:extLst>
        </xdr:cNvPr>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23495</xdr:rowOff>
    </xdr:from>
    <xdr:to>
      <xdr:col>81</xdr:col>
      <xdr:colOff>101600</xdr:colOff>
      <xdr:row>61</xdr:row>
      <xdr:rowOff>125095</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5430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23495</xdr:rowOff>
    </xdr:from>
    <xdr:to>
      <xdr:col>72</xdr:col>
      <xdr:colOff>38100</xdr:colOff>
      <xdr:row>61</xdr:row>
      <xdr:rowOff>125095</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13652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25400</xdr:rowOff>
    </xdr:from>
    <xdr:to>
      <xdr:col>85</xdr:col>
      <xdr:colOff>177800</xdr:colOff>
      <xdr:row>59</xdr:row>
      <xdr:rowOff>127000</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62687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48277</xdr:rowOff>
    </xdr:from>
    <xdr:ext cx="405111" cy="259045"/>
    <xdr:sp macro="" textlink="">
      <xdr:nvSpPr>
        <xdr:cNvPr id="544" name="【保健センター・保健所】&#10;有形固定資産減価償却率該当値テキスト">
          <a:extLst>
            <a:ext uri="{FF2B5EF4-FFF2-40B4-BE49-F238E27FC236}">
              <a16:creationId xmlns:a16="http://schemas.microsoft.com/office/drawing/2014/main" id="{00000000-0008-0000-0F00-000020020000}"/>
            </a:ext>
          </a:extLst>
        </xdr:cNvPr>
        <xdr:cNvSpPr txBox="1"/>
      </xdr:nvSpPr>
      <xdr:spPr>
        <a:xfrm>
          <a:off x="16357600"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61595</xdr:rowOff>
    </xdr:from>
    <xdr:to>
      <xdr:col>81</xdr:col>
      <xdr:colOff>101600</xdr:colOff>
      <xdr:row>64</xdr:row>
      <xdr:rowOff>163195</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5430500" y="1103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76200</xdr:rowOff>
    </xdr:from>
    <xdr:to>
      <xdr:col>85</xdr:col>
      <xdr:colOff>127000</xdr:colOff>
      <xdr:row>64</xdr:row>
      <xdr:rowOff>112395</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flipV="1">
          <a:off x="15481300" y="10191750"/>
          <a:ext cx="838200" cy="89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36830</xdr:rowOff>
    </xdr:from>
    <xdr:to>
      <xdr:col>76</xdr:col>
      <xdr:colOff>165100</xdr:colOff>
      <xdr:row>64</xdr:row>
      <xdr:rowOff>138430</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45415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87630</xdr:rowOff>
    </xdr:from>
    <xdr:to>
      <xdr:col>81</xdr:col>
      <xdr:colOff>50800</xdr:colOff>
      <xdr:row>64</xdr:row>
      <xdr:rowOff>112395</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4592300" y="110604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120650</xdr:rowOff>
    </xdr:from>
    <xdr:to>
      <xdr:col>72</xdr:col>
      <xdr:colOff>38100</xdr:colOff>
      <xdr:row>64</xdr:row>
      <xdr:rowOff>50800</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1365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0</xdr:rowOff>
    </xdr:from>
    <xdr:to>
      <xdr:col>76</xdr:col>
      <xdr:colOff>114300</xdr:colOff>
      <xdr:row>64</xdr:row>
      <xdr:rowOff>87630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3703300" y="109728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82550</xdr:rowOff>
    </xdr:from>
    <xdr:to>
      <xdr:col>67</xdr:col>
      <xdr:colOff>101600</xdr:colOff>
      <xdr:row>64</xdr:row>
      <xdr:rowOff>12700</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12763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133350</xdr:rowOff>
    </xdr:from>
    <xdr:to>
      <xdr:col>71</xdr:col>
      <xdr:colOff>177800</xdr:colOff>
      <xdr:row>64</xdr:row>
      <xdr:rowOff>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2814300" y="1093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141622</xdr:rowOff>
    </xdr:from>
    <xdr:ext cx="405111" cy="259045"/>
    <xdr:sp macro="" textlink="">
      <xdr:nvSpPr>
        <xdr:cNvPr id="553" name="n_1aveValue【保健センター・保健所】&#10;有形固定資産減価償却率">
          <a:extLst>
            <a:ext uri="{FF2B5EF4-FFF2-40B4-BE49-F238E27FC236}">
              <a16:creationId xmlns:a16="http://schemas.microsoft.com/office/drawing/2014/main" id="{00000000-0008-0000-0F00-000029020000}"/>
            </a:ext>
          </a:extLst>
        </xdr:cNvPr>
        <xdr:cNvSpPr txBox="1"/>
      </xdr:nvSpPr>
      <xdr:spPr>
        <a:xfrm>
          <a:off x="152660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36847</xdr:rowOff>
    </xdr:from>
    <xdr:ext cx="405111" cy="259045"/>
    <xdr:sp macro="" textlink="">
      <xdr:nvSpPr>
        <xdr:cNvPr id="554" name="n_2aveValue【保健センター・保健所】&#10;有形固定資産減価償却率">
          <a:extLst>
            <a:ext uri="{FF2B5EF4-FFF2-40B4-BE49-F238E27FC236}">
              <a16:creationId xmlns:a16="http://schemas.microsoft.com/office/drawing/2014/main" id="{00000000-0008-0000-0F00-00002A020000}"/>
            </a:ext>
          </a:extLst>
        </xdr:cNvPr>
        <xdr:cNvSpPr txBox="1"/>
      </xdr:nvSpPr>
      <xdr:spPr>
        <a:xfrm>
          <a:off x="14389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141622</xdr:rowOff>
    </xdr:from>
    <xdr:ext cx="405111" cy="259045"/>
    <xdr:sp macro="" textlink="">
      <xdr:nvSpPr>
        <xdr:cNvPr id="555" name="n_3aveValue【保健センター・保健所】&#10;有形固定資産減価償却率">
          <a:extLst>
            <a:ext uri="{FF2B5EF4-FFF2-40B4-BE49-F238E27FC236}">
              <a16:creationId xmlns:a16="http://schemas.microsoft.com/office/drawing/2014/main" id="{00000000-0008-0000-0F00-00002B020000}"/>
            </a:ext>
          </a:extLst>
        </xdr:cNvPr>
        <xdr:cNvSpPr txBox="1"/>
      </xdr:nvSpPr>
      <xdr:spPr>
        <a:xfrm>
          <a:off x="135007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556" name="n_4aveValue【保健センター・保健所】&#10;有形固定資産減価償却率">
          <a:extLst>
            <a:ext uri="{FF2B5EF4-FFF2-40B4-BE49-F238E27FC236}">
              <a16:creationId xmlns:a16="http://schemas.microsoft.com/office/drawing/2014/main" id="{00000000-0008-0000-0F00-00002C020000}"/>
            </a:ext>
          </a:extLst>
        </xdr:cNvPr>
        <xdr:cNvSpPr txBox="1"/>
      </xdr:nvSpPr>
      <xdr:spPr>
        <a:xfrm>
          <a:off x="12611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154322</xdr:rowOff>
    </xdr:from>
    <xdr:ext cx="405111" cy="259045"/>
    <xdr:sp macro="" textlink="">
      <xdr:nvSpPr>
        <xdr:cNvPr id="557" name="n_1mainValue【保健センター・保健所】&#10;有形固定資産減価償却率">
          <a:extLst>
            <a:ext uri="{FF2B5EF4-FFF2-40B4-BE49-F238E27FC236}">
              <a16:creationId xmlns:a16="http://schemas.microsoft.com/office/drawing/2014/main" id="{00000000-0008-0000-0F00-00002D020000}"/>
            </a:ext>
          </a:extLst>
        </xdr:cNvPr>
        <xdr:cNvSpPr txBox="1"/>
      </xdr:nvSpPr>
      <xdr:spPr>
        <a:xfrm>
          <a:off x="15266044"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129557</xdr:rowOff>
    </xdr:from>
    <xdr:ext cx="405111" cy="259045"/>
    <xdr:sp macro="" textlink="">
      <xdr:nvSpPr>
        <xdr:cNvPr id="558" name="n_2mainValue【保健センター・保健所】&#10;有形固定資産減価償却率">
          <a:extLst>
            <a:ext uri="{FF2B5EF4-FFF2-40B4-BE49-F238E27FC236}">
              <a16:creationId xmlns:a16="http://schemas.microsoft.com/office/drawing/2014/main" id="{00000000-0008-0000-0F00-00002E020000}"/>
            </a:ext>
          </a:extLst>
        </xdr:cNvPr>
        <xdr:cNvSpPr txBox="1"/>
      </xdr:nvSpPr>
      <xdr:spPr>
        <a:xfrm>
          <a:off x="14389744"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41927</xdr:rowOff>
    </xdr:from>
    <xdr:ext cx="405111" cy="259045"/>
    <xdr:sp macro="" textlink="">
      <xdr:nvSpPr>
        <xdr:cNvPr id="559" name="n_3mainValue【保健センター・保健所】&#10;有形固定資産減価償却率">
          <a:extLst>
            <a:ext uri="{FF2B5EF4-FFF2-40B4-BE49-F238E27FC236}">
              <a16:creationId xmlns:a16="http://schemas.microsoft.com/office/drawing/2014/main" id="{00000000-0008-0000-0F00-00002F020000}"/>
            </a:ext>
          </a:extLst>
        </xdr:cNvPr>
        <xdr:cNvSpPr txBox="1"/>
      </xdr:nvSpPr>
      <xdr:spPr>
        <a:xfrm>
          <a:off x="13500744"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3827</xdr:rowOff>
    </xdr:from>
    <xdr:ext cx="405111" cy="259045"/>
    <xdr:sp macro="" textlink="">
      <xdr:nvSpPr>
        <xdr:cNvPr id="560" name="n_4mainValue【保健センター・保健所】&#10;有形固定資産減価償却率">
          <a:extLst>
            <a:ext uri="{FF2B5EF4-FFF2-40B4-BE49-F238E27FC236}">
              <a16:creationId xmlns:a16="http://schemas.microsoft.com/office/drawing/2014/main" id="{00000000-0008-0000-0F00-000030020000}"/>
            </a:ext>
          </a:extLst>
        </xdr:cNvPr>
        <xdr:cNvSpPr txBox="1"/>
      </xdr:nvSpPr>
      <xdr:spPr>
        <a:xfrm>
          <a:off x="12611744"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a:extLst>
            <a:ext uri="{FF2B5EF4-FFF2-40B4-BE49-F238E27FC236}">
              <a16:creationId xmlns:a16="http://schemas.microsoft.com/office/drawing/2014/main" id="{00000000-0008-0000-0F00-00004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59817</xdr:rowOff>
    </xdr:from>
    <xdr:to>
      <xdr:col>116</xdr:col>
      <xdr:colOff>62864</xdr:colOff>
      <xdr:row>64</xdr:row>
      <xdr:rowOff>42672</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flipV="1">
          <a:off x="22160864" y="9661017"/>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46499</xdr:rowOff>
    </xdr:from>
    <xdr:ext cx="469744" cy="259045"/>
    <xdr:sp macro="" textlink="">
      <xdr:nvSpPr>
        <xdr:cNvPr id="585" name="【保健センター・保健所】&#10;一人当たり面積最小値テキスト">
          <a:extLst>
            <a:ext uri="{FF2B5EF4-FFF2-40B4-BE49-F238E27FC236}">
              <a16:creationId xmlns:a16="http://schemas.microsoft.com/office/drawing/2014/main" id="{00000000-0008-0000-0F00-000049020000}"/>
            </a:ext>
          </a:extLst>
        </xdr:cNvPr>
        <xdr:cNvSpPr txBox="1"/>
      </xdr:nvSpPr>
      <xdr:spPr>
        <a:xfrm>
          <a:off x="22199600"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42672</xdr:rowOff>
    </xdr:from>
    <xdr:to>
      <xdr:col>116</xdr:col>
      <xdr:colOff>152400</xdr:colOff>
      <xdr:row>64</xdr:row>
      <xdr:rowOff>42672</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22072600" y="1101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6494</xdr:rowOff>
    </xdr:from>
    <xdr:ext cx="469744" cy="259045"/>
    <xdr:sp macro="" textlink="">
      <xdr:nvSpPr>
        <xdr:cNvPr id="587" name="【保健センター・保健所】&#10;一人当たり面積最大値テキスト">
          <a:extLst>
            <a:ext uri="{FF2B5EF4-FFF2-40B4-BE49-F238E27FC236}">
              <a16:creationId xmlns:a16="http://schemas.microsoft.com/office/drawing/2014/main" id="{00000000-0008-0000-0F00-00004B020000}"/>
            </a:ext>
          </a:extLst>
        </xdr:cNvPr>
        <xdr:cNvSpPr txBox="1"/>
      </xdr:nvSpPr>
      <xdr:spPr>
        <a:xfrm>
          <a:off x="22199600" y="943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59817</xdr:rowOff>
    </xdr:from>
    <xdr:to>
      <xdr:col>116</xdr:col>
      <xdr:colOff>152400</xdr:colOff>
      <xdr:row>56</xdr:row>
      <xdr:rowOff>59817</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22072600" y="966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26941</xdr:rowOff>
    </xdr:from>
    <xdr:ext cx="469744" cy="259045"/>
    <xdr:sp macro="" textlink="">
      <xdr:nvSpPr>
        <xdr:cNvPr id="589" name="【保健センター・保健所】&#10;一人当たり面積平均値テキスト">
          <a:extLst>
            <a:ext uri="{FF2B5EF4-FFF2-40B4-BE49-F238E27FC236}">
              <a16:creationId xmlns:a16="http://schemas.microsoft.com/office/drawing/2014/main" id="{00000000-0008-0000-0F00-00004D020000}"/>
            </a:ext>
          </a:extLst>
        </xdr:cNvPr>
        <xdr:cNvSpPr txBox="1"/>
      </xdr:nvSpPr>
      <xdr:spPr>
        <a:xfrm>
          <a:off x="22199600" y="10656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590" name="フローチャート: 判断 589">
          <a:extLst>
            <a:ext uri="{FF2B5EF4-FFF2-40B4-BE49-F238E27FC236}">
              <a16:creationId xmlns:a16="http://schemas.microsoft.com/office/drawing/2014/main" id="{00000000-0008-0000-0F00-00004E020000}"/>
            </a:ext>
          </a:extLst>
        </xdr:cNvPr>
        <xdr:cNvSpPr/>
      </xdr:nvSpPr>
      <xdr:spPr>
        <a:xfrm>
          <a:off x="221107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635</xdr:rowOff>
    </xdr:from>
    <xdr:to>
      <xdr:col>112</xdr:col>
      <xdr:colOff>38100</xdr:colOff>
      <xdr:row>63</xdr:row>
      <xdr:rowOff>102235</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21272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169799</xdr:rowOff>
    </xdr:from>
    <xdr:to>
      <xdr:col>107</xdr:col>
      <xdr:colOff>101600</xdr:colOff>
      <xdr:row>63</xdr:row>
      <xdr:rowOff>99949</xdr:rowOff>
    </xdr:to>
    <xdr:sp macro="" textlink="">
      <xdr:nvSpPr>
        <xdr:cNvPr id="592" name="フローチャート: 判断 591">
          <a:extLst>
            <a:ext uri="{FF2B5EF4-FFF2-40B4-BE49-F238E27FC236}">
              <a16:creationId xmlns:a16="http://schemas.microsoft.com/office/drawing/2014/main" id="{00000000-0008-0000-0F00-000050020000}"/>
            </a:ext>
          </a:extLst>
        </xdr:cNvPr>
        <xdr:cNvSpPr/>
      </xdr:nvSpPr>
      <xdr:spPr>
        <a:xfrm>
          <a:off x="20383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2921</xdr:rowOff>
    </xdr:from>
    <xdr:to>
      <xdr:col>102</xdr:col>
      <xdr:colOff>165100</xdr:colOff>
      <xdr:row>63</xdr:row>
      <xdr:rowOff>104521</xdr:rowOff>
    </xdr:to>
    <xdr:sp macro="" textlink="">
      <xdr:nvSpPr>
        <xdr:cNvPr id="593" name="フローチャート: 判断 592">
          <a:extLst>
            <a:ext uri="{FF2B5EF4-FFF2-40B4-BE49-F238E27FC236}">
              <a16:creationId xmlns:a16="http://schemas.microsoft.com/office/drawing/2014/main" id="{00000000-0008-0000-0F00-000051020000}"/>
            </a:ext>
          </a:extLst>
        </xdr:cNvPr>
        <xdr:cNvSpPr/>
      </xdr:nvSpPr>
      <xdr:spPr>
        <a:xfrm>
          <a:off x="19494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16637</xdr:rowOff>
    </xdr:from>
    <xdr:to>
      <xdr:col>98</xdr:col>
      <xdr:colOff>38100</xdr:colOff>
      <xdr:row>63</xdr:row>
      <xdr:rowOff>118237</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18605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105791</xdr:rowOff>
    </xdr:from>
    <xdr:to>
      <xdr:col>116</xdr:col>
      <xdr:colOff>114300</xdr:colOff>
      <xdr:row>64</xdr:row>
      <xdr:rowOff>35941</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22110700" y="1090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20718</xdr:rowOff>
    </xdr:from>
    <xdr:ext cx="469744" cy="259045"/>
    <xdr:sp macro="" textlink="">
      <xdr:nvSpPr>
        <xdr:cNvPr id="601" name="【保健センター・保健所】&#10;一人当たり面積該当値テキスト">
          <a:extLst>
            <a:ext uri="{FF2B5EF4-FFF2-40B4-BE49-F238E27FC236}">
              <a16:creationId xmlns:a16="http://schemas.microsoft.com/office/drawing/2014/main" id="{00000000-0008-0000-0F00-000059020000}"/>
            </a:ext>
          </a:extLst>
        </xdr:cNvPr>
        <xdr:cNvSpPr txBox="1"/>
      </xdr:nvSpPr>
      <xdr:spPr>
        <a:xfrm>
          <a:off x="22199600" y="1082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108077</xdr:rowOff>
    </xdr:from>
    <xdr:to>
      <xdr:col>112</xdr:col>
      <xdr:colOff>38100</xdr:colOff>
      <xdr:row>64</xdr:row>
      <xdr:rowOff>38227</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21272500" y="109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156591</xdr:rowOff>
    </xdr:from>
    <xdr:to>
      <xdr:col>116</xdr:col>
      <xdr:colOff>63500</xdr:colOff>
      <xdr:row>63</xdr:row>
      <xdr:rowOff>158877</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flipV="1">
          <a:off x="21323300" y="1095794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111506</xdr:rowOff>
    </xdr:from>
    <xdr:to>
      <xdr:col>107</xdr:col>
      <xdr:colOff>101600</xdr:colOff>
      <xdr:row>64</xdr:row>
      <xdr:rowOff>41656</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20383500" y="109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158877</xdr:rowOff>
    </xdr:from>
    <xdr:to>
      <xdr:col>111</xdr:col>
      <xdr:colOff>177800</xdr:colOff>
      <xdr:row>63</xdr:row>
      <xdr:rowOff>162306</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20434300" y="1096022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115697</xdr:rowOff>
    </xdr:from>
    <xdr:to>
      <xdr:col>102</xdr:col>
      <xdr:colOff>165100</xdr:colOff>
      <xdr:row>64</xdr:row>
      <xdr:rowOff>45847</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19494500" y="1091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162306</xdr:rowOff>
    </xdr:from>
    <xdr:to>
      <xdr:col>107</xdr:col>
      <xdr:colOff>50800</xdr:colOff>
      <xdr:row>63</xdr:row>
      <xdr:rowOff>166497</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flipV="1">
          <a:off x="19545300" y="10963656"/>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117983</xdr:rowOff>
    </xdr:from>
    <xdr:to>
      <xdr:col>98</xdr:col>
      <xdr:colOff>38100</xdr:colOff>
      <xdr:row>64</xdr:row>
      <xdr:rowOff>48133</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18605500" y="109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166497</xdr:rowOff>
    </xdr:from>
    <xdr:to>
      <xdr:col>102</xdr:col>
      <xdr:colOff>114300</xdr:colOff>
      <xdr:row>63</xdr:row>
      <xdr:rowOff>168783</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flipV="1">
          <a:off x="18656300" y="1096784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118762</xdr:rowOff>
    </xdr:from>
    <xdr:ext cx="469744" cy="259045"/>
    <xdr:sp macro="" textlink="">
      <xdr:nvSpPr>
        <xdr:cNvPr id="610" name="n_1aveValue【保健センター・保健所】&#10;一人当たり面積">
          <a:extLst>
            <a:ext uri="{FF2B5EF4-FFF2-40B4-BE49-F238E27FC236}">
              <a16:creationId xmlns:a16="http://schemas.microsoft.com/office/drawing/2014/main" id="{00000000-0008-0000-0F00-000062020000}"/>
            </a:ext>
          </a:extLst>
        </xdr:cNvPr>
        <xdr:cNvSpPr txBox="1"/>
      </xdr:nvSpPr>
      <xdr:spPr>
        <a:xfrm>
          <a:off x="21075727" y="1057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116476</xdr:rowOff>
    </xdr:from>
    <xdr:ext cx="469744" cy="259045"/>
    <xdr:sp macro="" textlink="">
      <xdr:nvSpPr>
        <xdr:cNvPr id="611" name="n_2aveValue【保健センター・保健所】&#10;一人当たり面積">
          <a:extLst>
            <a:ext uri="{FF2B5EF4-FFF2-40B4-BE49-F238E27FC236}">
              <a16:creationId xmlns:a16="http://schemas.microsoft.com/office/drawing/2014/main" id="{00000000-0008-0000-0F00-000063020000}"/>
            </a:ext>
          </a:extLst>
        </xdr:cNvPr>
        <xdr:cNvSpPr txBox="1"/>
      </xdr:nvSpPr>
      <xdr:spPr>
        <a:xfrm>
          <a:off x="201994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121048</xdr:rowOff>
    </xdr:from>
    <xdr:ext cx="469744" cy="259045"/>
    <xdr:sp macro="" textlink="">
      <xdr:nvSpPr>
        <xdr:cNvPr id="612" name="n_3aveValue【保健センター・保健所】&#10;一人当たり面積">
          <a:extLst>
            <a:ext uri="{FF2B5EF4-FFF2-40B4-BE49-F238E27FC236}">
              <a16:creationId xmlns:a16="http://schemas.microsoft.com/office/drawing/2014/main" id="{00000000-0008-0000-0F00-000064020000}"/>
            </a:ext>
          </a:extLst>
        </xdr:cNvPr>
        <xdr:cNvSpPr txBox="1"/>
      </xdr:nvSpPr>
      <xdr:spPr>
        <a:xfrm>
          <a:off x="19310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134764</xdr:rowOff>
    </xdr:from>
    <xdr:ext cx="469744" cy="259045"/>
    <xdr:sp macro="" textlink="">
      <xdr:nvSpPr>
        <xdr:cNvPr id="613" name="n_4aveValue【保健センター・保健所】&#10;一人当たり面積">
          <a:extLst>
            <a:ext uri="{FF2B5EF4-FFF2-40B4-BE49-F238E27FC236}">
              <a16:creationId xmlns:a16="http://schemas.microsoft.com/office/drawing/2014/main" id="{00000000-0008-0000-0F00-000065020000}"/>
            </a:ext>
          </a:extLst>
        </xdr:cNvPr>
        <xdr:cNvSpPr txBox="1"/>
      </xdr:nvSpPr>
      <xdr:spPr>
        <a:xfrm>
          <a:off x="18421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29354</xdr:rowOff>
    </xdr:from>
    <xdr:ext cx="469744" cy="259045"/>
    <xdr:sp macro="" textlink="">
      <xdr:nvSpPr>
        <xdr:cNvPr id="614" name="n_1mainValue【保健センター・保健所】&#10;一人当たり面積">
          <a:extLst>
            <a:ext uri="{FF2B5EF4-FFF2-40B4-BE49-F238E27FC236}">
              <a16:creationId xmlns:a16="http://schemas.microsoft.com/office/drawing/2014/main" id="{00000000-0008-0000-0F00-000066020000}"/>
            </a:ext>
          </a:extLst>
        </xdr:cNvPr>
        <xdr:cNvSpPr txBox="1"/>
      </xdr:nvSpPr>
      <xdr:spPr>
        <a:xfrm>
          <a:off x="21075727" y="1100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32783</xdr:rowOff>
    </xdr:from>
    <xdr:ext cx="469744" cy="259045"/>
    <xdr:sp macro="" textlink="">
      <xdr:nvSpPr>
        <xdr:cNvPr id="615" name="n_2mainValue【保健センター・保健所】&#10;一人当たり面積">
          <a:extLst>
            <a:ext uri="{FF2B5EF4-FFF2-40B4-BE49-F238E27FC236}">
              <a16:creationId xmlns:a16="http://schemas.microsoft.com/office/drawing/2014/main" id="{00000000-0008-0000-0F00-000067020000}"/>
            </a:ext>
          </a:extLst>
        </xdr:cNvPr>
        <xdr:cNvSpPr txBox="1"/>
      </xdr:nvSpPr>
      <xdr:spPr>
        <a:xfrm>
          <a:off x="20199427" y="1100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36974</xdr:rowOff>
    </xdr:from>
    <xdr:ext cx="469744" cy="259045"/>
    <xdr:sp macro="" textlink="">
      <xdr:nvSpPr>
        <xdr:cNvPr id="616" name="n_3mainValue【保健センター・保健所】&#10;一人当たり面積">
          <a:extLst>
            <a:ext uri="{FF2B5EF4-FFF2-40B4-BE49-F238E27FC236}">
              <a16:creationId xmlns:a16="http://schemas.microsoft.com/office/drawing/2014/main" id="{00000000-0008-0000-0F00-000068020000}"/>
            </a:ext>
          </a:extLst>
        </xdr:cNvPr>
        <xdr:cNvSpPr txBox="1"/>
      </xdr:nvSpPr>
      <xdr:spPr>
        <a:xfrm>
          <a:off x="19310427" y="1100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39260</xdr:rowOff>
    </xdr:from>
    <xdr:ext cx="469744" cy="259045"/>
    <xdr:sp macro="" textlink="">
      <xdr:nvSpPr>
        <xdr:cNvPr id="617" name="n_4mainValue【保健センター・保健所】&#10;一人当たり面積">
          <a:extLst>
            <a:ext uri="{FF2B5EF4-FFF2-40B4-BE49-F238E27FC236}">
              <a16:creationId xmlns:a16="http://schemas.microsoft.com/office/drawing/2014/main" id="{00000000-0008-0000-0F00-000069020000}"/>
            </a:ext>
          </a:extLst>
        </xdr:cNvPr>
        <xdr:cNvSpPr txBox="1"/>
      </xdr:nvSpPr>
      <xdr:spPr>
        <a:xfrm>
          <a:off x="18421427" y="1101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a:extLst>
            <a:ext uri="{FF2B5EF4-FFF2-40B4-BE49-F238E27FC236}">
              <a16:creationId xmlns:a16="http://schemas.microsoft.com/office/drawing/2014/main" id="{00000000-0008-0000-0F00-00008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消防施設】&#10;有形固定資産減価償却率最小値テキスト">
          <a:extLst>
            <a:ext uri="{FF2B5EF4-FFF2-40B4-BE49-F238E27FC236}">
              <a16:creationId xmlns:a16="http://schemas.microsoft.com/office/drawing/2014/main" id="{00000000-0008-0000-0F00-000084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646" name="【消防施設】&#10;有形固定資産減価償却率最大値テキスト">
          <a:extLst>
            <a:ext uri="{FF2B5EF4-FFF2-40B4-BE49-F238E27FC236}">
              <a16:creationId xmlns:a16="http://schemas.microsoft.com/office/drawing/2014/main" id="{00000000-0008-0000-0F00-000086020000}"/>
            </a:ext>
          </a:extLst>
        </xdr:cNvPr>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37935</xdr:rowOff>
    </xdr:from>
    <xdr:ext cx="405111" cy="259045"/>
    <xdr:sp macro="" textlink="">
      <xdr:nvSpPr>
        <xdr:cNvPr id="648" name="【消防施設】&#10;有形固定資産減価償却率平均値テキスト">
          <a:extLst>
            <a:ext uri="{FF2B5EF4-FFF2-40B4-BE49-F238E27FC236}">
              <a16:creationId xmlns:a16="http://schemas.microsoft.com/office/drawing/2014/main" id="{00000000-0008-0000-0F00-000088020000}"/>
            </a:ext>
          </a:extLst>
        </xdr:cNvPr>
        <xdr:cNvSpPr txBox="1"/>
      </xdr:nvSpPr>
      <xdr:spPr>
        <a:xfrm>
          <a:off x="16357600" y="1409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651" name="フローチャート: 判断 650">
          <a:extLst>
            <a:ext uri="{FF2B5EF4-FFF2-40B4-BE49-F238E27FC236}">
              <a16:creationId xmlns:a16="http://schemas.microsoft.com/office/drawing/2014/main" id="{00000000-0008-0000-0F00-00008B020000}"/>
            </a:ext>
          </a:extLst>
        </xdr:cNvPr>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137523</xdr:rowOff>
    </xdr:from>
    <xdr:to>
      <xdr:col>72</xdr:col>
      <xdr:colOff>38100</xdr:colOff>
      <xdr:row>83</xdr:row>
      <xdr:rowOff>67673</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13652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162016</xdr:rowOff>
    </xdr:from>
    <xdr:to>
      <xdr:col>85</xdr:col>
      <xdr:colOff>177800</xdr:colOff>
      <xdr:row>85</xdr:row>
      <xdr:rowOff>92166</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62687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140443</xdr:rowOff>
    </xdr:from>
    <xdr:ext cx="405111" cy="259045"/>
    <xdr:sp macro="" textlink="">
      <xdr:nvSpPr>
        <xdr:cNvPr id="660" name="【消防施設】&#10;有形固定資産減価償却率該当値テキスト">
          <a:extLst>
            <a:ext uri="{FF2B5EF4-FFF2-40B4-BE49-F238E27FC236}">
              <a16:creationId xmlns:a16="http://schemas.microsoft.com/office/drawing/2014/main" id="{00000000-0008-0000-0F00-000094020000}"/>
            </a:ext>
          </a:extLst>
        </xdr:cNvPr>
        <xdr:cNvSpPr txBox="1"/>
      </xdr:nvSpPr>
      <xdr:spPr>
        <a:xfrm>
          <a:off x="16357600" y="1454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130992</xdr:rowOff>
    </xdr:from>
    <xdr:to>
      <xdr:col>81</xdr:col>
      <xdr:colOff>101600</xdr:colOff>
      <xdr:row>85</xdr:row>
      <xdr:rowOff>61142</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15430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10342</xdr:rowOff>
    </xdr:from>
    <xdr:to>
      <xdr:col>85</xdr:col>
      <xdr:colOff>127000</xdr:colOff>
      <xdr:row>85</xdr:row>
      <xdr:rowOff>41366</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5481300" y="1458359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98334</xdr:rowOff>
    </xdr:from>
    <xdr:to>
      <xdr:col>76</xdr:col>
      <xdr:colOff>165100</xdr:colOff>
      <xdr:row>85</xdr:row>
      <xdr:rowOff>28484</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45415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149134</xdr:rowOff>
    </xdr:from>
    <xdr:to>
      <xdr:col>81</xdr:col>
      <xdr:colOff>50800</xdr:colOff>
      <xdr:row>85</xdr:row>
      <xdr:rowOff>10342</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4592300" y="145509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19957</xdr:rowOff>
    </xdr:from>
    <xdr:to>
      <xdr:col>72</xdr:col>
      <xdr:colOff>38100</xdr:colOff>
      <xdr:row>82</xdr:row>
      <xdr:rowOff>121557</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3652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70757</xdr:rowOff>
    </xdr:from>
    <xdr:to>
      <xdr:col>76</xdr:col>
      <xdr:colOff>114300</xdr:colOff>
      <xdr:row>84</xdr:row>
      <xdr:rowOff>149134</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3703300" y="14129657"/>
          <a:ext cx="889000" cy="42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145687</xdr:rowOff>
    </xdr:from>
    <xdr:to>
      <xdr:col>67</xdr:col>
      <xdr:colOff>101600</xdr:colOff>
      <xdr:row>82</xdr:row>
      <xdr:rowOff>75837</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27635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25037</xdr:rowOff>
    </xdr:from>
    <xdr:to>
      <xdr:col>71</xdr:col>
      <xdr:colOff>177800</xdr:colOff>
      <xdr:row>82</xdr:row>
      <xdr:rowOff>70757</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2814300" y="140839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669" name="n_1aveValue【消防施設】&#10;有形固定資産減価償却率">
          <a:extLst>
            <a:ext uri="{FF2B5EF4-FFF2-40B4-BE49-F238E27FC236}">
              <a16:creationId xmlns:a16="http://schemas.microsoft.com/office/drawing/2014/main" id="{00000000-0008-0000-0F00-00009D020000}"/>
            </a:ext>
          </a:extLst>
        </xdr:cNvPr>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79301</xdr:rowOff>
    </xdr:from>
    <xdr:ext cx="405111" cy="259045"/>
    <xdr:sp macro="" textlink="">
      <xdr:nvSpPr>
        <xdr:cNvPr id="670" name="n_2aveValue【消防施設】&#10;有形固定資産減価償却率">
          <a:extLst>
            <a:ext uri="{FF2B5EF4-FFF2-40B4-BE49-F238E27FC236}">
              <a16:creationId xmlns:a16="http://schemas.microsoft.com/office/drawing/2014/main" id="{00000000-0008-0000-0F00-00009E020000}"/>
            </a:ext>
          </a:extLst>
        </xdr:cNvPr>
        <xdr:cNvSpPr txBox="1"/>
      </xdr:nvSpPr>
      <xdr:spPr>
        <a:xfrm>
          <a:off x="143897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58800</xdr:rowOff>
    </xdr:from>
    <xdr:ext cx="405111" cy="259045"/>
    <xdr:sp macro="" textlink="">
      <xdr:nvSpPr>
        <xdr:cNvPr id="671" name="n_3aveValue【消防施設】&#10;有形固定資産減価償却率">
          <a:extLst>
            <a:ext uri="{FF2B5EF4-FFF2-40B4-BE49-F238E27FC236}">
              <a16:creationId xmlns:a16="http://schemas.microsoft.com/office/drawing/2014/main" id="{00000000-0008-0000-0F00-00009F020000}"/>
            </a:ext>
          </a:extLst>
        </xdr:cNvPr>
        <xdr:cNvSpPr txBox="1"/>
      </xdr:nvSpPr>
      <xdr:spPr>
        <a:xfrm>
          <a:off x="13500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68597</xdr:rowOff>
    </xdr:from>
    <xdr:ext cx="405111" cy="259045"/>
    <xdr:sp macro="" textlink="">
      <xdr:nvSpPr>
        <xdr:cNvPr id="672" name="n_4aveValue【消防施設】&#10;有形固定資産減価償却率">
          <a:extLst>
            <a:ext uri="{FF2B5EF4-FFF2-40B4-BE49-F238E27FC236}">
              <a16:creationId xmlns:a16="http://schemas.microsoft.com/office/drawing/2014/main" id="{00000000-0008-0000-0F00-0000A0020000}"/>
            </a:ext>
          </a:extLst>
        </xdr:cNvPr>
        <xdr:cNvSpPr txBox="1"/>
      </xdr:nvSpPr>
      <xdr:spPr>
        <a:xfrm>
          <a:off x="12611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52269</xdr:rowOff>
    </xdr:from>
    <xdr:ext cx="405111" cy="259045"/>
    <xdr:sp macro="" textlink="">
      <xdr:nvSpPr>
        <xdr:cNvPr id="673" name="n_1mainValue【消防施設】&#10;有形固定資産減価償却率">
          <a:extLst>
            <a:ext uri="{FF2B5EF4-FFF2-40B4-BE49-F238E27FC236}">
              <a16:creationId xmlns:a16="http://schemas.microsoft.com/office/drawing/2014/main" id="{00000000-0008-0000-0F00-0000A1020000}"/>
            </a:ext>
          </a:extLst>
        </xdr:cNvPr>
        <xdr:cNvSpPr txBox="1"/>
      </xdr:nvSpPr>
      <xdr:spPr>
        <a:xfrm>
          <a:off x="15266044"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19611</xdr:rowOff>
    </xdr:from>
    <xdr:ext cx="405111" cy="259045"/>
    <xdr:sp macro="" textlink="">
      <xdr:nvSpPr>
        <xdr:cNvPr id="674" name="n_2mainValue【消防施設】&#10;有形固定資産減価償却率">
          <a:extLst>
            <a:ext uri="{FF2B5EF4-FFF2-40B4-BE49-F238E27FC236}">
              <a16:creationId xmlns:a16="http://schemas.microsoft.com/office/drawing/2014/main" id="{00000000-0008-0000-0F00-0000A2020000}"/>
            </a:ext>
          </a:extLst>
        </xdr:cNvPr>
        <xdr:cNvSpPr txBox="1"/>
      </xdr:nvSpPr>
      <xdr:spPr>
        <a:xfrm>
          <a:off x="14389744" y="1459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138084</xdr:rowOff>
    </xdr:from>
    <xdr:ext cx="405111" cy="259045"/>
    <xdr:sp macro="" textlink="">
      <xdr:nvSpPr>
        <xdr:cNvPr id="675" name="n_3mainValue【消防施設】&#10;有形固定資産減価償却率">
          <a:extLst>
            <a:ext uri="{FF2B5EF4-FFF2-40B4-BE49-F238E27FC236}">
              <a16:creationId xmlns:a16="http://schemas.microsoft.com/office/drawing/2014/main" id="{00000000-0008-0000-0F00-0000A3020000}"/>
            </a:ext>
          </a:extLst>
        </xdr:cNvPr>
        <xdr:cNvSpPr txBox="1"/>
      </xdr:nvSpPr>
      <xdr:spPr>
        <a:xfrm>
          <a:off x="13500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92364</xdr:rowOff>
    </xdr:from>
    <xdr:ext cx="405111" cy="259045"/>
    <xdr:sp macro="" textlink="">
      <xdr:nvSpPr>
        <xdr:cNvPr id="676" name="n_4mainValue【消防施設】&#10;有形固定資産減価償却率">
          <a:extLst>
            <a:ext uri="{FF2B5EF4-FFF2-40B4-BE49-F238E27FC236}">
              <a16:creationId xmlns:a16="http://schemas.microsoft.com/office/drawing/2014/main" id="{00000000-0008-0000-0F00-0000A4020000}"/>
            </a:ext>
          </a:extLst>
        </xdr:cNvPr>
        <xdr:cNvSpPr txBox="1"/>
      </xdr:nvSpPr>
      <xdr:spPr>
        <a:xfrm>
          <a:off x="12611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a:extLst>
            <a:ext uri="{FF2B5EF4-FFF2-40B4-BE49-F238E27FC236}">
              <a16:creationId xmlns:a16="http://schemas.microsoft.com/office/drawing/2014/main" id="{00000000-0008-0000-0F00-0000B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1" name="【消防施設】&#10;一人当たり面積最小値テキスト">
          <a:extLst>
            <a:ext uri="{FF2B5EF4-FFF2-40B4-BE49-F238E27FC236}">
              <a16:creationId xmlns:a16="http://schemas.microsoft.com/office/drawing/2014/main" id="{00000000-0008-0000-0F00-0000BD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703" name="【消防施設】&#10;一人当たり面積最大値テキスト">
          <a:extLst>
            <a:ext uri="{FF2B5EF4-FFF2-40B4-BE49-F238E27FC236}">
              <a16:creationId xmlns:a16="http://schemas.microsoft.com/office/drawing/2014/main" id="{00000000-0008-0000-0F00-0000BF020000}"/>
            </a:ext>
          </a:extLst>
        </xdr:cNvPr>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80663</xdr:rowOff>
    </xdr:from>
    <xdr:ext cx="469744" cy="259045"/>
    <xdr:sp macro="" textlink="">
      <xdr:nvSpPr>
        <xdr:cNvPr id="705" name="【消防施設】&#10;一人当たり面積平均値テキスト">
          <a:extLst>
            <a:ext uri="{FF2B5EF4-FFF2-40B4-BE49-F238E27FC236}">
              <a16:creationId xmlns:a16="http://schemas.microsoft.com/office/drawing/2014/main" id="{00000000-0008-0000-0F00-0000C1020000}"/>
            </a:ext>
          </a:extLst>
        </xdr:cNvPr>
        <xdr:cNvSpPr txBox="1"/>
      </xdr:nvSpPr>
      <xdr:spPr>
        <a:xfrm>
          <a:off x="22199600" y="1413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103505</xdr:rowOff>
    </xdr:from>
    <xdr:to>
      <xdr:col>112</xdr:col>
      <xdr:colOff>38100</xdr:colOff>
      <xdr:row>81</xdr:row>
      <xdr:rowOff>33655</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2127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145414</xdr:rowOff>
    </xdr:from>
    <xdr:to>
      <xdr:col>107</xdr:col>
      <xdr:colOff>101600</xdr:colOff>
      <xdr:row>80</xdr:row>
      <xdr:rowOff>75564</xdr:rowOff>
    </xdr:to>
    <xdr:sp macro="" textlink="">
      <xdr:nvSpPr>
        <xdr:cNvPr id="708" name="フローチャート: 判断 707">
          <a:extLst>
            <a:ext uri="{FF2B5EF4-FFF2-40B4-BE49-F238E27FC236}">
              <a16:creationId xmlns:a16="http://schemas.microsoft.com/office/drawing/2014/main" id="{00000000-0008-0000-0F00-0000C4020000}"/>
            </a:ext>
          </a:extLst>
        </xdr:cNvPr>
        <xdr:cNvSpPr/>
      </xdr:nvSpPr>
      <xdr:spPr>
        <a:xfrm>
          <a:off x="20383500" y="1368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99695</xdr:rowOff>
    </xdr:from>
    <xdr:to>
      <xdr:col>102</xdr:col>
      <xdr:colOff>165100</xdr:colOff>
      <xdr:row>81</xdr:row>
      <xdr:rowOff>29845</xdr:rowOff>
    </xdr:to>
    <xdr:sp macro="" textlink="">
      <xdr:nvSpPr>
        <xdr:cNvPr id="709" name="フローチャート: 判断 708">
          <a:extLst>
            <a:ext uri="{FF2B5EF4-FFF2-40B4-BE49-F238E27FC236}">
              <a16:creationId xmlns:a16="http://schemas.microsoft.com/office/drawing/2014/main" id="{00000000-0008-0000-0F00-0000C5020000}"/>
            </a:ext>
          </a:extLst>
        </xdr:cNvPr>
        <xdr:cNvSpPr/>
      </xdr:nvSpPr>
      <xdr:spPr>
        <a:xfrm>
          <a:off x="19494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10161</xdr:rowOff>
    </xdr:from>
    <xdr:to>
      <xdr:col>116</xdr:col>
      <xdr:colOff>114300</xdr:colOff>
      <xdr:row>85</xdr:row>
      <xdr:rowOff>111761</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22110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160038</xdr:rowOff>
    </xdr:from>
    <xdr:ext cx="469744" cy="259045"/>
    <xdr:sp macro="" textlink="">
      <xdr:nvSpPr>
        <xdr:cNvPr id="717" name="【消防施設】&#10;一人当たり面積該当値テキスト">
          <a:extLst>
            <a:ext uri="{FF2B5EF4-FFF2-40B4-BE49-F238E27FC236}">
              <a16:creationId xmlns:a16="http://schemas.microsoft.com/office/drawing/2014/main" id="{00000000-0008-0000-0F00-0000CD020000}"/>
            </a:ext>
          </a:extLst>
        </xdr:cNvPr>
        <xdr:cNvSpPr txBox="1"/>
      </xdr:nvSpPr>
      <xdr:spPr>
        <a:xfrm>
          <a:off x="22199600"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xdr:rowOff>
    </xdr:from>
    <xdr:to>
      <xdr:col>112</xdr:col>
      <xdr:colOff>38100</xdr:colOff>
      <xdr:row>84</xdr:row>
      <xdr:rowOff>115570</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21272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64770</xdr:rowOff>
    </xdr:from>
    <xdr:to>
      <xdr:col>116</xdr:col>
      <xdr:colOff>63500</xdr:colOff>
      <xdr:row>85</xdr:row>
      <xdr:rowOff>60961</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21323300" y="14466570"/>
          <a:ext cx="8382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27305</xdr:rowOff>
    </xdr:from>
    <xdr:to>
      <xdr:col>107</xdr:col>
      <xdr:colOff>101600</xdr:colOff>
      <xdr:row>84</xdr:row>
      <xdr:rowOff>128905</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20383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64770</xdr:rowOff>
    </xdr:from>
    <xdr:to>
      <xdr:col>111</xdr:col>
      <xdr:colOff>177800</xdr:colOff>
      <xdr:row>84</xdr:row>
      <xdr:rowOff>78105</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flipV="1">
          <a:off x="20434300" y="144665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78105</xdr:rowOff>
    </xdr:from>
    <xdr:to>
      <xdr:col>107</xdr:col>
      <xdr:colOff>50800</xdr:colOff>
      <xdr:row>85</xdr:row>
      <xdr:rowOff>95250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flipV="1">
          <a:off x="19545300" y="14479905"/>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42545</xdr:rowOff>
    </xdr:from>
    <xdr:to>
      <xdr:col>98</xdr:col>
      <xdr:colOff>38100</xdr:colOff>
      <xdr:row>85</xdr:row>
      <xdr:rowOff>144145</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186055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93345</xdr:rowOff>
    </xdr:from>
    <xdr:to>
      <xdr:col>102</xdr:col>
      <xdr:colOff>114300</xdr:colOff>
      <xdr:row>85</xdr:row>
      <xdr:rowOff>95250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8656300" y="146665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50182</xdr:rowOff>
    </xdr:from>
    <xdr:ext cx="469744" cy="259045"/>
    <xdr:sp macro="" textlink="">
      <xdr:nvSpPr>
        <xdr:cNvPr id="726" name="n_1aveValue【消防施設】&#10;一人当たり面積">
          <a:extLst>
            <a:ext uri="{FF2B5EF4-FFF2-40B4-BE49-F238E27FC236}">
              <a16:creationId xmlns:a16="http://schemas.microsoft.com/office/drawing/2014/main" id="{00000000-0008-0000-0F00-0000D6020000}"/>
            </a:ext>
          </a:extLst>
        </xdr:cNvPr>
        <xdr:cNvSpPr txBox="1"/>
      </xdr:nvSpPr>
      <xdr:spPr>
        <a:xfrm>
          <a:off x="21075727"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92091</xdr:rowOff>
    </xdr:from>
    <xdr:ext cx="469744" cy="259045"/>
    <xdr:sp macro="" textlink="">
      <xdr:nvSpPr>
        <xdr:cNvPr id="727" name="n_2aveValue【消防施設】&#10;一人当たり面積">
          <a:extLst>
            <a:ext uri="{FF2B5EF4-FFF2-40B4-BE49-F238E27FC236}">
              <a16:creationId xmlns:a16="http://schemas.microsoft.com/office/drawing/2014/main" id="{00000000-0008-0000-0F00-0000D7020000}"/>
            </a:ext>
          </a:extLst>
        </xdr:cNvPr>
        <xdr:cNvSpPr txBox="1"/>
      </xdr:nvSpPr>
      <xdr:spPr>
        <a:xfrm>
          <a:off x="20199427" y="134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46372</xdr:rowOff>
    </xdr:from>
    <xdr:ext cx="469744" cy="259045"/>
    <xdr:sp macro="" textlink="">
      <xdr:nvSpPr>
        <xdr:cNvPr id="728" name="n_3aveValue【消防施設】&#10;一人当たり面積">
          <a:extLst>
            <a:ext uri="{FF2B5EF4-FFF2-40B4-BE49-F238E27FC236}">
              <a16:creationId xmlns:a16="http://schemas.microsoft.com/office/drawing/2014/main" id="{00000000-0008-0000-0F00-0000D8020000}"/>
            </a:ext>
          </a:extLst>
        </xdr:cNvPr>
        <xdr:cNvSpPr txBox="1"/>
      </xdr:nvSpPr>
      <xdr:spPr>
        <a:xfrm>
          <a:off x="19310427" y="135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71138</xdr:rowOff>
    </xdr:from>
    <xdr:ext cx="469744" cy="259045"/>
    <xdr:sp macro="" textlink="">
      <xdr:nvSpPr>
        <xdr:cNvPr id="729" name="n_4aveValue【消防施設】&#10;一人当たり面積">
          <a:extLst>
            <a:ext uri="{FF2B5EF4-FFF2-40B4-BE49-F238E27FC236}">
              <a16:creationId xmlns:a16="http://schemas.microsoft.com/office/drawing/2014/main" id="{00000000-0008-0000-0F00-0000D9020000}"/>
            </a:ext>
          </a:extLst>
        </xdr:cNvPr>
        <xdr:cNvSpPr txBox="1"/>
      </xdr:nvSpPr>
      <xdr:spPr>
        <a:xfrm>
          <a:off x="18421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106697</xdr:rowOff>
    </xdr:from>
    <xdr:ext cx="469744" cy="259045"/>
    <xdr:sp macro="" textlink="">
      <xdr:nvSpPr>
        <xdr:cNvPr id="730" name="n_1mainValue【消防施設】&#10;一人当たり面積">
          <a:extLst>
            <a:ext uri="{FF2B5EF4-FFF2-40B4-BE49-F238E27FC236}">
              <a16:creationId xmlns:a16="http://schemas.microsoft.com/office/drawing/2014/main" id="{00000000-0008-0000-0F00-0000DA020000}"/>
            </a:ext>
          </a:extLst>
        </xdr:cNvPr>
        <xdr:cNvSpPr txBox="1"/>
      </xdr:nvSpPr>
      <xdr:spPr>
        <a:xfrm>
          <a:off x="21075727" y="14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120032</xdr:rowOff>
    </xdr:from>
    <xdr:ext cx="469744" cy="259045"/>
    <xdr:sp macro="" textlink="">
      <xdr:nvSpPr>
        <xdr:cNvPr id="731" name="n_2mainValue【消防施設】&#10;一人当たり面積">
          <a:extLst>
            <a:ext uri="{FF2B5EF4-FFF2-40B4-BE49-F238E27FC236}">
              <a16:creationId xmlns:a16="http://schemas.microsoft.com/office/drawing/2014/main" id="{00000000-0008-0000-0F00-0000DB020000}"/>
            </a:ext>
          </a:extLst>
        </xdr:cNvPr>
        <xdr:cNvSpPr txBox="1"/>
      </xdr:nvSpPr>
      <xdr:spPr>
        <a:xfrm>
          <a:off x="20199427" y="1452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32" name="n_3mainValue【消防施設】&#10;一人当たり面積">
          <a:extLst>
            <a:ext uri="{FF2B5EF4-FFF2-40B4-BE49-F238E27FC236}">
              <a16:creationId xmlns:a16="http://schemas.microsoft.com/office/drawing/2014/main" id="{00000000-0008-0000-0F00-0000DC020000}"/>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135272</xdr:rowOff>
    </xdr:from>
    <xdr:ext cx="469744" cy="259045"/>
    <xdr:sp macro="" textlink="">
      <xdr:nvSpPr>
        <xdr:cNvPr id="733" name="n_4mainValue【消防施設】&#10;一人当たり面積">
          <a:extLst>
            <a:ext uri="{FF2B5EF4-FFF2-40B4-BE49-F238E27FC236}">
              <a16:creationId xmlns:a16="http://schemas.microsoft.com/office/drawing/2014/main" id="{00000000-0008-0000-0F00-0000DD020000}"/>
            </a:ext>
          </a:extLst>
        </xdr:cNvPr>
        <xdr:cNvSpPr txBox="1"/>
      </xdr:nvSpPr>
      <xdr:spPr>
        <a:xfrm>
          <a:off x="18421427" y="1470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庁舎】&#10;有形固定資産減価償却率グラフ枠">
          <a:extLst>
            <a:ext uri="{FF2B5EF4-FFF2-40B4-BE49-F238E27FC236}">
              <a16:creationId xmlns:a16="http://schemas.microsoft.com/office/drawing/2014/main" id="{00000000-0008-0000-0F00-0000F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9" name="【庁舎】&#10;有形固定資産減価償却率最小値テキスト">
          <a:extLst>
            <a:ext uri="{FF2B5EF4-FFF2-40B4-BE49-F238E27FC236}">
              <a16:creationId xmlns:a16="http://schemas.microsoft.com/office/drawing/2014/main" id="{00000000-0008-0000-0F00-0000F7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761" name="【庁舎】&#10;有形固定資産減価償却率最大値テキスト">
          <a:extLst>
            <a:ext uri="{FF2B5EF4-FFF2-40B4-BE49-F238E27FC236}">
              <a16:creationId xmlns:a16="http://schemas.microsoft.com/office/drawing/2014/main" id="{00000000-0008-0000-0F00-0000F9020000}"/>
            </a:ext>
          </a:extLst>
        </xdr:cNvPr>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763" name="【庁舎】&#10;有形固定資産減価償却率平均値テキスト">
          <a:extLst>
            <a:ext uri="{FF2B5EF4-FFF2-40B4-BE49-F238E27FC236}">
              <a16:creationId xmlns:a16="http://schemas.microsoft.com/office/drawing/2014/main" id="{00000000-0008-0000-0F00-0000FB020000}"/>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64" name="フローチャート: 判断 763">
          <a:extLst>
            <a:ext uri="{FF2B5EF4-FFF2-40B4-BE49-F238E27FC236}">
              <a16:creationId xmlns:a16="http://schemas.microsoft.com/office/drawing/2014/main" id="{00000000-0008-0000-0F00-0000FC02000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765" name="フローチャート: 判断 764">
          <a:extLst>
            <a:ext uri="{FF2B5EF4-FFF2-40B4-BE49-F238E27FC236}">
              <a16:creationId xmlns:a16="http://schemas.microsoft.com/office/drawing/2014/main" id="{00000000-0008-0000-0F00-0000FD020000}"/>
            </a:ext>
          </a:extLst>
        </xdr:cNvPr>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766" name="フローチャート: 判断 765">
          <a:extLst>
            <a:ext uri="{FF2B5EF4-FFF2-40B4-BE49-F238E27FC236}">
              <a16:creationId xmlns:a16="http://schemas.microsoft.com/office/drawing/2014/main" id="{00000000-0008-0000-0F00-0000FE020000}"/>
            </a:ext>
          </a:extLst>
        </xdr:cNvPr>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90170</xdr:rowOff>
    </xdr:from>
    <xdr:to>
      <xdr:col>85</xdr:col>
      <xdr:colOff>177800</xdr:colOff>
      <xdr:row>107</xdr:row>
      <xdr:rowOff>20320</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62687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68597</xdr:rowOff>
    </xdr:from>
    <xdr:ext cx="405111" cy="259045"/>
    <xdr:sp macro="" textlink="">
      <xdr:nvSpPr>
        <xdr:cNvPr id="775" name="【庁舎】&#10;有形固定資産減価償却率該当値テキスト">
          <a:extLst>
            <a:ext uri="{FF2B5EF4-FFF2-40B4-BE49-F238E27FC236}">
              <a16:creationId xmlns:a16="http://schemas.microsoft.com/office/drawing/2014/main" id="{00000000-0008-0000-0F00-000007030000}"/>
            </a:ext>
          </a:extLst>
        </xdr:cNvPr>
        <xdr:cNvSpPr txBox="1"/>
      </xdr:nvSpPr>
      <xdr:spPr>
        <a:xfrm>
          <a:off x="16357600"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69214</xdr:rowOff>
    </xdr:from>
    <xdr:to>
      <xdr:col>81</xdr:col>
      <xdr:colOff>101600</xdr:colOff>
      <xdr:row>106</xdr:row>
      <xdr:rowOff>170814</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15430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120014</xdr:rowOff>
    </xdr:from>
    <xdr:to>
      <xdr:col>85</xdr:col>
      <xdr:colOff>127000</xdr:colOff>
      <xdr:row>106</xdr:row>
      <xdr:rowOff>140970</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5481300" y="1829371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44450</xdr:rowOff>
    </xdr:from>
    <xdr:to>
      <xdr:col>76</xdr:col>
      <xdr:colOff>165100</xdr:colOff>
      <xdr:row>106</xdr:row>
      <xdr:rowOff>146050</xdr:rowOff>
    </xdr:to>
    <xdr:sp macro="" textlink="">
      <xdr:nvSpPr>
        <xdr:cNvPr id="778" name="楕円 777">
          <a:extLst>
            <a:ext uri="{FF2B5EF4-FFF2-40B4-BE49-F238E27FC236}">
              <a16:creationId xmlns:a16="http://schemas.microsoft.com/office/drawing/2014/main" id="{00000000-0008-0000-0F00-00000A030000}"/>
            </a:ext>
          </a:extLst>
        </xdr:cNvPr>
        <xdr:cNvSpPr/>
      </xdr:nvSpPr>
      <xdr:spPr>
        <a:xfrm>
          <a:off x="14541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95250</xdr:rowOff>
    </xdr:from>
    <xdr:to>
      <xdr:col>81</xdr:col>
      <xdr:colOff>50800</xdr:colOff>
      <xdr:row>106</xdr:row>
      <xdr:rowOff>120014</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4592300" y="1826895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154939</xdr:rowOff>
    </xdr:from>
    <xdr:to>
      <xdr:col>72</xdr:col>
      <xdr:colOff>38100</xdr:colOff>
      <xdr:row>108</xdr:row>
      <xdr:rowOff>85089</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13652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95250</xdr:rowOff>
    </xdr:from>
    <xdr:to>
      <xdr:col>76</xdr:col>
      <xdr:colOff>114300</xdr:colOff>
      <xdr:row>108</xdr:row>
      <xdr:rowOff>34289</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flipV="1">
          <a:off x="13703300" y="18268950"/>
          <a:ext cx="889000" cy="2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151130</xdr:rowOff>
    </xdr:from>
    <xdr:to>
      <xdr:col>67</xdr:col>
      <xdr:colOff>101600</xdr:colOff>
      <xdr:row>108</xdr:row>
      <xdr:rowOff>81280</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1276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30480</xdr:rowOff>
    </xdr:from>
    <xdr:to>
      <xdr:col>71</xdr:col>
      <xdr:colOff>177800</xdr:colOff>
      <xdr:row>108</xdr:row>
      <xdr:rowOff>34289</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2814300" y="185470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784" name="n_1aveValue【庁舎】&#10;有形固定資産減価償却率">
          <a:extLst>
            <a:ext uri="{FF2B5EF4-FFF2-40B4-BE49-F238E27FC236}">
              <a16:creationId xmlns:a16="http://schemas.microsoft.com/office/drawing/2014/main" id="{00000000-0008-0000-0F00-000010030000}"/>
            </a:ext>
          </a:extLst>
        </xdr:cNvPr>
        <xdr:cNvSpPr txBox="1"/>
      </xdr:nvSpPr>
      <xdr:spPr>
        <a:xfrm>
          <a:off x="15266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46372</xdr:rowOff>
    </xdr:from>
    <xdr:ext cx="405111" cy="259045"/>
    <xdr:sp macro="" textlink="">
      <xdr:nvSpPr>
        <xdr:cNvPr id="785" name="n_2aveValue【庁舎】&#10;有形固定資産減価償却率">
          <a:extLst>
            <a:ext uri="{FF2B5EF4-FFF2-40B4-BE49-F238E27FC236}">
              <a16:creationId xmlns:a16="http://schemas.microsoft.com/office/drawing/2014/main" id="{00000000-0008-0000-0F00-000011030000}"/>
            </a:ext>
          </a:extLst>
        </xdr:cNvPr>
        <xdr:cNvSpPr txBox="1"/>
      </xdr:nvSpPr>
      <xdr:spPr>
        <a:xfrm>
          <a:off x="14389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786" name="n_3aveValue【庁舎】&#10;有形固定資産減価償却率">
          <a:extLst>
            <a:ext uri="{FF2B5EF4-FFF2-40B4-BE49-F238E27FC236}">
              <a16:creationId xmlns:a16="http://schemas.microsoft.com/office/drawing/2014/main" id="{00000000-0008-0000-0F00-000012030000}"/>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787" name="n_4aveValue【庁舎】&#10;有形固定資産減価償却率">
          <a:extLst>
            <a:ext uri="{FF2B5EF4-FFF2-40B4-BE49-F238E27FC236}">
              <a16:creationId xmlns:a16="http://schemas.microsoft.com/office/drawing/2014/main" id="{00000000-0008-0000-0F00-000013030000}"/>
            </a:ext>
          </a:extLst>
        </xdr:cNvPr>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161941</xdr:rowOff>
    </xdr:from>
    <xdr:ext cx="405111" cy="259045"/>
    <xdr:sp macro="" textlink="">
      <xdr:nvSpPr>
        <xdr:cNvPr id="788" name="n_1mainValue【庁舎】&#10;有形固定資産減価償却率">
          <a:extLst>
            <a:ext uri="{FF2B5EF4-FFF2-40B4-BE49-F238E27FC236}">
              <a16:creationId xmlns:a16="http://schemas.microsoft.com/office/drawing/2014/main" id="{00000000-0008-0000-0F00-000014030000}"/>
            </a:ext>
          </a:extLst>
        </xdr:cNvPr>
        <xdr:cNvSpPr txBox="1"/>
      </xdr:nvSpPr>
      <xdr:spPr>
        <a:xfrm>
          <a:off x="15266044" y="1833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137177</xdr:rowOff>
    </xdr:from>
    <xdr:ext cx="405111" cy="259045"/>
    <xdr:sp macro="" textlink="">
      <xdr:nvSpPr>
        <xdr:cNvPr id="789" name="n_2mainValue【庁舎】&#10;有形固定資産減価償却率">
          <a:extLst>
            <a:ext uri="{FF2B5EF4-FFF2-40B4-BE49-F238E27FC236}">
              <a16:creationId xmlns:a16="http://schemas.microsoft.com/office/drawing/2014/main" id="{00000000-0008-0000-0F00-000015030000}"/>
            </a:ext>
          </a:extLst>
        </xdr:cNvPr>
        <xdr:cNvSpPr txBox="1"/>
      </xdr:nvSpPr>
      <xdr:spPr>
        <a:xfrm>
          <a:off x="143897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76216</xdr:rowOff>
    </xdr:from>
    <xdr:ext cx="405111" cy="259045"/>
    <xdr:sp macro="" textlink="">
      <xdr:nvSpPr>
        <xdr:cNvPr id="790" name="n_3mainValue【庁舎】&#10;有形固定資産減価償却率">
          <a:extLst>
            <a:ext uri="{FF2B5EF4-FFF2-40B4-BE49-F238E27FC236}">
              <a16:creationId xmlns:a16="http://schemas.microsoft.com/office/drawing/2014/main" id="{00000000-0008-0000-0F00-000016030000}"/>
            </a:ext>
          </a:extLst>
        </xdr:cNvPr>
        <xdr:cNvSpPr txBox="1"/>
      </xdr:nvSpPr>
      <xdr:spPr>
        <a:xfrm>
          <a:off x="13500744" y="1859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72407</xdr:rowOff>
    </xdr:from>
    <xdr:ext cx="405111" cy="259045"/>
    <xdr:sp macro="" textlink="">
      <xdr:nvSpPr>
        <xdr:cNvPr id="791" name="n_4mainValue【庁舎】&#10;有形固定資産減価償却率">
          <a:extLst>
            <a:ext uri="{FF2B5EF4-FFF2-40B4-BE49-F238E27FC236}">
              <a16:creationId xmlns:a16="http://schemas.microsoft.com/office/drawing/2014/main" id="{00000000-0008-0000-0F00-000017030000}"/>
            </a:ext>
          </a:extLst>
        </xdr:cNvPr>
        <xdr:cNvSpPr txBox="1"/>
      </xdr:nvSpPr>
      <xdr:spPr>
        <a:xfrm>
          <a:off x="126117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庁舎】&#10;一人当たり面積グラフ枠">
          <a:extLst>
            <a:ext uri="{FF2B5EF4-FFF2-40B4-BE49-F238E27FC236}">
              <a16:creationId xmlns:a16="http://schemas.microsoft.com/office/drawing/2014/main" id="{00000000-0008-0000-0F00-00002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814" name="【庁舎】&#10;一人当たり面積最小値テキスト">
          <a:extLst>
            <a:ext uri="{FF2B5EF4-FFF2-40B4-BE49-F238E27FC236}">
              <a16:creationId xmlns:a16="http://schemas.microsoft.com/office/drawing/2014/main" id="{00000000-0008-0000-0F00-00002E030000}"/>
            </a:ext>
          </a:extLst>
        </xdr:cNvPr>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816" name="【庁舎】&#10;一人当たり面積最大値テキスト">
          <a:extLst>
            <a:ext uri="{FF2B5EF4-FFF2-40B4-BE49-F238E27FC236}">
              <a16:creationId xmlns:a16="http://schemas.microsoft.com/office/drawing/2014/main" id="{00000000-0008-0000-0F00-000030030000}"/>
            </a:ext>
          </a:extLst>
        </xdr:cNvPr>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6214</xdr:rowOff>
    </xdr:from>
    <xdr:ext cx="469744" cy="259045"/>
    <xdr:sp macro="" textlink="">
      <xdr:nvSpPr>
        <xdr:cNvPr id="818" name="【庁舎】&#10;一人当たり面積平均値テキスト">
          <a:extLst>
            <a:ext uri="{FF2B5EF4-FFF2-40B4-BE49-F238E27FC236}">
              <a16:creationId xmlns:a16="http://schemas.microsoft.com/office/drawing/2014/main" id="{00000000-0008-0000-0F00-000032030000}"/>
            </a:ext>
          </a:extLst>
        </xdr:cNvPr>
        <xdr:cNvSpPr txBox="1"/>
      </xdr:nvSpPr>
      <xdr:spPr>
        <a:xfrm>
          <a:off x="22199600" y="1800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819" name="フローチャート: 判断 818">
          <a:extLst>
            <a:ext uri="{FF2B5EF4-FFF2-40B4-BE49-F238E27FC236}">
              <a16:creationId xmlns:a16="http://schemas.microsoft.com/office/drawing/2014/main" id="{00000000-0008-0000-0F00-000033030000}"/>
            </a:ext>
          </a:extLst>
        </xdr:cNvPr>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820" name="フローチャート: 判断 819">
          <a:extLst>
            <a:ext uri="{FF2B5EF4-FFF2-40B4-BE49-F238E27FC236}">
              <a16:creationId xmlns:a16="http://schemas.microsoft.com/office/drawing/2014/main" id="{00000000-0008-0000-0F00-000034030000}"/>
            </a:ext>
          </a:extLst>
        </xdr:cNvPr>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821" name="フローチャート: 判断 820">
          <a:extLst>
            <a:ext uri="{FF2B5EF4-FFF2-40B4-BE49-F238E27FC236}">
              <a16:creationId xmlns:a16="http://schemas.microsoft.com/office/drawing/2014/main" id="{00000000-0008-0000-0F00-000035030000}"/>
            </a:ext>
          </a:extLst>
        </xdr:cNvPr>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822" name="フローチャート: 判断 821">
          <a:extLst>
            <a:ext uri="{FF2B5EF4-FFF2-40B4-BE49-F238E27FC236}">
              <a16:creationId xmlns:a16="http://schemas.microsoft.com/office/drawing/2014/main" id="{00000000-0008-0000-0F00-000036030000}"/>
            </a:ext>
          </a:extLst>
        </xdr:cNvPr>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159817</xdr:rowOff>
    </xdr:from>
    <xdr:to>
      <xdr:col>116</xdr:col>
      <xdr:colOff>114300</xdr:colOff>
      <xdr:row>107</xdr:row>
      <xdr:rowOff>89967</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22110700" y="1833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74744</xdr:rowOff>
    </xdr:from>
    <xdr:ext cx="469744" cy="259045"/>
    <xdr:sp macro="" textlink="">
      <xdr:nvSpPr>
        <xdr:cNvPr id="830" name="【庁舎】&#10;一人当たり面積該当値テキスト">
          <a:extLst>
            <a:ext uri="{FF2B5EF4-FFF2-40B4-BE49-F238E27FC236}">
              <a16:creationId xmlns:a16="http://schemas.microsoft.com/office/drawing/2014/main" id="{00000000-0008-0000-0F00-00003E030000}"/>
            </a:ext>
          </a:extLst>
        </xdr:cNvPr>
        <xdr:cNvSpPr txBox="1"/>
      </xdr:nvSpPr>
      <xdr:spPr>
        <a:xfrm>
          <a:off x="22199600" y="1824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165303</xdr:rowOff>
    </xdr:from>
    <xdr:to>
      <xdr:col>112</xdr:col>
      <xdr:colOff>38100</xdr:colOff>
      <xdr:row>107</xdr:row>
      <xdr:rowOff>95453</xdr:rowOff>
    </xdr:to>
    <xdr:sp macro="" textlink="">
      <xdr:nvSpPr>
        <xdr:cNvPr id="831" name="楕円 830">
          <a:extLst>
            <a:ext uri="{FF2B5EF4-FFF2-40B4-BE49-F238E27FC236}">
              <a16:creationId xmlns:a16="http://schemas.microsoft.com/office/drawing/2014/main" id="{00000000-0008-0000-0F00-00003F030000}"/>
            </a:ext>
          </a:extLst>
        </xdr:cNvPr>
        <xdr:cNvSpPr/>
      </xdr:nvSpPr>
      <xdr:spPr>
        <a:xfrm>
          <a:off x="21272500" y="183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39167</xdr:rowOff>
    </xdr:from>
    <xdr:to>
      <xdr:col>116</xdr:col>
      <xdr:colOff>63500</xdr:colOff>
      <xdr:row>107</xdr:row>
      <xdr:rowOff>44653</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flipV="1">
          <a:off x="21323300" y="18384317"/>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1626</xdr:rowOff>
    </xdr:from>
    <xdr:to>
      <xdr:col>107</xdr:col>
      <xdr:colOff>101600</xdr:colOff>
      <xdr:row>107</xdr:row>
      <xdr:rowOff>103226</xdr:rowOff>
    </xdr:to>
    <xdr:sp macro="" textlink="">
      <xdr:nvSpPr>
        <xdr:cNvPr id="833" name="楕円 832">
          <a:extLst>
            <a:ext uri="{FF2B5EF4-FFF2-40B4-BE49-F238E27FC236}">
              <a16:creationId xmlns:a16="http://schemas.microsoft.com/office/drawing/2014/main" id="{00000000-0008-0000-0F00-000041030000}"/>
            </a:ext>
          </a:extLst>
        </xdr:cNvPr>
        <xdr:cNvSpPr/>
      </xdr:nvSpPr>
      <xdr:spPr>
        <a:xfrm>
          <a:off x="20383500" y="1834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44653</xdr:rowOff>
    </xdr:from>
    <xdr:to>
      <xdr:col>111</xdr:col>
      <xdr:colOff>177800</xdr:colOff>
      <xdr:row>107</xdr:row>
      <xdr:rowOff>52426</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flipV="1">
          <a:off x="20434300" y="18389803"/>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6655</xdr:rowOff>
    </xdr:from>
    <xdr:to>
      <xdr:col>102</xdr:col>
      <xdr:colOff>165100</xdr:colOff>
      <xdr:row>107</xdr:row>
      <xdr:rowOff>108255</xdr:rowOff>
    </xdr:to>
    <xdr:sp macro="" textlink="">
      <xdr:nvSpPr>
        <xdr:cNvPr id="835" name="楕円 834">
          <a:extLst>
            <a:ext uri="{FF2B5EF4-FFF2-40B4-BE49-F238E27FC236}">
              <a16:creationId xmlns:a16="http://schemas.microsoft.com/office/drawing/2014/main" id="{00000000-0008-0000-0F00-000043030000}"/>
            </a:ext>
          </a:extLst>
        </xdr:cNvPr>
        <xdr:cNvSpPr/>
      </xdr:nvSpPr>
      <xdr:spPr>
        <a:xfrm>
          <a:off x="19494500" y="1835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52426</xdr:rowOff>
    </xdr:from>
    <xdr:to>
      <xdr:col>107</xdr:col>
      <xdr:colOff>50800</xdr:colOff>
      <xdr:row>107</xdr:row>
      <xdr:rowOff>57455</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flipV="1">
          <a:off x="19545300" y="18397576"/>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837" name="楕円 836">
          <a:extLst>
            <a:ext uri="{FF2B5EF4-FFF2-40B4-BE49-F238E27FC236}">
              <a16:creationId xmlns:a16="http://schemas.microsoft.com/office/drawing/2014/main" id="{00000000-0008-0000-0F00-000045030000}"/>
            </a:ext>
          </a:extLst>
        </xdr:cNvPr>
        <xdr:cNvSpPr/>
      </xdr:nvSpPr>
      <xdr:spPr>
        <a:xfrm>
          <a:off x="18605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57455</xdr:rowOff>
    </xdr:from>
    <xdr:to>
      <xdr:col>102</xdr:col>
      <xdr:colOff>114300</xdr:colOff>
      <xdr:row>107</xdr:row>
      <xdr:rowOff>62485</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flipV="1">
          <a:off x="18656300" y="18402605"/>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130725</xdr:rowOff>
    </xdr:from>
    <xdr:ext cx="469744" cy="259045"/>
    <xdr:sp macro="" textlink="">
      <xdr:nvSpPr>
        <xdr:cNvPr id="839" name="n_1aveValue【庁舎】&#10;一人当たり面積">
          <a:extLst>
            <a:ext uri="{FF2B5EF4-FFF2-40B4-BE49-F238E27FC236}">
              <a16:creationId xmlns:a16="http://schemas.microsoft.com/office/drawing/2014/main" id="{00000000-0008-0000-0F00-000047030000}"/>
            </a:ext>
          </a:extLst>
        </xdr:cNvPr>
        <xdr:cNvSpPr txBox="1"/>
      </xdr:nvSpPr>
      <xdr:spPr>
        <a:xfrm>
          <a:off x="21075727" y="1796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114724</xdr:rowOff>
    </xdr:from>
    <xdr:ext cx="469744" cy="259045"/>
    <xdr:sp macro="" textlink="">
      <xdr:nvSpPr>
        <xdr:cNvPr id="840" name="n_2aveValue【庁舎】&#10;一人当たり面積">
          <a:extLst>
            <a:ext uri="{FF2B5EF4-FFF2-40B4-BE49-F238E27FC236}">
              <a16:creationId xmlns:a16="http://schemas.microsoft.com/office/drawing/2014/main" id="{00000000-0008-0000-0F00-000048030000}"/>
            </a:ext>
          </a:extLst>
        </xdr:cNvPr>
        <xdr:cNvSpPr txBox="1"/>
      </xdr:nvSpPr>
      <xdr:spPr>
        <a:xfrm>
          <a:off x="20199427" y="1794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72204</xdr:rowOff>
    </xdr:from>
    <xdr:ext cx="469744" cy="259045"/>
    <xdr:sp macro="" textlink="">
      <xdr:nvSpPr>
        <xdr:cNvPr id="841" name="n_3aveValue【庁舎】&#10;一人当たり面積">
          <a:extLst>
            <a:ext uri="{FF2B5EF4-FFF2-40B4-BE49-F238E27FC236}">
              <a16:creationId xmlns:a16="http://schemas.microsoft.com/office/drawing/2014/main" id="{00000000-0008-0000-0F00-000049030000}"/>
            </a:ext>
          </a:extLst>
        </xdr:cNvPr>
        <xdr:cNvSpPr txBox="1"/>
      </xdr:nvSpPr>
      <xdr:spPr>
        <a:xfrm>
          <a:off x="19310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87749</xdr:rowOff>
    </xdr:from>
    <xdr:ext cx="469744" cy="259045"/>
    <xdr:sp macro="" textlink="">
      <xdr:nvSpPr>
        <xdr:cNvPr id="842" name="n_4aveValue【庁舎】&#10;一人当たり面積">
          <a:extLst>
            <a:ext uri="{FF2B5EF4-FFF2-40B4-BE49-F238E27FC236}">
              <a16:creationId xmlns:a16="http://schemas.microsoft.com/office/drawing/2014/main" id="{00000000-0008-0000-0F00-00004A030000}"/>
            </a:ext>
          </a:extLst>
        </xdr:cNvPr>
        <xdr:cNvSpPr txBox="1"/>
      </xdr:nvSpPr>
      <xdr:spPr>
        <a:xfrm>
          <a:off x="18421427" y="1791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86580</xdr:rowOff>
    </xdr:from>
    <xdr:ext cx="469744" cy="259045"/>
    <xdr:sp macro="" textlink="">
      <xdr:nvSpPr>
        <xdr:cNvPr id="843" name="n_1mainValue【庁舎】&#10;一人当たり面積">
          <a:extLst>
            <a:ext uri="{FF2B5EF4-FFF2-40B4-BE49-F238E27FC236}">
              <a16:creationId xmlns:a16="http://schemas.microsoft.com/office/drawing/2014/main" id="{00000000-0008-0000-0F00-00004B030000}"/>
            </a:ext>
          </a:extLst>
        </xdr:cNvPr>
        <xdr:cNvSpPr txBox="1"/>
      </xdr:nvSpPr>
      <xdr:spPr>
        <a:xfrm>
          <a:off x="21075727" y="1843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94353</xdr:rowOff>
    </xdr:from>
    <xdr:ext cx="469744" cy="259045"/>
    <xdr:sp macro="" textlink="">
      <xdr:nvSpPr>
        <xdr:cNvPr id="844" name="n_2mainValue【庁舎】&#10;一人当たり面積">
          <a:extLst>
            <a:ext uri="{FF2B5EF4-FFF2-40B4-BE49-F238E27FC236}">
              <a16:creationId xmlns:a16="http://schemas.microsoft.com/office/drawing/2014/main" id="{00000000-0008-0000-0F00-00004C030000}"/>
            </a:ext>
          </a:extLst>
        </xdr:cNvPr>
        <xdr:cNvSpPr txBox="1"/>
      </xdr:nvSpPr>
      <xdr:spPr>
        <a:xfrm>
          <a:off x="20199427" y="1843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99382</xdr:rowOff>
    </xdr:from>
    <xdr:ext cx="469744" cy="259045"/>
    <xdr:sp macro="" textlink="">
      <xdr:nvSpPr>
        <xdr:cNvPr id="845" name="n_3mainValue【庁舎】&#10;一人当たり面積">
          <a:extLst>
            <a:ext uri="{FF2B5EF4-FFF2-40B4-BE49-F238E27FC236}">
              <a16:creationId xmlns:a16="http://schemas.microsoft.com/office/drawing/2014/main" id="{00000000-0008-0000-0F00-00004D030000}"/>
            </a:ext>
          </a:extLst>
        </xdr:cNvPr>
        <xdr:cNvSpPr txBox="1"/>
      </xdr:nvSpPr>
      <xdr:spPr>
        <a:xfrm>
          <a:off x="19310427" y="1844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104412</xdr:rowOff>
    </xdr:from>
    <xdr:ext cx="469744" cy="259045"/>
    <xdr:sp macro="" textlink="">
      <xdr:nvSpPr>
        <xdr:cNvPr id="846" name="n_4mainValue【庁舎】&#10;一人当たり面積">
          <a:extLst>
            <a:ext uri="{FF2B5EF4-FFF2-40B4-BE49-F238E27FC236}">
              <a16:creationId xmlns:a16="http://schemas.microsoft.com/office/drawing/2014/main" id="{00000000-0008-0000-0F00-00004E030000}"/>
            </a:ext>
          </a:extLst>
        </xdr:cNvPr>
        <xdr:cNvSpPr txBox="1"/>
      </xdr:nvSpPr>
      <xdr:spPr>
        <a:xfrm>
          <a:off x="18421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分析表②における本町の施設類型別有形固定資産の減価償却率は、一般廃棄物処理施設</a:t>
          </a:r>
          <a:r>
            <a:rPr kumimoji="1" lang="ja-JP" altLang="en-US" sz="1100">
              <a:solidFill>
                <a:schemeClr val="dk1"/>
              </a:solidFill>
              <a:effectLst/>
              <a:latin typeface="+mn-lt"/>
              <a:ea typeface="+mn-ea"/>
              <a:cs typeface="+mn-cs"/>
            </a:rPr>
            <a:t>と保健センター･保健所</a:t>
          </a:r>
          <a:r>
            <a:rPr kumimoji="1" lang="ja-JP" altLang="ja-JP" sz="1100">
              <a:solidFill>
                <a:schemeClr val="dk1"/>
              </a:solidFill>
              <a:effectLst/>
              <a:latin typeface="+mn-lt"/>
              <a:ea typeface="+mn-ea"/>
              <a:cs typeface="+mn-cs"/>
            </a:rPr>
            <a:t>を除き、すべての施設において類似団体平均より高く、老朽化が進んでいる状況である。</a:t>
          </a:r>
          <a:endParaRPr lang="ja-JP" altLang="ja-JP" sz="1400">
            <a:effectLst/>
          </a:endParaRPr>
        </a:p>
        <a:p>
          <a:r>
            <a:rPr kumimoji="1" lang="ja-JP" altLang="ja-JP" sz="1100">
              <a:solidFill>
                <a:schemeClr val="dk1"/>
              </a:solidFill>
              <a:effectLst/>
              <a:latin typeface="+mn-lt"/>
              <a:ea typeface="+mn-ea"/>
              <a:cs typeface="+mn-cs"/>
            </a:rPr>
            <a:t>役場庁舎（昭和</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年）をはじめ、地域福祉センター（平成</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や消防施設（昭和</a:t>
          </a:r>
          <a:r>
            <a:rPr kumimoji="1" lang="en-US" altLang="ja-JP" sz="1100">
              <a:solidFill>
                <a:schemeClr val="dk1"/>
              </a:solidFill>
              <a:effectLst/>
              <a:latin typeface="+mn-lt"/>
              <a:ea typeface="+mn-ea"/>
              <a:cs typeface="+mn-cs"/>
            </a:rPr>
            <a:t>51</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も建設から年数が経過し、修繕箇所も年々増加傾向にある。改修経費等の財政負担を軽減するためにも、公共施設等総合管理計画に基づき、施設の規模や配置等の適正化を図る必要がある。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3,050
3,018
199.18
4,530,880
4,218,653
266,260
2,221,453
4,068,040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ここ数年は同数を維持。人口が年々減少し、高齢化率（令和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年度末現在</a:t>
          </a:r>
          <a:r>
            <a:rPr kumimoji="1" lang="en-US" altLang="ja-JP" sz="1100">
              <a:solidFill>
                <a:schemeClr val="dk1"/>
              </a:solidFill>
              <a:effectLst/>
              <a:latin typeface="+mn-lt"/>
              <a:ea typeface="+mn-ea"/>
              <a:cs typeface="+mn-cs"/>
            </a:rPr>
            <a:t>48.06%</a:t>
          </a:r>
          <a:r>
            <a:rPr kumimoji="1" lang="ja-JP" altLang="ja-JP" sz="1100">
              <a:solidFill>
                <a:schemeClr val="dk1"/>
              </a:solidFill>
              <a:effectLst/>
              <a:latin typeface="+mn-lt"/>
              <a:ea typeface="+mn-ea"/>
              <a:cs typeface="+mn-cs"/>
            </a:rPr>
            <a:t>）の上昇に加え、町内に中心となる産業がないこ</a:t>
          </a:r>
          <a:r>
            <a:rPr kumimoji="1" lang="ja-JP" altLang="en-US" sz="1100">
              <a:solidFill>
                <a:schemeClr val="dk1"/>
              </a:solidFill>
              <a:effectLst/>
              <a:latin typeface="+mn-lt"/>
              <a:ea typeface="+mn-ea"/>
              <a:cs typeface="+mn-cs"/>
            </a:rPr>
            <a:t>ともあり</a:t>
          </a:r>
          <a:r>
            <a:rPr kumimoji="1" lang="ja-JP" altLang="ja-JP" sz="1100">
              <a:solidFill>
                <a:schemeClr val="dk1"/>
              </a:solidFill>
              <a:effectLst/>
              <a:latin typeface="+mn-lt"/>
              <a:ea typeface="+mn-ea"/>
              <a:cs typeface="+mn-cs"/>
            </a:rPr>
            <a:t>財政基盤が弱く、類似団体の平均</a:t>
          </a:r>
          <a:r>
            <a:rPr kumimoji="1" lang="ja-JP" altLang="en-US" sz="1100">
              <a:solidFill>
                <a:schemeClr val="dk1"/>
              </a:solidFill>
              <a:effectLst/>
              <a:latin typeface="+mn-lt"/>
              <a:ea typeface="+mn-ea"/>
              <a:cs typeface="+mn-cs"/>
            </a:rPr>
            <a:t>と比較しても</a:t>
          </a:r>
          <a:r>
            <a:rPr kumimoji="1" lang="ja-JP" altLang="ja-JP" sz="1100">
              <a:solidFill>
                <a:schemeClr val="dk1"/>
              </a:solidFill>
              <a:effectLst/>
              <a:latin typeface="+mn-lt"/>
              <a:ea typeface="+mn-ea"/>
              <a:cs typeface="+mn-cs"/>
            </a:rPr>
            <a:t>かなり下回っている。</a:t>
          </a:r>
          <a:endParaRPr lang="ja-JP" altLang="ja-JP" sz="1400">
            <a:effectLst/>
          </a:endParaRPr>
        </a:p>
        <a:p>
          <a:r>
            <a:rPr kumimoji="1" lang="ja-JP" altLang="ja-JP" sz="1100" baseline="0">
              <a:solidFill>
                <a:schemeClr val="dk1"/>
              </a:solidFill>
              <a:effectLst/>
              <a:latin typeface="+mn-lt"/>
              <a:ea typeface="+mn-ea"/>
              <a:cs typeface="+mn-cs"/>
            </a:rPr>
            <a:t>　行財政改革大綱や実施計画に基づき行財政の効率化を進める一方、若桜町総合戦略に沿った施策の重点化の両立にも努め、活力あるまちづくりを展開しつつ、財政基盤の強化、健全化を図る。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137478</xdr:rowOff>
    </xdr:from>
    <xdr:to>
      <xdr:col>23</xdr:col>
      <xdr:colOff>133350</xdr:colOff>
      <xdr:row>43</xdr:row>
      <xdr:rowOff>137478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50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137478</xdr:rowOff>
    </xdr:from>
    <xdr:to>
      <xdr:col>19</xdr:col>
      <xdr:colOff>133350</xdr:colOff>
      <xdr:row>43</xdr:row>
      <xdr:rowOff>137478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137478</xdr:rowOff>
    </xdr:from>
    <xdr:to>
      <xdr:col>15</xdr:col>
      <xdr:colOff>82550</xdr:colOff>
      <xdr:row>43</xdr:row>
      <xdr:rowOff>137478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137478</xdr:rowOff>
    </xdr:from>
    <xdr:to>
      <xdr:col>11</xdr:col>
      <xdr:colOff>31750</xdr:colOff>
      <xdr:row>43</xdr:row>
      <xdr:rowOff>137478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168292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86678</xdr:rowOff>
    </xdr:from>
    <xdr:to>
      <xdr:col>23</xdr:col>
      <xdr:colOff>184150</xdr:colOff>
      <xdr:row>44</xdr:row>
      <xdr:rowOff>16828</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154005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86678</xdr:rowOff>
    </xdr:from>
    <xdr:to>
      <xdr:col>19</xdr:col>
      <xdr:colOff>184150</xdr:colOff>
      <xdr:row>44</xdr:row>
      <xdr:rowOff>16828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1605</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86678</xdr:rowOff>
    </xdr:from>
    <xdr:to>
      <xdr:col>15</xdr:col>
      <xdr:colOff>133350</xdr:colOff>
      <xdr:row>44</xdr:row>
      <xdr:rowOff>16828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1605</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86678</xdr:rowOff>
    </xdr:from>
    <xdr:to>
      <xdr:col>11</xdr:col>
      <xdr:colOff>82550</xdr:colOff>
      <xdr:row>44</xdr:row>
      <xdr:rowOff>16828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86678</xdr:rowOff>
    </xdr:from>
    <xdr:to>
      <xdr:col>7</xdr:col>
      <xdr:colOff>31750</xdr:colOff>
      <xdr:row>44</xdr:row>
      <xdr:rowOff>16828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経常収支比率はここ数年上昇し続けて</a:t>
          </a:r>
          <a:r>
            <a:rPr kumimoji="1" lang="ja-JP" altLang="en-US" sz="1100">
              <a:solidFill>
                <a:schemeClr val="dk1"/>
              </a:solidFill>
              <a:effectLst/>
              <a:latin typeface="+mn-lt"/>
              <a:ea typeface="+mn-ea"/>
              <a:cs typeface="+mn-cs"/>
            </a:rPr>
            <a:t>いたが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。主な要因としては、</a:t>
          </a:r>
          <a:r>
            <a:rPr kumimoji="1" lang="ja-JP" altLang="en-US" sz="1100">
              <a:solidFill>
                <a:schemeClr val="dk1"/>
              </a:solidFill>
              <a:effectLst/>
              <a:latin typeface="+mn-lt"/>
              <a:ea typeface="+mn-ea"/>
              <a:cs typeface="+mn-cs"/>
            </a:rPr>
            <a:t>会計年度任用職員制度への移行により人件費が</a:t>
          </a:r>
          <a:r>
            <a:rPr kumimoji="1" lang="en-US" altLang="ja-JP" sz="1100">
              <a:solidFill>
                <a:schemeClr val="dk1"/>
              </a:solidFill>
              <a:effectLst/>
              <a:latin typeface="+mn-lt"/>
              <a:ea typeface="+mn-ea"/>
              <a:cs typeface="+mn-cs"/>
            </a:rPr>
            <a:t>5.1</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経常的な物件費が</a:t>
          </a:r>
          <a:r>
            <a:rPr kumimoji="1" lang="en-US" altLang="ja-JP" sz="1100">
              <a:solidFill>
                <a:schemeClr val="dk1"/>
              </a:solidFill>
              <a:effectLst/>
              <a:latin typeface="+mn-lt"/>
              <a:ea typeface="+mn-ea"/>
              <a:cs typeface="+mn-cs"/>
            </a:rPr>
            <a:t>3.6%</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、公債費が</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a:t>
          </a:r>
          <a:r>
            <a:rPr kumimoji="1" lang="ja-JP" altLang="en-US" sz="1100">
              <a:solidFill>
                <a:schemeClr val="dk1"/>
              </a:solidFill>
              <a:effectLst/>
              <a:latin typeface="+mn-lt"/>
              <a:ea typeface="+mn-ea"/>
              <a:cs typeface="+mn-cs"/>
            </a:rPr>
            <a:t>、国の交付金等一般財源が増えたことが考えられる</a:t>
          </a:r>
          <a:r>
            <a:rPr kumimoji="1" lang="ja-JP" altLang="ja-JP" sz="1100">
              <a:solidFill>
                <a:schemeClr val="dk1"/>
              </a:solidFill>
              <a:effectLst/>
              <a:latin typeface="+mn-lt"/>
              <a:ea typeface="+mn-ea"/>
              <a:cs typeface="+mn-cs"/>
            </a:rPr>
            <a:t>。本町は地方交付税など依存財源が</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を占めており、交付額の増減に大きく左右される財政構造である。近年公共施設等の整備、改修が続いており、地方債発行も増加している状況もあって、今後これまで以上に無駄を省き、効率的な財政運営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148082</xdr:rowOff>
    </xdr:from>
    <xdr:to>
      <xdr:col>23</xdr:col>
      <xdr:colOff>133350</xdr:colOff>
      <xdr:row>63</xdr:row>
      <xdr:rowOff>162560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94943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70866</xdr:rowOff>
    </xdr:from>
    <xdr:to>
      <xdr:col>19</xdr:col>
      <xdr:colOff>133350</xdr:colOff>
      <xdr:row>63</xdr:row>
      <xdr:rowOff>162560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87221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160274</xdr:rowOff>
    </xdr:from>
    <xdr:to>
      <xdr:col>15</xdr:col>
      <xdr:colOff>82550</xdr:colOff>
      <xdr:row>63</xdr:row>
      <xdr:rowOff>70866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79017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62</xdr:row>
      <xdr:rowOff>160274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74674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69359</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20066</xdr:rowOff>
    </xdr:from>
    <xdr:to>
      <xdr:col>15</xdr:col>
      <xdr:colOff>133350</xdr:colOff>
      <xdr:row>63</xdr:row>
      <xdr:rowOff>121666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106443</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109474</xdr:rowOff>
    </xdr:from>
    <xdr:to>
      <xdr:col>11</xdr:col>
      <xdr:colOff>82550</xdr:colOff>
      <xdr:row>63</xdr:row>
      <xdr:rowOff>39624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24401</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152417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[452,539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41,538</a:t>
          </a:r>
          <a:r>
            <a:rPr kumimoji="1" lang="ja-JP" altLang="ja-JP" sz="1100">
              <a:solidFill>
                <a:schemeClr val="dk1"/>
              </a:solidFill>
              <a:effectLst/>
              <a:latin typeface="+mn-lt"/>
              <a:ea typeface="+mn-ea"/>
              <a:cs typeface="+mn-cs"/>
            </a:rPr>
            <a:t>円の増加。類似団体平均に比べ高くなっているのは、物件費</a:t>
          </a:r>
          <a:r>
            <a:rPr kumimoji="1" lang="ja-JP" altLang="en-US" sz="1100">
              <a:solidFill>
                <a:schemeClr val="dk1"/>
              </a:solidFill>
              <a:effectLst/>
              <a:latin typeface="+mn-lt"/>
              <a:ea typeface="+mn-ea"/>
              <a:cs typeface="+mn-cs"/>
            </a:rPr>
            <a:t>については新型コロナウイルス感染症拡大による事業縮小の影響もあり対前年</a:t>
          </a:r>
          <a:r>
            <a:rPr kumimoji="1" lang="en-US" altLang="ja-JP" sz="1100">
              <a:solidFill>
                <a:schemeClr val="dk1"/>
              </a:solidFill>
              <a:effectLst/>
              <a:latin typeface="+mn-lt"/>
              <a:ea typeface="+mn-ea"/>
              <a:cs typeface="+mn-cs"/>
            </a:rPr>
            <a:t>10.6</a:t>
          </a:r>
          <a:r>
            <a:rPr kumimoji="1" lang="ja-JP" altLang="en-US" sz="1100">
              <a:solidFill>
                <a:schemeClr val="dk1"/>
              </a:solidFill>
              <a:effectLst/>
              <a:latin typeface="+mn-lt"/>
              <a:ea typeface="+mn-ea"/>
              <a:cs typeface="+mn-cs"/>
            </a:rPr>
            <a:t>％と減少しているが、会計年度任用職員制度への移行に伴い、人件費は対前年</a:t>
          </a:r>
          <a:r>
            <a:rPr kumimoji="1" lang="en-US" altLang="ja-JP" sz="1100">
              <a:solidFill>
                <a:schemeClr val="dk1"/>
              </a:solidFill>
              <a:effectLst/>
              <a:latin typeface="+mn-lt"/>
              <a:ea typeface="+mn-ea"/>
              <a:cs typeface="+mn-cs"/>
            </a:rPr>
            <a:t>27.2</a:t>
          </a:r>
          <a:r>
            <a:rPr kumimoji="1" lang="ja-JP" altLang="en-US" sz="1100">
              <a:solidFill>
                <a:schemeClr val="dk1"/>
              </a:solidFill>
              <a:effectLst/>
              <a:latin typeface="+mn-lt"/>
              <a:ea typeface="+mn-ea"/>
              <a:cs typeface="+mn-cs"/>
            </a:rPr>
            <a:t>％と大きく増加していることによる。今後人口減少が見込まれる中、規模に見合った人員配置に努め、</a:t>
          </a:r>
          <a:r>
            <a:rPr kumimoji="1" lang="ja-JP" altLang="ja-JP" sz="1100">
              <a:solidFill>
                <a:schemeClr val="dk1"/>
              </a:solidFill>
              <a:effectLst/>
              <a:latin typeface="+mn-lt"/>
              <a:ea typeface="+mn-ea"/>
              <a:cs typeface="+mn-cs"/>
            </a:rPr>
            <a:t>引き続き経費削減に努める。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62019</xdr:rowOff>
    </xdr:from>
    <xdr:to>
      <xdr:col>23</xdr:col>
      <xdr:colOff>133350</xdr:colOff>
      <xdr:row>81</xdr:row>
      <xdr:rowOff>117704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3949469"/>
          <a:ext cx="838200" cy="5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14114</xdr:rowOff>
    </xdr:from>
    <xdr:to>
      <xdr:col>19</xdr:col>
      <xdr:colOff>133350</xdr:colOff>
      <xdr:row>81</xdr:row>
      <xdr:rowOff>62019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3901564"/>
          <a:ext cx="889000" cy="4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66394</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61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8479</xdr:rowOff>
    </xdr:from>
    <xdr:to>
      <xdr:col>15</xdr:col>
      <xdr:colOff>82550</xdr:colOff>
      <xdr:row>81</xdr:row>
      <xdr:rowOff>14114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3895929"/>
          <a:ext cx="889000" cy="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65560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167190</xdr:rowOff>
    </xdr:from>
    <xdr:to>
      <xdr:col>11</xdr:col>
      <xdr:colOff>31750</xdr:colOff>
      <xdr:row>81</xdr:row>
      <xdr:rowOff>8479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3883190"/>
          <a:ext cx="889000" cy="1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47702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26433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57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66904</xdr:rowOff>
    </xdr:from>
    <xdr:to>
      <xdr:col>23</xdr:col>
      <xdr:colOff>184150</xdr:colOff>
      <xdr:row>81</xdr:row>
      <xdr:rowOff>168504</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39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38981</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392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11219</xdr:rowOff>
    </xdr:from>
    <xdr:to>
      <xdr:col>19</xdr:col>
      <xdr:colOff>184150</xdr:colOff>
      <xdr:row>81</xdr:row>
      <xdr:rowOff>112819</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389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97596</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398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134764</xdr:rowOff>
    </xdr:from>
    <xdr:to>
      <xdr:col>15</xdr:col>
      <xdr:colOff>133350</xdr:colOff>
      <xdr:row>81</xdr:row>
      <xdr:rowOff>64914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385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49691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393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129129</xdr:rowOff>
    </xdr:from>
    <xdr:to>
      <xdr:col>11</xdr:col>
      <xdr:colOff>82550</xdr:colOff>
      <xdr:row>81</xdr:row>
      <xdr:rowOff>59279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384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44056</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393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116390</xdr:rowOff>
    </xdr:from>
    <xdr:to>
      <xdr:col>7</xdr:col>
      <xdr:colOff>31750</xdr:colOff>
      <xdr:row>81</xdr:row>
      <xdr:rowOff>46540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38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31317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391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。変動要因としては、</a:t>
          </a:r>
          <a:r>
            <a:rPr kumimoji="1" lang="ja-JP" altLang="en-US" sz="1100">
              <a:solidFill>
                <a:schemeClr val="dk1"/>
              </a:solidFill>
              <a:effectLst/>
              <a:latin typeface="+mn-lt"/>
              <a:ea typeface="+mn-ea"/>
              <a:cs typeface="+mn-cs"/>
            </a:rPr>
            <a:t>採用・退職等職員構成の変動による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ともに</a:t>
          </a:r>
          <a:r>
            <a:rPr kumimoji="1" lang="ja-JP" altLang="ja-JP" sz="1100">
              <a:solidFill>
                <a:schemeClr val="dk1"/>
              </a:solidFill>
              <a:effectLst/>
              <a:latin typeface="+mn-lt"/>
              <a:ea typeface="+mn-ea"/>
              <a:cs typeface="+mn-cs"/>
            </a:rPr>
            <a:t>を下回っているが、今後も計画的な退職者補充と給与の適正化に努める。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120904</xdr:rowOff>
    </xdr:from>
    <xdr:to>
      <xdr:col>81</xdr:col>
      <xdr:colOff>44450</xdr:colOff>
      <xdr:row>87</xdr:row>
      <xdr:rowOff>65278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6179800" y="1486560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61485</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806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53339</xdr:rowOff>
    </xdr:from>
    <xdr:to>
      <xdr:col>77</xdr:col>
      <xdr:colOff>44450</xdr:colOff>
      <xdr:row>87</xdr:row>
      <xdr:rowOff>65278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290800" y="14798039"/>
          <a:ext cx="889000" cy="18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51054</xdr:rowOff>
    </xdr:from>
    <xdr:to>
      <xdr:col>72</xdr:col>
      <xdr:colOff>203200</xdr:colOff>
      <xdr:row>86</xdr:row>
      <xdr:rowOff>53339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4401800" y="14624304"/>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51054</xdr:rowOff>
    </xdr:from>
    <xdr:to>
      <xdr:col>68</xdr:col>
      <xdr:colOff>152400</xdr:colOff>
      <xdr:row>85</xdr:row>
      <xdr:rowOff>108965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3512800" y="14624304"/>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108221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70104</xdr:rowOff>
    </xdr:from>
    <xdr:to>
      <xdr:col>81</xdr:col>
      <xdr:colOff>95250</xdr:colOff>
      <xdr:row>87</xdr:row>
      <xdr:rowOff>254</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48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86631</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65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14478</xdr:rowOff>
    </xdr:from>
    <xdr:to>
      <xdr:col>77</xdr:col>
      <xdr:colOff>95250</xdr:colOff>
      <xdr:row>87</xdr:row>
      <xdr:rowOff>116078</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49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100855</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501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2539</xdr:rowOff>
    </xdr:from>
    <xdr:to>
      <xdr:col>73</xdr:col>
      <xdr:colOff>44450</xdr:colOff>
      <xdr:row>86</xdr:row>
      <xdr:rowOff>104139</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114316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254</xdr:rowOff>
    </xdr:from>
    <xdr:to>
      <xdr:col>68</xdr:col>
      <xdr:colOff>203200</xdr:colOff>
      <xdr:row>85</xdr:row>
      <xdr:rowOff>101854</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112031</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34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58165</xdr:rowOff>
    </xdr:from>
    <xdr:to>
      <xdr:col>64</xdr:col>
      <xdr:colOff>152400</xdr:colOff>
      <xdr:row>85</xdr:row>
      <xdr:rowOff>159765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169942</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40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0.93</a:t>
          </a:r>
          <a:r>
            <a:rPr kumimoji="1" lang="ja-JP" altLang="ja-JP" sz="1100">
              <a:solidFill>
                <a:schemeClr val="dk1"/>
              </a:solidFill>
              <a:effectLst/>
              <a:latin typeface="+mn-lt"/>
              <a:ea typeface="+mn-ea"/>
              <a:cs typeface="+mn-cs"/>
            </a:rPr>
            <a:t>人の増加。主な要因は、人口減少と職員採用によるものである。</a:t>
          </a:r>
          <a:endParaRPr lang="ja-JP" altLang="ja-JP" sz="1400">
            <a:effectLst/>
          </a:endParaRPr>
        </a:p>
        <a:p>
          <a:r>
            <a:rPr kumimoji="1" lang="ja-JP" altLang="ja-JP" sz="1100">
              <a:solidFill>
                <a:schemeClr val="dk1"/>
              </a:solidFill>
              <a:effectLst/>
              <a:latin typeface="+mn-lt"/>
              <a:ea typeface="+mn-ea"/>
              <a:cs typeface="+mn-cs"/>
            </a:rPr>
            <a:t>今後とも計画的で適正な定員管理を行い、類似団体の平均値に近づけるよう努める。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146452</xdr:rowOff>
    </xdr:from>
    <xdr:to>
      <xdr:col>81</xdr:col>
      <xdr:colOff>44450</xdr:colOff>
      <xdr:row>60</xdr:row>
      <xdr:rowOff>165153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179800" y="10433452"/>
          <a:ext cx="8382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76185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19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123931</xdr:rowOff>
    </xdr:from>
    <xdr:to>
      <xdr:col>77</xdr:col>
      <xdr:colOff>44450</xdr:colOff>
      <xdr:row>60</xdr:row>
      <xdr:rowOff>146452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410931"/>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88339</xdr:rowOff>
    </xdr:from>
    <xdr:to>
      <xdr:col>72</xdr:col>
      <xdr:colOff>203200</xdr:colOff>
      <xdr:row>60</xdr:row>
      <xdr:rowOff>123931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0375339"/>
          <a:ext cx="889000" cy="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152333</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78687</xdr:rowOff>
    </xdr:from>
    <xdr:to>
      <xdr:col>68</xdr:col>
      <xdr:colOff>152400</xdr:colOff>
      <xdr:row>60</xdr:row>
      <xdr:rowOff>88339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36568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144289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135844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0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114353</xdr:rowOff>
    </xdr:from>
    <xdr:to>
      <xdr:col>81</xdr:col>
      <xdr:colOff>95250</xdr:colOff>
      <xdr:row>61</xdr:row>
      <xdr:rowOff>44503</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40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86430</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37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95652</xdr:rowOff>
    </xdr:from>
    <xdr:to>
      <xdr:col>77</xdr:col>
      <xdr:colOff>95250</xdr:colOff>
      <xdr:row>61</xdr:row>
      <xdr:rowOff>25802</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38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10579</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46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73131</xdr:rowOff>
    </xdr:from>
    <xdr:to>
      <xdr:col>73</xdr:col>
      <xdr:colOff>44450</xdr:colOff>
      <xdr:row>61</xdr:row>
      <xdr:rowOff>3281</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159508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446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37539</xdr:rowOff>
    </xdr:from>
    <xdr:to>
      <xdr:col>68</xdr:col>
      <xdr:colOff>203200</xdr:colOff>
      <xdr:row>60</xdr:row>
      <xdr:rowOff>139139</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32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123916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1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27887</xdr:rowOff>
    </xdr:from>
    <xdr:to>
      <xdr:col>64</xdr:col>
      <xdr:colOff>152400</xdr:colOff>
      <xdr:row>60</xdr:row>
      <xdr:rowOff>129487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31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114264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01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と同比率であるが、単年度の実質公債費比率としては</a:t>
          </a:r>
          <a:r>
            <a:rPr kumimoji="1" lang="en-US" altLang="ja-JP" sz="1100">
              <a:solidFill>
                <a:schemeClr val="dk1"/>
              </a:solidFill>
              <a:effectLst/>
              <a:latin typeface="+mn-lt"/>
              <a:ea typeface="+mn-ea"/>
              <a:cs typeface="+mn-cs"/>
            </a:rPr>
            <a:t>6.5%</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。主な要因は、過疎対策事業債等の元利償還金が</a:t>
          </a:r>
          <a:r>
            <a:rPr kumimoji="1" lang="ja-JP" altLang="en-US" sz="1100">
              <a:solidFill>
                <a:schemeClr val="dk1"/>
              </a:solidFill>
              <a:effectLst/>
              <a:latin typeface="+mn-lt"/>
              <a:ea typeface="+mn-ea"/>
              <a:cs typeface="+mn-cs"/>
            </a:rPr>
            <a:t>減少した一方で</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算定方法の分母となる標準財政規模等が増加した</a:t>
          </a:r>
          <a:r>
            <a:rPr kumimoji="1" lang="ja-JP" altLang="ja-JP" sz="1100">
              <a:solidFill>
                <a:schemeClr val="dk1"/>
              </a:solidFill>
              <a:effectLst/>
              <a:latin typeface="+mn-lt"/>
              <a:ea typeface="+mn-ea"/>
              <a:cs typeface="+mn-cs"/>
            </a:rPr>
            <a:t>ことによる。</a:t>
          </a:r>
          <a:r>
            <a:rPr kumimoji="1" lang="ja-JP" altLang="en-US" sz="1100">
              <a:solidFill>
                <a:schemeClr val="dk1"/>
              </a:solidFill>
              <a:effectLst/>
              <a:latin typeface="+mn-lt"/>
              <a:ea typeface="+mn-ea"/>
              <a:cs typeface="+mn-cs"/>
            </a:rPr>
            <a:t>早期健全化基準は下回っているが、</a:t>
          </a:r>
          <a:r>
            <a:rPr kumimoji="1" lang="ja-JP" altLang="ja-JP" sz="1100">
              <a:solidFill>
                <a:schemeClr val="dk1"/>
              </a:solidFill>
              <a:effectLst/>
              <a:latin typeface="+mn-lt"/>
              <a:ea typeface="+mn-ea"/>
              <a:cs typeface="+mn-cs"/>
            </a:rPr>
            <a:t>大型事業等が増加すると一気に上昇する恐れがあり、今後人口減少が進むことにより基準財政規模に基づく交付税も減少することが予想される中、さらに財政力に見合った公債費の発行、抑制に努める</a:t>
          </a:r>
          <a:r>
            <a:rPr kumimoji="1" lang="ja-JP" altLang="en-US" sz="1100">
              <a:solidFill>
                <a:schemeClr val="dk1"/>
              </a:solidFill>
              <a:effectLst/>
              <a:latin typeface="+mn-lt"/>
              <a:ea typeface="+mn-ea"/>
              <a:cs typeface="+mn-cs"/>
            </a:rPr>
            <a:t>必要がある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100330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7129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92287</xdr:rowOff>
    </xdr:from>
    <xdr:to>
      <xdr:col>77</xdr:col>
      <xdr:colOff>44450</xdr:colOff>
      <xdr:row>41</xdr:row>
      <xdr:rowOff>100330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5290800" y="71217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60113</xdr:rowOff>
    </xdr:from>
    <xdr:to>
      <xdr:col>72</xdr:col>
      <xdr:colOff>203200</xdr:colOff>
      <xdr:row>41</xdr:row>
      <xdr:rowOff>92287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4401800" y="70895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60113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3512800" y="70734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41487</xdr:rowOff>
    </xdr:from>
    <xdr:to>
      <xdr:col>73</xdr:col>
      <xdr:colOff>44450</xdr:colOff>
      <xdr:row>41</xdr:row>
      <xdr:rowOff>143087</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127864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9313</xdr:rowOff>
    </xdr:from>
    <xdr:to>
      <xdr:col>68</xdr:col>
      <xdr:colOff>203200</xdr:colOff>
      <xdr:row>41</xdr:row>
      <xdr:rowOff>110913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将来負担比率は前年の</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18.3%</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た。これは、地方債現在高等将来負担額が</a:t>
          </a:r>
          <a:r>
            <a:rPr kumimoji="1" lang="ja-JP" altLang="en-US" sz="1100">
              <a:solidFill>
                <a:schemeClr val="dk1"/>
              </a:solidFill>
              <a:effectLst/>
              <a:latin typeface="+mn-lt"/>
              <a:ea typeface="+mn-ea"/>
              <a:cs typeface="+mn-cs"/>
            </a:rPr>
            <a:t>前年より約</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8,100</a:t>
          </a:r>
          <a:r>
            <a:rPr kumimoji="1" lang="ja-JP" altLang="en-US" sz="1100">
              <a:solidFill>
                <a:schemeClr val="dk1"/>
              </a:solidFill>
              <a:effectLst/>
              <a:latin typeface="+mn-lt"/>
              <a:ea typeface="+mn-ea"/>
              <a:cs typeface="+mn-cs"/>
            </a:rPr>
            <a:t>万円と大きく</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したうえ、標準財政規模は前年より約</a:t>
          </a:r>
          <a:r>
            <a:rPr kumimoji="1" lang="en-US" altLang="ja-JP" sz="1100">
              <a:solidFill>
                <a:schemeClr val="dk1"/>
              </a:solidFill>
              <a:effectLst/>
              <a:latin typeface="+mn-lt"/>
              <a:ea typeface="+mn-ea"/>
              <a:cs typeface="+mn-cs"/>
            </a:rPr>
            <a:t>9,400</a:t>
          </a:r>
          <a:r>
            <a:rPr kumimoji="1" lang="ja-JP" altLang="en-US" sz="1100">
              <a:solidFill>
                <a:schemeClr val="dk1"/>
              </a:solidFill>
              <a:effectLst/>
              <a:latin typeface="+mn-lt"/>
              <a:ea typeface="+mn-ea"/>
              <a:cs typeface="+mn-cs"/>
            </a:rPr>
            <a:t>万円増加したためである。</a:t>
          </a:r>
          <a:r>
            <a:rPr kumimoji="1" lang="ja-JP" altLang="ja-JP" sz="1100">
              <a:solidFill>
                <a:schemeClr val="dk1"/>
              </a:solidFill>
              <a:effectLst/>
              <a:latin typeface="+mn-lt"/>
              <a:ea typeface="+mn-ea"/>
              <a:cs typeface="+mn-cs"/>
            </a:rPr>
            <a:t>地方債残高は平成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年度以降年々増加</a:t>
          </a:r>
          <a:r>
            <a:rPr kumimoji="1" lang="ja-JP" altLang="en-US" sz="1100">
              <a:solidFill>
                <a:schemeClr val="dk1"/>
              </a:solidFill>
              <a:effectLst/>
              <a:latin typeface="+mn-lt"/>
              <a:ea typeface="+mn-ea"/>
              <a:cs typeface="+mn-cs"/>
            </a:rPr>
            <a:t>傾向にあり</a:t>
          </a:r>
          <a:r>
            <a:rPr kumimoji="1" lang="ja-JP" altLang="ja-JP" sz="1100">
              <a:solidFill>
                <a:schemeClr val="dk1"/>
              </a:solidFill>
              <a:effectLst/>
              <a:latin typeface="+mn-lt"/>
              <a:ea typeface="+mn-ea"/>
              <a:cs typeface="+mn-cs"/>
            </a:rPr>
            <a:t>、今後も計画的な地方債の発行に努め、限られた財源の中で、合理的かつ効果的な財政運営を行う。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164888</xdr:rowOff>
    </xdr:from>
    <xdr:to>
      <xdr:col>81</xdr:col>
      <xdr:colOff>95250</xdr:colOff>
      <xdr:row>15</xdr:row>
      <xdr:rowOff>95038</xdr:rowOff>
    </xdr:to>
    <xdr:sp macro="" textlink="">
      <xdr:nvSpPr>
        <xdr:cNvPr id="448" name="楕円 447">
          <a:extLst>
            <a:ext uri="{FF2B5EF4-FFF2-40B4-BE49-F238E27FC236}">
              <a16:creationId xmlns:a16="http://schemas.microsoft.com/office/drawing/2014/main" id="{00000000-0008-0000-0300-0000C0010000}"/>
            </a:ext>
          </a:extLst>
        </xdr:cNvPr>
        <xdr:cNvSpPr/>
      </xdr:nvSpPr>
      <xdr:spPr>
        <a:xfrm>
          <a:off x="169672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136965</xdr:rowOff>
    </xdr:from>
    <xdr:ext cx="762000" cy="259045"/>
    <xdr:sp macro="" textlink="">
      <xdr:nvSpPr>
        <xdr:cNvPr id="449" name="将来負担の状況該当値テキスト">
          <a:extLst>
            <a:ext uri="{FF2B5EF4-FFF2-40B4-BE49-F238E27FC236}">
              <a16:creationId xmlns:a16="http://schemas.microsoft.com/office/drawing/2014/main" id="{00000000-0008-0000-0300-0000C1010000}"/>
            </a:ext>
          </a:extLst>
        </xdr:cNvPr>
        <xdr:cNvSpPr txBox="1"/>
      </xdr:nvSpPr>
      <xdr:spPr>
        <a:xfrm>
          <a:off x="17106900" y="253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93698</xdr:rowOff>
    </xdr:from>
    <xdr:to>
      <xdr:col>73</xdr:col>
      <xdr:colOff>44450</xdr:colOff>
      <xdr:row>14</xdr:row>
      <xdr:rowOff>23848</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5240000" y="232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8625</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40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3,050
3,018
199.18
4,530,880
4,218,653
266,260
2,221,453
4,068,040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5.1%</a:t>
          </a:r>
          <a:r>
            <a:rPr kumimoji="1" lang="ja-JP" altLang="en-US" sz="1100">
              <a:solidFill>
                <a:schemeClr val="dk1"/>
              </a:solidFill>
              <a:effectLst/>
              <a:latin typeface="+mn-lt"/>
              <a:ea typeface="+mn-ea"/>
              <a:cs typeface="+mn-cs"/>
            </a:rPr>
            <a:t>と大きく</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会計年度任用職員制度への移行に伴い、これまでの臨時職員にかかる賃金分の増加が影響している。また、</a:t>
          </a:r>
          <a:r>
            <a:rPr kumimoji="1" lang="ja-JP" altLang="ja-JP" sz="1100">
              <a:solidFill>
                <a:schemeClr val="dk1"/>
              </a:solidFill>
              <a:effectLst/>
              <a:latin typeface="+mn-lt"/>
              <a:ea typeface="+mn-ea"/>
              <a:cs typeface="+mn-cs"/>
            </a:rPr>
            <a:t>経験年数階層内における</a:t>
          </a:r>
          <a:r>
            <a:rPr kumimoji="1" lang="ja-JP" altLang="en-US" sz="1100">
              <a:solidFill>
                <a:schemeClr val="dk1"/>
              </a:solidFill>
              <a:effectLst/>
              <a:latin typeface="+mn-lt"/>
              <a:ea typeface="+mn-ea"/>
              <a:cs typeface="+mn-cs"/>
            </a:rPr>
            <a:t>一般</a:t>
          </a:r>
          <a:r>
            <a:rPr kumimoji="1" lang="ja-JP" altLang="ja-JP" sz="1100">
              <a:solidFill>
                <a:schemeClr val="dk1"/>
              </a:solidFill>
              <a:effectLst/>
              <a:latin typeface="+mn-lt"/>
              <a:ea typeface="+mn-ea"/>
              <a:cs typeface="+mn-cs"/>
            </a:rPr>
            <a:t>職員の分布が変動した結果にも</a:t>
          </a:r>
          <a:r>
            <a:rPr kumimoji="1" lang="ja-JP" altLang="en-US" sz="1100">
              <a:solidFill>
                <a:schemeClr val="dk1"/>
              </a:solidFill>
              <a:effectLst/>
              <a:latin typeface="+mn-lt"/>
              <a:ea typeface="+mn-ea"/>
              <a:cs typeface="+mn-cs"/>
            </a:rPr>
            <a:t>よるが</a:t>
          </a:r>
          <a:r>
            <a:rPr kumimoji="1" lang="ja-JP" altLang="ja-JP" sz="1100">
              <a:solidFill>
                <a:schemeClr val="dk1"/>
              </a:solidFill>
              <a:effectLst/>
              <a:latin typeface="+mn-lt"/>
              <a:ea typeface="+mn-ea"/>
              <a:cs typeface="+mn-cs"/>
            </a:rPr>
            <a:t>、本町のような小規模自治体では、職員の退職に伴い若い職員が後任の管理職に昇任していることもあり、給料月額が高くなっている。</a:t>
          </a:r>
          <a:r>
            <a:rPr kumimoji="1" lang="ja-JP" altLang="en-US" sz="1100">
              <a:solidFill>
                <a:schemeClr val="dk1"/>
              </a:solidFill>
              <a:effectLst/>
              <a:latin typeface="+mn-lt"/>
              <a:ea typeface="+mn-ea"/>
              <a:cs typeface="+mn-cs"/>
            </a:rPr>
            <a:t>全国平均、</a:t>
          </a:r>
          <a:r>
            <a:rPr kumimoji="1" lang="ja-JP" altLang="ja-JP" sz="1100">
              <a:solidFill>
                <a:schemeClr val="dk1"/>
              </a:solidFill>
              <a:effectLst/>
              <a:latin typeface="+mn-lt"/>
              <a:ea typeface="+mn-ea"/>
              <a:cs typeface="+mn-cs"/>
            </a:rPr>
            <a:t>類似団体を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上回っており、今後さらに適正な定員管理を行い人件費の抑制に努める。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83566</xdr:rowOff>
    </xdr:from>
    <xdr:to>
      <xdr:col>24</xdr:col>
      <xdr:colOff>25400</xdr:colOff>
      <xdr:row>38</xdr:row>
      <xdr:rowOff>145288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27216"/>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37</xdr:row>
      <xdr:rowOff>83566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494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154432</xdr:rowOff>
    </xdr:from>
    <xdr:to>
      <xdr:col>15</xdr:col>
      <xdr:colOff>98425</xdr:colOff>
      <xdr:row>37</xdr:row>
      <xdr:rowOff>5842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26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36</xdr:row>
      <xdr:rowOff>159004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94488</xdr:rowOff>
    </xdr:from>
    <xdr:to>
      <xdr:col>24</xdr:col>
      <xdr:colOff>76200</xdr:colOff>
      <xdr:row>39</xdr:row>
      <xdr:rowOff>24638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66565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32766</xdr:rowOff>
    </xdr:from>
    <xdr:to>
      <xdr:col>20</xdr:col>
      <xdr:colOff>38100</xdr:colOff>
      <xdr:row>37</xdr:row>
      <xdr:rowOff>134366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119143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103632</xdr:rowOff>
    </xdr:from>
    <xdr:to>
      <xdr:col>11</xdr:col>
      <xdr:colOff>60325</xdr:colOff>
      <xdr:row>37</xdr:row>
      <xdr:rowOff>33782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会計年度任用職員制度のへの移行により、臨時的任用職員にかかる賃金等が人件費に計上となったことで大きく減少している。また、新型コロナウイルス感染症拡大により、事業縮小したことも影響していると考えられるが、今後も</a:t>
          </a:r>
          <a:r>
            <a:rPr kumimoji="1" lang="ja-JP" altLang="ja-JP" sz="1100">
              <a:solidFill>
                <a:schemeClr val="dk1"/>
              </a:solidFill>
              <a:effectLst/>
              <a:latin typeface="+mn-lt"/>
              <a:ea typeface="+mn-ea"/>
              <a:cs typeface="+mn-cs"/>
            </a:rPr>
            <a:t>一層の経費節減に努め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134620</xdr:rowOff>
    </xdr:from>
    <xdr:to>
      <xdr:col>82</xdr:col>
      <xdr:colOff>107950</xdr:colOff>
      <xdr:row>17</xdr:row>
      <xdr:rowOff>100330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778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100330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984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20320</xdr:rowOff>
    </xdr:from>
    <xdr:to>
      <xdr:col>73</xdr:col>
      <xdr:colOff>180975</xdr:colOff>
      <xdr:row>17</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349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153670</xdr:rowOff>
    </xdr:from>
    <xdr:to>
      <xdr:col>69</xdr:col>
      <xdr:colOff>92075</xdr:colOff>
      <xdr:row>17</xdr:row>
      <xdr:rowOff>20320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96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55897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49530</xdr:rowOff>
    </xdr:from>
    <xdr:to>
      <xdr:col>78</xdr:col>
      <xdr:colOff>120650</xdr:colOff>
      <xdr:row>17</xdr:row>
      <xdr:rowOff>151130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135907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140970</xdr:rowOff>
    </xdr:from>
    <xdr:to>
      <xdr:col>69</xdr:col>
      <xdr:colOff>142875</xdr:colOff>
      <xdr:row>17</xdr:row>
      <xdr:rowOff>71120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8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55897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97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102870</xdr:rowOff>
    </xdr:from>
    <xdr:to>
      <xdr:col>65</xdr:col>
      <xdr:colOff>53975</xdr:colOff>
      <xdr:row>17</xdr:row>
      <xdr:rowOff>33020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4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17797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93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の減少。主な要因は</a:t>
          </a:r>
          <a:r>
            <a:rPr kumimoji="1" lang="ja-JP" altLang="en-US" sz="1100">
              <a:solidFill>
                <a:schemeClr val="dk1"/>
              </a:solidFill>
              <a:effectLst/>
              <a:latin typeface="+mn-lt"/>
              <a:ea typeface="+mn-ea"/>
              <a:cs typeface="+mn-cs"/>
            </a:rPr>
            <a:t>社会</a:t>
          </a:r>
          <a:r>
            <a:rPr kumimoji="1" lang="ja-JP" altLang="ja-JP" sz="1100">
              <a:solidFill>
                <a:schemeClr val="dk1"/>
              </a:solidFill>
              <a:effectLst/>
              <a:latin typeface="+mn-lt"/>
              <a:ea typeface="+mn-ea"/>
              <a:cs typeface="+mn-cs"/>
            </a:rPr>
            <a:t>福祉費の減少によるが、経常収支比率は類似団体平均を上回っており、今後ともきめ細やかな福祉施策を行う一方、持続可能な範囲を見極めたうえで実施する必要がある。さらに介護予防や健康づくりなど扶助費の抑制につながる取り組みをしっかりすす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804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88900</xdr:rowOff>
    </xdr:from>
    <xdr:to>
      <xdr:col>19</xdr:col>
      <xdr:colOff>187325</xdr:colOff>
      <xdr:row>57</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61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57</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58</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主な要因としては、介護保険事業</a:t>
          </a:r>
          <a:r>
            <a:rPr kumimoji="1" lang="ja-JP" altLang="ja-JP" sz="1100">
              <a:solidFill>
                <a:schemeClr val="dk1"/>
              </a:solidFill>
              <a:effectLst/>
              <a:latin typeface="+mn-lt"/>
              <a:ea typeface="+mn-ea"/>
              <a:cs typeface="+mn-cs"/>
            </a:rPr>
            <a:t>特別会計への繰出金</a:t>
          </a:r>
          <a:r>
            <a:rPr kumimoji="1" lang="ja-JP" altLang="en-US" sz="1100">
              <a:solidFill>
                <a:schemeClr val="dk1"/>
              </a:solidFill>
              <a:effectLst/>
              <a:latin typeface="+mn-lt"/>
              <a:ea typeface="+mn-ea"/>
              <a:cs typeface="+mn-cs"/>
            </a:rPr>
            <a:t>が増加による。ここ数</a:t>
          </a:r>
          <a:r>
            <a:rPr kumimoji="1" lang="ja-JP" altLang="ja-JP" sz="1100">
              <a:solidFill>
                <a:schemeClr val="dk1"/>
              </a:solidFill>
              <a:effectLst/>
              <a:latin typeface="+mn-lt"/>
              <a:ea typeface="+mn-ea"/>
              <a:cs typeface="+mn-cs"/>
            </a:rPr>
            <a:t>年、全国平均</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を上回っており、健康づくりの推進による医療費の削減や下水道接続率の向上、水道施設の統合・料金の見直しなどにより各</a:t>
          </a:r>
          <a:r>
            <a:rPr kumimoji="1" lang="ja-JP" altLang="en-US" sz="1100">
              <a:solidFill>
                <a:schemeClr val="dk1"/>
              </a:solidFill>
              <a:effectLst/>
              <a:latin typeface="+mn-lt"/>
              <a:ea typeface="+mn-ea"/>
              <a:cs typeface="+mn-cs"/>
            </a:rPr>
            <a:t>特別</a:t>
          </a:r>
          <a:r>
            <a:rPr kumimoji="1" lang="ja-JP" altLang="ja-JP" sz="1100">
              <a:solidFill>
                <a:schemeClr val="dk1"/>
              </a:solidFill>
              <a:effectLst/>
              <a:latin typeface="+mn-lt"/>
              <a:ea typeface="+mn-ea"/>
              <a:cs typeface="+mn-cs"/>
            </a:rPr>
            <a:t>会計の健全経営化に取り組み、一般会計からの繰出金の減少に努める。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37846</xdr:rowOff>
    </xdr:from>
    <xdr:to>
      <xdr:col>82</xdr:col>
      <xdr:colOff>107950</xdr:colOff>
      <xdr:row>57</xdr:row>
      <xdr:rowOff>56134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8104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106443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37846</xdr:rowOff>
    </xdr:from>
    <xdr:to>
      <xdr:col>78</xdr:col>
      <xdr:colOff>69850</xdr:colOff>
      <xdr:row>57</xdr:row>
      <xdr:rowOff>83566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8104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83566</xdr:rowOff>
    </xdr:from>
    <xdr:to>
      <xdr:col>73</xdr:col>
      <xdr:colOff>180975</xdr:colOff>
      <xdr:row>57</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562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34815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110998</xdr:rowOff>
    </xdr:from>
    <xdr:to>
      <xdr:col>69</xdr:col>
      <xdr:colOff>92075</xdr:colOff>
      <xdr:row>57</xdr:row>
      <xdr:rowOff>115570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883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53103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25671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xdr:rowOff>
    </xdr:from>
    <xdr:to>
      <xdr:col>82</xdr:col>
      <xdr:colOff>158750</xdr:colOff>
      <xdr:row>57</xdr:row>
      <xdr:rowOff>106934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148861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158496</xdr:rowOff>
    </xdr:from>
    <xdr:to>
      <xdr:col>78</xdr:col>
      <xdr:colOff>120650</xdr:colOff>
      <xdr:row>57</xdr:row>
      <xdr:rowOff>88646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73423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84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32766</xdr:rowOff>
    </xdr:from>
    <xdr:to>
      <xdr:col>74</xdr:col>
      <xdr:colOff>31750</xdr:colOff>
      <xdr:row>57</xdr:row>
      <xdr:rowOff>134366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119143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60198</xdr:rowOff>
    </xdr:from>
    <xdr:to>
      <xdr:col>65</xdr:col>
      <xdr:colOff>53975</xdr:colOff>
      <xdr:row>57</xdr:row>
      <xdr:rowOff>161798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146575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減少。新型コロナウイルス感染症拡大の影響により各種イベント事業等が中止、縮小となった結果、これらに対する補助金等も減額したことが主な要因。</a:t>
          </a:r>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を下回っているが、今後も社会保障関係経費の増加が見込まれ、事業の見直しや補助金等内容を精査し、適正な補助金交付、経費の縮減に努める。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65278</xdr:rowOff>
    </xdr:from>
    <xdr:to>
      <xdr:col>82</xdr:col>
      <xdr:colOff>107950</xdr:colOff>
      <xdr:row>35</xdr:row>
      <xdr:rowOff>88138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0660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83566</xdr:rowOff>
    </xdr:from>
    <xdr:to>
      <xdr:col>78</xdr:col>
      <xdr:colOff>69850</xdr:colOff>
      <xdr:row>35</xdr:row>
      <xdr:rowOff>88138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0843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83566</xdr:rowOff>
    </xdr:from>
    <xdr:to>
      <xdr:col>73</xdr:col>
      <xdr:colOff>180975</xdr:colOff>
      <xdr:row>35</xdr:row>
      <xdr:rowOff>83566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0843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83566</xdr:rowOff>
    </xdr:from>
    <xdr:to>
      <xdr:col>69</xdr:col>
      <xdr:colOff>92075</xdr:colOff>
      <xdr:row>35</xdr:row>
      <xdr:rowOff>83566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0843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14478</xdr:rowOff>
    </xdr:from>
    <xdr:to>
      <xdr:col>82</xdr:col>
      <xdr:colOff>158750</xdr:colOff>
      <xdr:row>35</xdr:row>
      <xdr:rowOff>116078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31005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37338</xdr:rowOff>
    </xdr:from>
    <xdr:to>
      <xdr:col>78</xdr:col>
      <xdr:colOff>120650</xdr:colOff>
      <xdr:row>35</xdr:row>
      <xdr:rowOff>138938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149115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32766</xdr:rowOff>
    </xdr:from>
    <xdr:to>
      <xdr:col>74</xdr:col>
      <xdr:colOff>31750</xdr:colOff>
      <xdr:row>35</xdr:row>
      <xdr:rowOff>134366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144543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32766</xdr:rowOff>
    </xdr:from>
    <xdr:to>
      <xdr:col>69</xdr:col>
      <xdr:colOff>142875</xdr:colOff>
      <xdr:row>35</xdr:row>
      <xdr:rowOff>134366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144543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。主な要因としては、</a:t>
          </a:r>
          <a:r>
            <a:rPr kumimoji="1" lang="ja-JP" altLang="en-US" sz="1100">
              <a:solidFill>
                <a:schemeClr val="dk1"/>
              </a:solidFill>
              <a:effectLst/>
              <a:latin typeface="+mn-lt"/>
              <a:ea typeface="+mn-ea"/>
              <a:cs typeface="+mn-cs"/>
            </a:rPr>
            <a:t>過年度発行している建設事業分の償還が終了したことで前年より低下している。</a:t>
          </a:r>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を下回っているとは言え、</a:t>
          </a:r>
          <a:r>
            <a:rPr kumimoji="1" lang="ja-JP" altLang="en-US" sz="1100">
              <a:solidFill>
                <a:schemeClr val="dk1"/>
              </a:solidFill>
              <a:effectLst/>
              <a:latin typeface="+mn-lt"/>
              <a:ea typeface="+mn-ea"/>
              <a:cs typeface="+mn-cs"/>
            </a:rPr>
            <a:t>今後も新たな償還が始まる予定であり、</a:t>
          </a:r>
          <a:r>
            <a:rPr kumimoji="1" lang="ja-JP" altLang="ja-JP" sz="1100">
              <a:solidFill>
                <a:schemeClr val="dk1"/>
              </a:solidFill>
              <a:effectLst/>
              <a:latin typeface="+mn-lt"/>
              <a:ea typeface="+mn-ea"/>
              <a:cs typeface="+mn-cs"/>
            </a:rPr>
            <a:t>財政的に余裕があるとは言えない状況</a:t>
          </a:r>
          <a:r>
            <a:rPr kumimoji="1" lang="ja-JP" altLang="en-US" sz="1100">
              <a:solidFill>
                <a:schemeClr val="dk1"/>
              </a:solidFill>
              <a:effectLst/>
              <a:latin typeface="+mn-lt"/>
              <a:ea typeface="+mn-ea"/>
              <a:cs typeface="+mn-cs"/>
            </a:rPr>
            <a:t>にあって</a:t>
          </a:r>
          <a:r>
            <a:rPr kumimoji="1" lang="ja-JP" altLang="ja-JP" sz="1100">
              <a:solidFill>
                <a:schemeClr val="dk1"/>
              </a:solidFill>
              <a:effectLst/>
              <a:latin typeface="+mn-lt"/>
              <a:ea typeface="+mn-ea"/>
              <a:cs typeface="+mn-cs"/>
            </a:rPr>
            <a:t>今後も計画的な地方債の借入を行い、公債費の抑制に努める。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39370</xdr:rowOff>
    </xdr:from>
    <xdr:to>
      <xdr:col>24</xdr:col>
      <xdr:colOff>25400</xdr:colOff>
      <xdr:row>76</xdr:row>
      <xdr:rowOff>92711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6957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69850</xdr:rowOff>
    </xdr:from>
    <xdr:to>
      <xdr:col>19</xdr:col>
      <xdr:colOff>187325</xdr:colOff>
      <xdr:row>76</xdr:row>
      <xdr:rowOff>92711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1000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54611</xdr:rowOff>
    </xdr:from>
    <xdr:to>
      <xdr:col>15</xdr:col>
      <xdr:colOff>98425</xdr:colOff>
      <xdr:row>76</xdr:row>
      <xdr:rowOff>69850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848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43180</xdr:rowOff>
    </xdr:from>
    <xdr:to>
      <xdr:col>11</xdr:col>
      <xdr:colOff>9525</xdr:colOff>
      <xdr:row>76</xdr:row>
      <xdr:rowOff>54611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733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128288</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160020</xdr:rowOff>
    </xdr:from>
    <xdr:to>
      <xdr:col>24</xdr:col>
      <xdr:colOff>76200</xdr:colOff>
      <xdr:row>76</xdr:row>
      <xdr:rowOff>90170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5097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41911</xdr:rowOff>
    </xdr:from>
    <xdr:to>
      <xdr:col>20</xdr:col>
      <xdr:colOff>38100</xdr:colOff>
      <xdr:row>76</xdr:row>
      <xdr:rowOff>143511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153687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19050</xdr:rowOff>
    </xdr:from>
    <xdr:to>
      <xdr:col>15</xdr:col>
      <xdr:colOff>149225</xdr:colOff>
      <xdr:row>76</xdr:row>
      <xdr:rowOff>120650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105427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3811</xdr:rowOff>
    </xdr:from>
    <xdr:to>
      <xdr:col>11</xdr:col>
      <xdr:colOff>60325</xdr:colOff>
      <xdr:row>76</xdr:row>
      <xdr:rowOff>105411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115587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163830</xdr:rowOff>
    </xdr:from>
    <xdr:to>
      <xdr:col>6</xdr:col>
      <xdr:colOff>171450</xdr:colOff>
      <xdr:row>76</xdr:row>
      <xdr:rowOff>93980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104157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の増加。主な要因は、</a:t>
          </a:r>
          <a:r>
            <a:rPr kumimoji="1" lang="ja-JP" altLang="en-US" sz="1100">
              <a:solidFill>
                <a:schemeClr val="dk1"/>
              </a:solidFill>
              <a:effectLst/>
              <a:latin typeface="+mn-lt"/>
              <a:ea typeface="+mn-ea"/>
              <a:cs typeface="+mn-cs"/>
            </a:rPr>
            <a:t>人件</a:t>
          </a:r>
          <a:r>
            <a:rPr kumimoji="1" lang="ja-JP" altLang="ja-JP" sz="1100">
              <a:solidFill>
                <a:schemeClr val="dk1"/>
              </a:solidFill>
              <a:effectLst/>
              <a:latin typeface="+mn-lt"/>
              <a:ea typeface="+mn-ea"/>
              <a:cs typeface="+mn-cs"/>
            </a:rPr>
            <a:t>費や繰出金</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によるもの。</a:t>
          </a:r>
          <a:r>
            <a:rPr kumimoji="1" lang="ja-JP" altLang="en-US" sz="1100">
              <a:solidFill>
                <a:schemeClr val="dk1"/>
              </a:solidFill>
              <a:effectLst/>
              <a:latin typeface="+mn-lt"/>
              <a:ea typeface="+mn-ea"/>
              <a:cs typeface="+mn-cs"/>
            </a:rPr>
            <a:t>会計年度任用職員制度移行に伴い新たに賞与分の支給増加、また、介護保険事業にかかる特別会計</a:t>
          </a:r>
          <a:r>
            <a:rPr kumimoji="1" lang="ja-JP" altLang="ja-JP" sz="1100">
              <a:solidFill>
                <a:schemeClr val="dk1"/>
              </a:solidFill>
              <a:effectLst/>
              <a:latin typeface="+mn-lt"/>
              <a:ea typeface="+mn-ea"/>
              <a:cs typeface="+mn-cs"/>
            </a:rPr>
            <a:t>への繰出金が増加しており、今後も事業の見直しや一層の経費削減に努め、類似団体平均値に近づけるよう努力する。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78</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3629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88916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111761</xdr:rowOff>
    </xdr:from>
    <xdr:to>
      <xdr:col>78</xdr:col>
      <xdr:colOff>69850</xdr:colOff>
      <xdr:row>77</xdr:row>
      <xdr:rowOff>161289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3134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62230</xdr:rowOff>
    </xdr:from>
    <xdr:to>
      <xdr:col>73</xdr:col>
      <xdr:colOff>180975</xdr:colOff>
      <xdr:row>77</xdr:row>
      <xdr:rowOff>111761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2638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39370</xdr:rowOff>
    </xdr:from>
    <xdr:to>
      <xdr:col>69</xdr:col>
      <xdr:colOff>92075</xdr:colOff>
      <xdr:row>77</xdr:row>
      <xdr:rowOff>62230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24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152400</xdr:rowOff>
    </xdr:from>
    <xdr:to>
      <xdr:col>82</xdr:col>
      <xdr:colOff>158750</xdr:colOff>
      <xdr:row>78</xdr:row>
      <xdr:rowOff>82550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124477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60961</xdr:rowOff>
    </xdr:from>
    <xdr:to>
      <xdr:col>74</xdr:col>
      <xdr:colOff>31750</xdr:colOff>
      <xdr:row>77</xdr:row>
      <xdr:rowOff>162561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147338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11430</xdr:rowOff>
    </xdr:from>
    <xdr:to>
      <xdr:col>69</xdr:col>
      <xdr:colOff>142875</xdr:colOff>
      <xdr:row>77</xdr:row>
      <xdr:rowOff>113030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97807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160020</xdr:rowOff>
    </xdr:from>
    <xdr:to>
      <xdr:col>65</xdr:col>
      <xdr:colOff>53975</xdr:colOff>
      <xdr:row>77</xdr:row>
      <xdr:rowOff>90170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74947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123735</xdr:rowOff>
    </xdr:from>
    <xdr:to>
      <xdr:col>29</xdr:col>
      <xdr:colOff>127000</xdr:colOff>
      <xdr:row>18</xdr:row>
      <xdr:rowOff>44104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86010"/>
          <a:ext cx="647700" cy="91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162895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44104</xdr:rowOff>
    </xdr:from>
    <xdr:to>
      <xdr:col>26</xdr:col>
      <xdr:colOff>50800</xdr:colOff>
      <xdr:row>18</xdr:row>
      <xdr:rowOff>93168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77829"/>
          <a:ext cx="698500" cy="49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127906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61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93168</xdr:rowOff>
    </xdr:from>
    <xdr:to>
      <xdr:col>22</xdr:col>
      <xdr:colOff>114300</xdr:colOff>
      <xdr:row>18</xdr:row>
      <xdr:rowOff>106930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26893"/>
          <a:ext cx="698500" cy="13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140335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7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106930</xdr:rowOff>
    </xdr:from>
    <xdr:to>
      <xdr:col>18</xdr:col>
      <xdr:colOff>177800</xdr:colOff>
      <xdr:row>18</xdr:row>
      <xdr:rowOff>135724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40655"/>
          <a:ext cx="698500" cy="28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162523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9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1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72935</xdr:rowOff>
    </xdr:from>
    <xdr:to>
      <xdr:col>29</xdr:col>
      <xdr:colOff>177800</xdr:colOff>
      <xdr:row>18</xdr:row>
      <xdr:rowOff>3085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35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89462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8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164754</xdr:rowOff>
    </xdr:from>
    <xdr:to>
      <xdr:col>26</xdr:col>
      <xdr:colOff>101600</xdr:colOff>
      <xdr:row>18</xdr:row>
      <xdr:rowOff>94904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27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105081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9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42368</xdr:rowOff>
    </xdr:from>
    <xdr:to>
      <xdr:col>22</xdr:col>
      <xdr:colOff>165100</xdr:colOff>
      <xdr:row>18</xdr:row>
      <xdr:rowOff>143968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76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154145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4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56130</xdr:rowOff>
    </xdr:from>
    <xdr:to>
      <xdr:col>19</xdr:col>
      <xdr:colOff>38100</xdr:colOff>
      <xdr:row>18</xdr:row>
      <xdr:rowOff>157730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89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167907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5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84924</xdr:rowOff>
    </xdr:from>
    <xdr:to>
      <xdr:col>15</xdr:col>
      <xdr:colOff>101600</xdr:colOff>
      <xdr:row>19</xdr:row>
      <xdr:rowOff>15074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18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25251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87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67101</xdr:rowOff>
    </xdr:from>
    <xdr:to>
      <xdr:col>29</xdr:col>
      <xdr:colOff>127000</xdr:colOff>
      <xdr:row>36</xdr:row>
      <xdr:rowOff>75493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20351"/>
          <a:ext cx="647700" cy="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51877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7005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75493</xdr:rowOff>
    </xdr:from>
    <xdr:to>
      <xdr:col>26</xdr:col>
      <xdr:colOff>50800</xdr:colOff>
      <xdr:row>36</xdr:row>
      <xdr:rowOff>80960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028743"/>
          <a:ext cx="698500" cy="5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151702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7104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80960</xdr:rowOff>
    </xdr:from>
    <xdr:to>
      <xdr:col>22</xdr:col>
      <xdr:colOff>114300</xdr:colOff>
      <xdr:row>36</xdr:row>
      <xdr:rowOff>102063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34210"/>
          <a:ext cx="698500" cy="21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5294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12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102063</xdr:rowOff>
    </xdr:from>
    <xdr:to>
      <xdr:col>18</xdr:col>
      <xdr:colOff>177800</xdr:colOff>
      <xdr:row>36</xdr:row>
      <xdr:rowOff>103722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055313"/>
          <a:ext cx="698500" cy="1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712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167404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71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16301</xdr:rowOff>
    </xdr:from>
    <xdr:to>
      <xdr:col>29</xdr:col>
      <xdr:colOff>177800</xdr:colOff>
      <xdr:row>36</xdr:row>
      <xdr:rowOff>117901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69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204278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1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24693</xdr:rowOff>
    </xdr:from>
    <xdr:to>
      <xdr:col>26</xdr:col>
      <xdr:colOff>101600</xdr:colOff>
      <xdr:row>36</xdr:row>
      <xdr:rowOff>126293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77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136470</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74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30160</xdr:rowOff>
    </xdr:from>
    <xdr:to>
      <xdr:col>22</xdr:col>
      <xdr:colOff>165100</xdr:colOff>
      <xdr:row>36</xdr:row>
      <xdr:rowOff>131760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83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141937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75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51263</xdr:rowOff>
    </xdr:from>
    <xdr:to>
      <xdr:col>19</xdr:col>
      <xdr:colOff>38100</xdr:colOff>
      <xdr:row>36</xdr:row>
      <xdr:rowOff>152863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04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163040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7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52922</xdr:rowOff>
    </xdr:from>
    <xdr:to>
      <xdr:col>15</xdr:col>
      <xdr:colOff>101600</xdr:colOff>
      <xdr:row>36</xdr:row>
      <xdr:rowOff>154522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06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164699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77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3,050
3,018
199.18
4,530,880
4,218,653
266,260
2,221,453
4,068,040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162348</xdr:rowOff>
    </xdr:from>
    <xdr:to>
      <xdr:col>24</xdr:col>
      <xdr:colOff>63500</xdr:colOff>
      <xdr:row>38</xdr:row>
      <xdr:rowOff>1975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34548"/>
          <a:ext cx="838200" cy="18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1975</xdr:rowOff>
    </xdr:from>
    <xdr:to>
      <xdr:col>19</xdr:col>
      <xdr:colOff>177800</xdr:colOff>
      <xdr:row>38</xdr:row>
      <xdr:rowOff>41422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17075"/>
          <a:ext cx="889000" cy="3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76458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59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41422</xdr:rowOff>
    </xdr:from>
    <xdr:to>
      <xdr:col>15</xdr:col>
      <xdr:colOff>50800</xdr:colOff>
      <xdr:row>38</xdr:row>
      <xdr:rowOff>57890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56522"/>
          <a:ext cx="889000" cy="1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88456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57890</xdr:rowOff>
    </xdr:from>
    <xdr:to>
      <xdr:col>10</xdr:col>
      <xdr:colOff>114300</xdr:colOff>
      <xdr:row>38</xdr:row>
      <xdr:rowOff>70548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72990"/>
          <a:ext cx="889000" cy="1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104008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115350</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111548</xdr:rowOff>
    </xdr:from>
    <xdr:to>
      <xdr:col>24</xdr:col>
      <xdr:colOff>114300</xdr:colOff>
      <xdr:row>37</xdr:row>
      <xdr:rowOff>41698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8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134425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3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122625</xdr:rowOff>
    </xdr:from>
    <xdr:to>
      <xdr:col>20</xdr:col>
      <xdr:colOff>38100</xdr:colOff>
      <xdr:row>38</xdr:row>
      <xdr:rowOff>52775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69302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24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162072</xdr:rowOff>
    </xdr:from>
    <xdr:to>
      <xdr:col>15</xdr:col>
      <xdr:colOff>101600</xdr:colOff>
      <xdr:row>38</xdr:row>
      <xdr:rowOff>92222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0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108749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28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7090</xdr:rowOff>
    </xdr:from>
    <xdr:to>
      <xdr:col>10</xdr:col>
      <xdr:colOff>165100</xdr:colOff>
      <xdr:row>38</xdr:row>
      <xdr:rowOff>108690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2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125218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29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19748</xdr:rowOff>
    </xdr:from>
    <xdr:to>
      <xdr:col>6</xdr:col>
      <xdr:colOff>38100</xdr:colOff>
      <xdr:row>38</xdr:row>
      <xdr:rowOff>121348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137875</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31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67683</xdr:rowOff>
    </xdr:from>
    <xdr:to>
      <xdr:col>24</xdr:col>
      <xdr:colOff>63500</xdr:colOff>
      <xdr:row>57</xdr:row>
      <xdr:rowOff>98034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840333"/>
          <a:ext cx="838200" cy="3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38468</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1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67683</xdr:rowOff>
    </xdr:from>
    <xdr:to>
      <xdr:col>19</xdr:col>
      <xdr:colOff>177800</xdr:colOff>
      <xdr:row>57</xdr:row>
      <xdr:rowOff>102138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840333"/>
          <a:ext cx="889000" cy="3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4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102138</xdr:rowOff>
    </xdr:from>
    <xdr:to>
      <xdr:col>15</xdr:col>
      <xdr:colOff>50800</xdr:colOff>
      <xdr:row>57</xdr:row>
      <xdr:rowOff>102851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874788"/>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102851</xdr:rowOff>
    </xdr:from>
    <xdr:to>
      <xdr:col>10</xdr:col>
      <xdr:colOff>114300</xdr:colOff>
      <xdr:row>57</xdr:row>
      <xdr:rowOff>110867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875501"/>
          <a:ext cx="889000" cy="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19032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32991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47234</xdr:rowOff>
    </xdr:from>
    <xdr:to>
      <xdr:col>24</xdr:col>
      <xdr:colOff>114300</xdr:colOff>
      <xdr:row>57</xdr:row>
      <xdr:rowOff>148834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1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70111</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67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16883</xdr:rowOff>
    </xdr:from>
    <xdr:to>
      <xdr:col>20</xdr:col>
      <xdr:colOff>38100</xdr:colOff>
      <xdr:row>57</xdr:row>
      <xdr:rowOff>118483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7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135010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56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51338</xdr:rowOff>
    </xdr:from>
    <xdr:to>
      <xdr:col>15</xdr:col>
      <xdr:colOff>101600</xdr:colOff>
      <xdr:row>57</xdr:row>
      <xdr:rowOff>152938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8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169465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59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52051</xdr:rowOff>
    </xdr:from>
    <xdr:to>
      <xdr:col>10</xdr:col>
      <xdr:colOff>165100</xdr:colOff>
      <xdr:row>57</xdr:row>
      <xdr:rowOff>153651</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82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170178</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59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60067</xdr:rowOff>
    </xdr:from>
    <xdr:to>
      <xdr:col>6</xdr:col>
      <xdr:colOff>38100</xdr:colOff>
      <xdr:row>57</xdr:row>
      <xdr:rowOff>161667</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83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6744</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60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46406</xdr:rowOff>
    </xdr:from>
    <xdr:to>
      <xdr:col>24</xdr:col>
      <xdr:colOff>63500</xdr:colOff>
      <xdr:row>78</xdr:row>
      <xdr:rowOff>99594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419506"/>
          <a:ext cx="838200" cy="5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79414</xdr:rowOff>
    </xdr:from>
    <xdr:to>
      <xdr:col>19</xdr:col>
      <xdr:colOff>177800</xdr:colOff>
      <xdr:row>78</xdr:row>
      <xdr:rowOff>99594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452514"/>
          <a:ext cx="889000" cy="2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43794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78690</xdr:rowOff>
    </xdr:from>
    <xdr:to>
      <xdr:col>15</xdr:col>
      <xdr:colOff>50800</xdr:colOff>
      <xdr:row>78</xdr:row>
      <xdr:rowOff>79414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45179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18826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65660</xdr:rowOff>
    </xdr:from>
    <xdr:to>
      <xdr:col>10</xdr:col>
      <xdr:colOff>114300</xdr:colOff>
      <xdr:row>78</xdr:row>
      <xdr:rowOff>78690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438760"/>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159402</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167056</xdr:rowOff>
    </xdr:from>
    <xdr:to>
      <xdr:col>24</xdr:col>
      <xdr:colOff>114300</xdr:colOff>
      <xdr:row>78</xdr:row>
      <xdr:rowOff>97206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36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145483</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4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48794</xdr:rowOff>
    </xdr:from>
    <xdr:to>
      <xdr:col>20</xdr:col>
      <xdr:colOff>38100</xdr:colOff>
      <xdr:row>78</xdr:row>
      <xdr:rowOff>150394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141521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28614</xdr:rowOff>
    </xdr:from>
    <xdr:to>
      <xdr:col>15</xdr:col>
      <xdr:colOff>101600</xdr:colOff>
      <xdr:row>78</xdr:row>
      <xdr:rowOff>130214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121341</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49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27890</xdr:rowOff>
    </xdr:from>
    <xdr:to>
      <xdr:col>10</xdr:col>
      <xdr:colOff>165100</xdr:colOff>
      <xdr:row>78</xdr:row>
      <xdr:rowOff>129490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120617</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49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14860</xdr:rowOff>
    </xdr:from>
    <xdr:to>
      <xdr:col>6</xdr:col>
      <xdr:colOff>38100</xdr:colOff>
      <xdr:row>78</xdr:row>
      <xdr:rowOff>116460</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3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107587</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48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5232</xdr:rowOff>
    </xdr:from>
    <xdr:to>
      <xdr:col>24</xdr:col>
      <xdr:colOff>63500</xdr:colOff>
      <xdr:row>95</xdr:row>
      <xdr:rowOff>11227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292982"/>
          <a:ext cx="838200"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8717</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67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5232</xdr:rowOff>
    </xdr:from>
    <xdr:to>
      <xdr:col>19</xdr:col>
      <xdr:colOff>177800</xdr:colOff>
      <xdr:row>95</xdr:row>
      <xdr:rowOff>46546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292982"/>
          <a:ext cx="889000" cy="4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126192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58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171031</xdr:rowOff>
    </xdr:from>
    <xdr:to>
      <xdr:col>15</xdr:col>
      <xdr:colOff>50800</xdr:colOff>
      <xdr:row>95</xdr:row>
      <xdr:rowOff>46546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287331"/>
          <a:ext cx="889000" cy="4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25455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6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171031</xdr:rowOff>
    </xdr:from>
    <xdr:to>
      <xdr:col>10</xdr:col>
      <xdr:colOff>114300</xdr:colOff>
      <xdr:row>95</xdr:row>
      <xdr:rowOff>32322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287331"/>
          <a:ext cx="889000" cy="3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150753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131877</xdr:rowOff>
    </xdr:from>
    <xdr:to>
      <xdr:col>24</xdr:col>
      <xdr:colOff>114300</xdr:colOff>
      <xdr:row>95</xdr:row>
      <xdr:rowOff>62027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24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154754</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09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125882</xdr:rowOff>
    </xdr:from>
    <xdr:to>
      <xdr:col>20</xdr:col>
      <xdr:colOff>38100</xdr:colOff>
      <xdr:row>95</xdr:row>
      <xdr:rowOff>56032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24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72559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01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167196</xdr:rowOff>
    </xdr:from>
    <xdr:to>
      <xdr:col>15</xdr:col>
      <xdr:colOff>101600</xdr:colOff>
      <xdr:row>95</xdr:row>
      <xdr:rowOff>97346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28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113873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05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120231</xdr:rowOff>
    </xdr:from>
    <xdr:to>
      <xdr:col>10</xdr:col>
      <xdr:colOff>165100</xdr:colOff>
      <xdr:row>95</xdr:row>
      <xdr:rowOff>50381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23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66908</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01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152972</xdr:rowOff>
    </xdr:from>
    <xdr:to>
      <xdr:col>6</xdr:col>
      <xdr:colOff>38100</xdr:colOff>
      <xdr:row>95</xdr:row>
      <xdr:rowOff>83122</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26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99649</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04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169519</xdr:rowOff>
    </xdr:from>
    <xdr:to>
      <xdr:col>55</xdr:col>
      <xdr:colOff>0</xdr:colOff>
      <xdr:row>38</xdr:row>
      <xdr:rowOff>127209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170269"/>
          <a:ext cx="838200" cy="47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102936</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03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127209</xdr:rowOff>
    </xdr:from>
    <xdr:to>
      <xdr:col>50</xdr:col>
      <xdr:colOff>114300</xdr:colOff>
      <xdr:row>38</xdr:row>
      <xdr:rowOff>149406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642309"/>
          <a:ext cx="8890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15898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70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149406</xdr:rowOff>
    </xdr:from>
    <xdr:to>
      <xdr:col>45</xdr:col>
      <xdr:colOff>177800</xdr:colOff>
      <xdr:row>38</xdr:row>
      <xdr:rowOff>165143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664506"/>
          <a:ext cx="889000" cy="1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13645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35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144455</xdr:rowOff>
    </xdr:from>
    <xdr:to>
      <xdr:col>41</xdr:col>
      <xdr:colOff>50800</xdr:colOff>
      <xdr:row>38</xdr:row>
      <xdr:rowOff>165143</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659555"/>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29992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37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37230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72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118719</xdr:rowOff>
    </xdr:from>
    <xdr:to>
      <xdr:col>55</xdr:col>
      <xdr:colOff>50800</xdr:colOff>
      <xdr:row>36</xdr:row>
      <xdr:rowOff>48869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11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141596</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97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76409</xdr:rowOff>
    </xdr:from>
    <xdr:to>
      <xdr:col>50</xdr:col>
      <xdr:colOff>165100</xdr:colOff>
      <xdr:row>39</xdr:row>
      <xdr:rowOff>6559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59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23086</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6366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98606</xdr:rowOff>
    </xdr:from>
    <xdr:to>
      <xdr:col>46</xdr:col>
      <xdr:colOff>38100</xdr:colOff>
      <xdr:row>39</xdr:row>
      <xdr:rowOff>28756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61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19883</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670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114343</xdr:rowOff>
    </xdr:from>
    <xdr:to>
      <xdr:col>41</xdr:col>
      <xdr:colOff>101600</xdr:colOff>
      <xdr:row>39</xdr:row>
      <xdr:rowOff>44493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62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35620</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672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93655</xdr:rowOff>
    </xdr:from>
    <xdr:to>
      <xdr:col>36</xdr:col>
      <xdr:colOff>165100</xdr:colOff>
      <xdr:row>39</xdr:row>
      <xdr:rowOff>23805</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60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40332</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638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137391</xdr:rowOff>
    </xdr:from>
    <xdr:to>
      <xdr:col>55</xdr:col>
      <xdr:colOff>0</xdr:colOff>
      <xdr:row>58</xdr:row>
      <xdr:rowOff>145631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10081491"/>
          <a:ext cx="838200" cy="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87540</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60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144024</xdr:rowOff>
    </xdr:from>
    <xdr:to>
      <xdr:col>50</xdr:col>
      <xdr:colOff>114300</xdr:colOff>
      <xdr:row>58</xdr:row>
      <xdr:rowOff>145631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10088124"/>
          <a:ext cx="8890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11105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78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139724</xdr:rowOff>
    </xdr:from>
    <xdr:to>
      <xdr:col>45</xdr:col>
      <xdr:colOff>177800</xdr:colOff>
      <xdr:row>58</xdr:row>
      <xdr:rowOff>144024</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10083824"/>
          <a:ext cx="889000" cy="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24827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139724</xdr:rowOff>
    </xdr:from>
    <xdr:to>
      <xdr:col>41</xdr:col>
      <xdr:colOff>50800</xdr:colOff>
      <xdr:row>58</xdr:row>
      <xdr:rowOff>148599</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10083824"/>
          <a:ext cx="889000" cy="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9703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78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21101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79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86591</xdr:rowOff>
    </xdr:from>
    <xdr:to>
      <xdr:col>55</xdr:col>
      <xdr:colOff>50800</xdr:colOff>
      <xdr:row>59</xdr:row>
      <xdr:rowOff>16741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1003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43090</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8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94831</xdr:rowOff>
    </xdr:from>
    <xdr:to>
      <xdr:col>50</xdr:col>
      <xdr:colOff>165100</xdr:colOff>
      <xdr:row>59</xdr:row>
      <xdr:rowOff>24981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100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16108</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1013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93224</xdr:rowOff>
    </xdr:from>
    <xdr:to>
      <xdr:col>46</xdr:col>
      <xdr:colOff>38100</xdr:colOff>
      <xdr:row>59</xdr:row>
      <xdr:rowOff>23374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100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14501</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1013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88924</xdr:rowOff>
    </xdr:from>
    <xdr:to>
      <xdr:col>41</xdr:col>
      <xdr:colOff>101600</xdr:colOff>
      <xdr:row>59</xdr:row>
      <xdr:rowOff>19074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1003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10201</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1012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97799</xdr:rowOff>
    </xdr:from>
    <xdr:to>
      <xdr:col>36</xdr:col>
      <xdr:colOff>165100</xdr:colOff>
      <xdr:row>59</xdr:row>
      <xdr:rowOff>27949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1004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19076</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1013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73290</xdr:rowOff>
    </xdr:from>
    <xdr:to>
      <xdr:col>55</xdr:col>
      <xdr:colOff>0</xdr:colOff>
      <xdr:row>78</xdr:row>
      <xdr:rowOff>160947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446390"/>
          <a:ext cx="838200" cy="8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43104</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4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160947</xdr:rowOff>
    </xdr:from>
    <xdr:to>
      <xdr:col>50</xdr:col>
      <xdr:colOff>114300</xdr:colOff>
      <xdr:row>79</xdr:row>
      <xdr:rowOff>13591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534047"/>
          <a:ext cx="889000" cy="2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155037</xdr:rowOff>
    </xdr:from>
    <xdr:to>
      <xdr:col>45</xdr:col>
      <xdr:colOff>177800</xdr:colOff>
      <xdr:row>79</xdr:row>
      <xdr:rowOff>13591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528137"/>
          <a:ext cx="889000" cy="3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10174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155037</xdr:rowOff>
    </xdr:from>
    <xdr:to>
      <xdr:col>41</xdr:col>
      <xdr:colOff>50800</xdr:colOff>
      <xdr:row>79</xdr:row>
      <xdr:rowOff>1411</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528137"/>
          <a:ext cx="889000" cy="1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150415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22490</xdr:rowOff>
    </xdr:from>
    <xdr:to>
      <xdr:col>55</xdr:col>
      <xdr:colOff>50800</xdr:colOff>
      <xdr:row>78</xdr:row>
      <xdr:rowOff>124090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39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917</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7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110147</xdr:rowOff>
    </xdr:from>
    <xdr:to>
      <xdr:col>50</xdr:col>
      <xdr:colOff>165100</xdr:colOff>
      <xdr:row>79</xdr:row>
      <xdr:rowOff>40297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8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31424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57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134241</xdr:rowOff>
    </xdr:from>
    <xdr:to>
      <xdr:col>46</xdr:col>
      <xdr:colOff>38100</xdr:colOff>
      <xdr:row>79</xdr:row>
      <xdr:rowOff>64391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0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55518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60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104237</xdr:rowOff>
    </xdr:from>
    <xdr:to>
      <xdr:col>41</xdr:col>
      <xdr:colOff>101600</xdr:colOff>
      <xdr:row>79</xdr:row>
      <xdr:rowOff>34387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7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25514</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57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122061</xdr:rowOff>
    </xdr:from>
    <xdr:to>
      <xdr:col>36</xdr:col>
      <xdr:colOff>165100</xdr:colOff>
      <xdr:row>79</xdr:row>
      <xdr:rowOff>52211</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9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43338</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5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19825</xdr:rowOff>
    </xdr:from>
    <xdr:to>
      <xdr:col>55</xdr:col>
      <xdr:colOff>0</xdr:colOff>
      <xdr:row>98</xdr:row>
      <xdr:rowOff>25177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821925"/>
          <a:ext cx="838200" cy="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137704</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164951</xdr:rowOff>
    </xdr:from>
    <xdr:to>
      <xdr:col>50</xdr:col>
      <xdr:colOff>114300</xdr:colOff>
      <xdr:row>98</xdr:row>
      <xdr:rowOff>19825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795601"/>
          <a:ext cx="889000" cy="2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53390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5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164337</xdr:rowOff>
    </xdr:from>
    <xdr:to>
      <xdr:col>45</xdr:col>
      <xdr:colOff>177800</xdr:colOff>
      <xdr:row>97</xdr:row>
      <xdr:rowOff>164951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794987"/>
          <a:ext cx="889000" cy="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39096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84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164337</xdr:rowOff>
    </xdr:from>
    <xdr:to>
      <xdr:col>41</xdr:col>
      <xdr:colOff>50800</xdr:colOff>
      <xdr:row>98</xdr:row>
      <xdr:rowOff>18893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794987"/>
          <a:ext cx="889000" cy="2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53267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85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72834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5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145827</xdr:rowOff>
    </xdr:from>
    <xdr:to>
      <xdr:col>55</xdr:col>
      <xdr:colOff>50800</xdr:colOff>
      <xdr:row>98</xdr:row>
      <xdr:rowOff>75977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7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93254</xdr:rowOff>
    </xdr:from>
    <xdr:ext cx="599010"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2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140475</xdr:rowOff>
    </xdr:from>
    <xdr:to>
      <xdr:col>50</xdr:col>
      <xdr:colOff>165100</xdr:colOff>
      <xdr:row>98</xdr:row>
      <xdr:rowOff>70625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7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61752</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39795" y="1686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114151</xdr:rowOff>
    </xdr:from>
    <xdr:to>
      <xdr:col>46</xdr:col>
      <xdr:colOff>38100</xdr:colOff>
      <xdr:row>98</xdr:row>
      <xdr:rowOff>44301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4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60828</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50795" y="1652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113537</xdr:rowOff>
    </xdr:from>
    <xdr:to>
      <xdr:col>41</xdr:col>
      <xdr:colOff>101600</xdr:colOff>
      <xdr:row>98</xdr:row>
      <xdr:rowOff>43687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60214</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61795" y="1651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139543</xdr:rowOff>
    </xdr:from>
    <xdr:to>
      <xdr:col>36</xdr:col>
      <xdr:colOff>165100</xdr:colOff>
      <xdr:row>98</xdr:row>
      <xdr:rowOff>69693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7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60820</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672795" y="1686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79599</xdr:rowOff>
    </xdr:from>
    <xdr:to>
      <xdr:col>85</xdr:col>
      <xdr:colOff>127000</xdr:colOff>
      <xdr:row>38</xdr:row>
      <xdr:rowOff>95763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594699"/>
          <a:ext cx="838200" cy="1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83158</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98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79599</xdr:rowOff>
    </xdr:from>
    <xdr:to>
      <xdr:col>81</xdr:col>
      <xdr:colOff>50800</xdr:colOff>
      <xdr:row>38</xdr:row>
      <xdr:rowOff>133958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594699"/>
          <a:ext cx="889000" cy="5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59608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74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133958</xdr:rowOff>
    </xdr:from>
    <xdr:to>
      <xdr:col>76</xdr:col>
      <xdr:colOff>114300</xdr:colOff>
      <xdr:row>39</xdr:row>
      <xdr:rowOff>43939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649058"/>
          <a:ext cx="889000" cy="8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62885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43939</xdr:rowOff>
    </xdr:from>
    <xdr:to>
      <xdr:col>71</xdr:col>
      <xdr:colOff>177800</xdr:colOff>
      <xdr:row>39</xdr:row>
      <xdr:rowOff>44267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730489"/>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44963</xdr:rowOff>
    </xdr:from>
    <xdr:to>
      <xdr:col>85</xdr:col>
      <xdr:colOff>177800</xdr:colOff>
      <xdr:row>38</xdr:row>
      <xdr:rowOff>146563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6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4340</xdr:rowOff>
    </xdr:from>
    <xdr:ext cx="534377"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34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28799</xdr:rowOff>
    </xdr:from>
    <xdr:to>
      <xdr:col>81</xdr:col>
      <xdr:colOff>101600</xdr:colOff>
      <xdr:row>38</xdr:row>
      <xdr:rowOff>130399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54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146926</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14111" y="63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83158</xdr:rowOff>
    </xdr:from>
    <xdr:to>
      <xdr:col>76</xdr:col>
      <xdr:colOff>165100</xdr:colOff>
      <xdr:row>39</xdr:row>
      <xdr:rowOff>13308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29835</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637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164589</xdr:rowOff>
    </xdr:from>
    <xdr:to>
      <xdr:col>72</xdr:col>
      <xdr:colOff>38100</xdr:colOff>
      <xdr:row>39</xdr:row>
      <xdr:rowOff>94739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7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85866</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772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164917</xdr:rowOff>
    </xdr:from>
    <xdr:to>
      <xdr:col>67</xdr:col>
      <xdr:colOff>101600</xdr:colOff>
      <xdr:row>39</xdr:row>
      <xdr:rowOff>95067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86194</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57333" y="6772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54924</xdr:rowOff>
    </xdr:from>
    <xdr:to>
      <xdr:col>85</xdr:col>
      <xdr:colOff>127000</xdr:colOff>
      <xdr:row>77</xdr:row>
      <xdr:rowOff>60651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3256574"/>
          <a:ext cx="838200" cy="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1841</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032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54924</xdr:rowOff>
    </xdr:from>
    <xdr:to>
      <xdr:col>81</xdr:col>
      <xdr:colOff>50800</xdr:colOff>
      <xdr:row>77</xdr:row>
      <xdr:rowOff>75985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256574"/>
          <a:ext cx="889000" cy="2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115975</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75985</xdr:rowOff>
    </xdr:from>
    <xdr:to>
      <xdr:col>76</xdr:col>
      <xdr:colOff>114300</xdr:colOff>
      <xdr:row>77</xdr:row>
      <xdr:rowOff>86737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277635"/>
          <a:ext cx="889000" cy="1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134847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86737</xdr:rowOff>
    </xdr:from>
    <xdr:to>
      <xdr:col>71</xdr:col>
      <xdr:colOff>177800</xdr:colOff>
      <xdr:row>77</xdr:row>
      <xdr:rowOff>99040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288387"/>
          <a:ext cx="889000" cy="1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136231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29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134872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299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9851</xdr:rowOff>
    </xdr:from>
    <xdr:to>
      <xdr:col>85</xdr:col>
      <xdr:colOff>177800</xdr:colOff>
      <xdr:row>77</xdr:row>
      <xdr:rowOff>111451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1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159728</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8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4124</xdr:rowOff>
    </xdr:from>
    <xdr:to>
      <xdr:col>81</xdr:col>
      <xdr:colOff>101600</xdr:colOff>
      <xdr:row>77</xdr:row>
      <xdr:rowOff>105724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96851</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329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25185</xdr:rowOff>
    </xdr:from>
    <xdr:to>
      <xdr:col>76</xdr:col>
      <xdr:colOff>165100</xdr:colOff>
      <xdr:row>77</xdr:row>
      <xdr:rowOff>126785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2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117912</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331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35937</xdr:rowOff>
    </xdr:from>
    <xdr:to>
      <xdr:col>72</xdr:col>
      <xdr:colOff>38100</xdr:colOff>
      <xdr:row>77</xdr:row>
      <xdr:rowOff>137537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2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128664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33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48240</xdr:rowOff>
    </xdr:from>
    <xdr:to>
      <xdr:col>67</xdr:col>
      <xdr:colOff>101600</xdr:colOff>
      <xdr:row>77</xdr:row>
      <xdr:rowOff>149840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24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140967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34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11768</xdr:rowOff>
    </xdr:from>
    <xdr:to>
      <xdr:col>85</xdr:col>
      <xdr:colOff>127000</xdr:colOff>
      <xdr:row>99</xdr:row>
      <xdr:rowOff>29766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85318"/>
          <a:ext cx="838200" cy="1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138295</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97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29766</xdr:rowOff>
    </xdr:from>
    <xdr:to>
      <xdr:col>81</xdr:col>
      <xdr:colOff>50800</xdr:colOff>
      <xdr:row>99</xdr:row>
      <xdr:rowOff>34832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7003316"/>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5097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33762</xdr:rowOff>
    </xdr:from>
    <xdr:to>
      <xdr:col>76</xdr:col>
      <xdr:colOff>114300</xdr:colOff>
      <xdr:row>99</xdr:row>
      <xdr:rowOff>34832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7007312"/>
          <a:ext cx="8890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21754</xdr:rowOff>
    </xdr:from>
    <xdr:to>
      <xdr:col>71</xdr:col>
      <xdr:colOff>177800</xdr:colOff>
      <xdr:row>99</xdr:row>
      <xdr:rowOff>33762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995304"/>
          <a:ext cx="889000" cy="1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132418</xdr:rowOff>
    </xdr:from>
    <xdr:to>
      <xdr:col>85</xdr:col>
      <xdr:colOff>177800</xdr:colOff>
      <xdr:row>99</xdr:row>
      <xdr:rowOff>62568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3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47345</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150416</xdr:rowOff>
    </xdr:from>
    <xdr:to>
      <xdr:col>81</xdr:col>
      <xdr:colOff>101600</xdr:colOff>
      <xdr:row>99</xdr:row>
      <xdr:rowOff>80566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5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71693</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70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155482</xdr:rowOff>
    </xdr:from>
    <xdr:to>
      <xdr:col>76</xdr:col>
      <xdr:colOff>165100</xdr:colOff>
      <xdr:row>99</xdr:row>
      <xdr:rowOff>85632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5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76759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705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154412</xdr:rowOff>
    </xdr:from>
    <xdr:to>
      <xdr:col>72</xdr:col>
      <xdr:colOff>38100</xdr:colOff>
      <xdr:row>99</xdr:row>
      <xdr:rowOff>84562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75689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704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142404</xdr:rowOff>
    </xdr:from>
    <xdr:to>
      <xdr:col>67</xdr:col>
      <xdr:colOff>101600</xdr:colOff>
      <xdr:row>99</xdr:row>
      <xdr:rowOff>72554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4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63681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703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59156</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231356"/>
          <a:ext cx="838200" cy="49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72661</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587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39878</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26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39878</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726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8356</xdr:rowOff>
    </xdr:from>
    <xdr:to>
      <xdr:col>116</xdr:col>
      <xdr:colOff>114300</xdr:colOff>
      <xdr:row>36</xdr:row>
      <xdr:rowOff>109956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1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31233</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03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160528</xdr:rowOff>
    </xdr:from>
    <xdr:to>
      <xdr:col>102</xdr:col>
      <xdr:colOff>165100</xdr:colOff>
      <xdr:row>39</xdr:row>
      <xdr:rowOff>90678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81805</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88333" y="676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91580</xdr:rowOff>
    </xdr:from>
    <xdr:to>
      <xdr:col>116</xdr:col>
      <xdr:colOff>63500</xdr:colOff>
      <xdr:row>59</xdr:row>
      <xdr:rowOff>95939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207130"/>
          <a:ext cx="8382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16174</xdr:rowOff>
    </xdr:from>
    <xdr:to>
      <xdr:col>111</xdr:col>
      <xdr:colOff>177800</xdr:colOff>
      <xdr:row>59</xdr:row>
      <xdr:rowOff>91580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31724"/>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16174</xdr:rowOff>
    </xdr:from>
    <xdr:to>
      <xdr:col>107</xdr:col>
      <xdr:colOff>50800</xdr:colOff>
      <xdr:row>59</xdr:row>
      <xdr:rowOff>20975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131724"/>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20975</xdr:rowOff>
    </xdr:from>
    <xdr:to>
      <xdr:col>102</xdr:col>
      <xdr:colOff>114300</xdr:colOff>
      <xdr:row>59</xdr:row>
      <xdr:rowOff>24094</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36525"/>
          <a:ext cx="889000" cy="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45139</xdr:rowOff>
    </xdr:from>
    <xdr:to>
      <xdr:col>116</xdr:col>
      <xdr:colOff>114300</xdr:colOff>
      <xdr:row>59</xdr:row>
      <xdr:rowOff>146739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6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131516</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75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40780</xdr:rowOff>
    </xdr:from>
    <xdr:to>
      <xdr:col>112</xdr:col>
      <xdr:colOff>38100</xdr:colOff>
      <xdr:row>59</xdr:row>
      <xdr:rowOff>142380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5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133507</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24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136824</xdr:rowOff>
    </xdr:from>
    <xdr:to>
      <xdr:col>107</xdr:col>
      <xdr:colOff>101600</xdr:colOff>
      <xdr:row>59</xdr:row>
      <xdr:rowOff>66974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8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58101</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17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141625</xdr:rowOff>
    </xdr:from>
    <xdr:to>
      <xdr:col>102</xdr:col>
      <xdr:colOff>165100</xdr:colOff>
      <xdr:row>59</xdr:row>
      <xdr:rowOff>71775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8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62902</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17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144744</xdr:rowOff>
    </xdr:from>
    <xdr:to>
      <xdr:col>98</xdr:col>
      <xdr:colOff>38100</xdr:colOff>
      <xdr:row>59</xdr:row>
      <xdr:rowOff>74894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8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66021</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18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168714</xdr:rowOff>
    </xdr:from>
    <xdr:to>
      <xdr:col>116</xdr:col>
      <xdr:colOff>63500</xdr:colOff>
      <xdr:row>75</xdr:row>
      <xdr:rowOff>64838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856014"/>
          <a:ext cx="838200" cy="6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80174</xdr:rowOff>
    </xdr:from>
    <xdr:ext cx="599010"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938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64838</xdr:rowOff>
    </xdr:from>
    <xdr:to>
      <xdr:col>111</xdr:col>
      <xdr:colOff>177800</xdr:colOff>
      <xdr:row>75</xdr:row>
      <xdr:rowOff>81914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923588"/>
          <a:ext cx="889000" cy="1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33087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23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81914</xdr:rowOff>
    </xdr:from>
    <xdr:to>
      <xdr:col>107</xdr:col>
      <xdr:colOff>50800</xdr:colOff>
      <xdr:row>75</xdr:row>
      <xdr:rowOff>113950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940664"/>
          <a:ext cx="889000" cy="3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33115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34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91946</xdr:rowOff>
    </xdr:from>
    <xdr:to>
      <xdr:col>102</xdr:col>
      <xdr:colOff>114300</xdr:colOff>
      <xdr:row>75</xdr:row>
      <xdr:rowOff>113950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2950696"/>
          <a:ext cx="889000" cy="2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21722</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40110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117914</xdr:rowOff>
    </xdr:from>
    <xdr:to>
      <xdr:col>116</xdr:col>
      <xdr:colOff>114300</xdr:colOff>
      <xdr:row>75</xdr:row>
      <xdr:rowOff>48064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80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140791</xdr:rowOff>
    </xdr:from>
    <xdr:ext cx="599010"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65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14038</xdr:rowOff>
    </xdr:from>
    <xdr:to>
      <xdr:col>112</xdr:col>
      <xdr:colOff>38100</xdr:colOff>
      <xdr:row>75</xdr:row>
      <xdr:rowOff>115638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87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132165</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23795" y="1264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31114</xdr:rowOff>
    </xdr:from>
    <xdr:to>
      <xdr:col>107</xdr:col>
      <xdr:colOff>101600</xdr:colOff>
      <xdr:row>75</xdr:row>
      <xdr:rowOff>132714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88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149241</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34795" y="12665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63150</xdr:rowOff>
    </xdr:from>
    <xdr:to>
      <xdr:col>102</xdr:col>
      <xdr:colOff>165100</xdr:colOff>
      <xdr:row>75</xdr:row>
      <xdr:rowOff>164750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9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9827</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45795" y="1269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41146</xdr:rowOff>
    </xdr:from>
    <xdr:to>
      <xdr:col>98</xdr:col>
      <xdr:colOff>38100</xdr:colOff>
      <xdr:row>75</xdr:row>
      <xdr:rowOff>142746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8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159273</xdr:rowOff>
    </xdr:from>
    <xdr:ext cx="59901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56795" y="12675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1,383,165</a:t>
          </a:r>
          <a:r>
            <a:rPr kumimoji="1" lang="ja-JP" altLang="ja-JP" sz="1100">
              <a:solidFill>
                <a:schemeClr val="dk1"/>
              </a:solidFill>
              <a:effectLst/>
              <a:latin typeface="+mn-lt"/>
              <a:ea typeface="+mn-ea"/>
              <a:cs typeface="+mn-cs"/>
            </a:rPr>
            <a:t>円となっている。過疎・高齢化により人口減少が進んでおり、全体的に一人当たりのコストが多くなることはやむを得ないが、引き続き経費削減に努め、健全な財政運営を行う。</a:t>
          </a:r>
          <a:endParaRPr lang="ja-JP" altLang="ja-JP" sz="1400">
            <a:effectLst/>
          </a:endParaRPr>
        </a:p>
        <a:p>
          <a:r>
            <a:rPr kumimoji="1" lang="ja-JP" altLang="en-US" sz="1100">
              <a:solidFill>
                <a:schemeClr val="dk1"/>
              </a:solidFill>
              <a:effectLst/>
              <a:latin typeface="+mn-lt"/>
              <a:ea typeface="+mn-ea"/>
              <a:cs typeface="+mn-cs"/>
            </a:rPr>
            <a:t>令和２年度において増加している</a:t>
          </a:r>
          <a:r>
            <a:rPr kumimoji="1" lang="ja-JP" altLang="ja-JP" sz="1100">
              <a:solidFill>
                <a:schemeClr val="dk1"/>
              </a:solidFill>
              <a:effectLst/>
              <a:latin typeface="+mn-lt"/>
              <a:ea typeface="+mn-ea"/>
              <a:cs typeface="+mn-cs"/>
            </a:rPr>
            <a:t>主な構成項目</a:t>
          </a:r>
          <a:r>
            <a:rPr kumimoji="1" lang="ja-JP" altLang="en-US" sz="1100">
              <a:solidFill>
                <a:schemeClr val="dk1"/>
              </a:solidFill>
              <a:effectLst/>
              <a:latin typeface="+mn-lt"/>
              <a:ea typeface="+mn-ea"/>
              <a:cs typeface="+mn-cs"/>
            </a:rPr>
            <a:t>として、</a:t>
          </a:r>
          <a:r>
            <a:rPr kumimoji="1" lang="ja-JP" altLang="ja-JP" sz="1100">
              <a:solidFill>
                <a:schemeClr val="dk1"/>
              </a:solidFill>
              <a:effectLst/>
              <a:latin typeface="+mn-lt"/>
              <a:ea typeface="+mn-ea"/>
              <a:cs typeface="+mn-cs"/>
            </a:rPr>
            <a:t>人件費は住民一人当たり</a:t>
          </a:r>
          <a:r>
            <a:rPr kumimoji="1" lang="en-US" altLang="ja-JP" sz="1100">
              <a:solidFill>
                <a:schemeClr val="dk1"/>
              </a:solidFill>
              <a:effectLst/>
              <a:latin typeface="+mn-lt"/>
              <a:ea typeface="+mn-ea"/>
              <a:cs typeface="+mn-cs"/>
            </a:rPr>
            <a:t>238,065</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前年より増えているが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会計年度任用職員制度への移行によるもの。</a:t>
          </a:r>
          <a:r>
            <a:rPr kumimoji="1" lang="ja-JP" altLang="ja-JP" sz="1100">
              <a:solidFill>
                <a:schemeClr val="dk1"/>
              </a:solidFill>
              <a:effectLst/>
              <a:latin typeface="+mn-lt"/>
              <a:ea typeface="+mn-ea"/>
              <a:cs typeface="+mn-cs"/>
            </a:rPr>
            <a:t>類似団体平均値と比較しても増加傾向にあ</a:t>
          </a:r>
          <a:r>
            <a:rPr kumimoji="1" lang="ja-JP" altLang="en-US" sz="1100">
              <a:solidFill>
                <a:schemeClr val="dk1"/>
              </a:solidFill>
              <a:effectLst/>
              <a:latin typeface="+mn-lt"/>
              <a:ea typeface="+mn-ea"/>
              <a:cs typeface="+mn-cs"/>
            </a:rPr>
            <a:t>り、適正な人員配置に努める必要がある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維持補修費は、</a:t>
          </a:r>
          <a:r>
            <a:rPr kumimoji="1" lang="ja-JP" altLang="en-US" sz="1100">
              <a:solidFill>
                <a:schemeClr val="dk1"/>
              </a:solidFill>
              <a:effectLst/>
              <a:latin typeface="+mn-lt"/>
              <a:ea typeface="+mn-ea"/>
              <a:cs typeface="+mn-cs"/>
            </a:rPr>
            <a:t>公共施設や</a:t>
          </a:r>
          <a:r>
            <a:rPr kumimoji="1" lang="ja-JP" altLang="ja-JP" sz="1100">
              <a:solidFill>
                <a:schemeClr val="dk1"/>
              </a:solidFill>
              <a:effectLst/>
              <a:latin typeface="+mn-lt"/>
              <a:ea typeface="+mn-ea"/>
              <a:cs typeface="+mn-cs"/>
            </a:rPr>
            <a:t>鉄道施設の老朽化に伴う</a:t>
          </a:r>
          <a:r>
            <a:rPr kumimoji="1" lang="ja-JP" altLang="en-US" sz="1100">
              <a:solidFill>
                <a:schemeClr val="dk1"/>
              </a:solidFill>
              <a:effectLst/>
              <a:latin typeface="+mn-lt"/>
              <a:ea typeface="+mn-ea"/>
              <a:cs typeface="+mn-cs"/>
            </a:rPr>
            <a:t>維持管理費</a:t>
          </a:r>
          <a:r>
            <a:rPr kumimoji="1" lang="ja-JP" altLang="ja-JP" sz="1100">
              <a:solidFill>
                <a:schemeClr val="dk1"/>
              </a:solidFill>
              <a:effectLst/>
              <a:latin typeface="+mn-lt"/>
              <a:ea typeface="+mn-ea"/>
              <a:cs typeface="+mn-cs"/>
            </a:rPr>
            <a:t>の影響により増している。そのほか、</a:t>
          </a:r>
          <a:r>
            <a:rPr kumimoji="1" lang="ja-JP" altLang="en-US" sz="1100">
              <a:solidFill>
                <a:schemeClr val="dk1"/>
              </a:solidFill>
              <a:effectLst/>
              <a:latin typeface="+mn-lt"/>
              <a:ea typeface="+mn-ea"/>
              <a:cs typeface="+mn-cs"/>
            </a:rPr>
            <a:t>特別定額給付金支給に伴う補助費等の増加（</a:t>
          </a:r>
          <a:r>
            <a:rPr kumimoji="1" lang="en-US" altLang="ja-JP" sz="1100">
              <a:solidFill>
                <a:schemeClr val="dk1"/>
              </a:solidFill>
              <a:effectLst/>
              <a:latin typeface="+mn-lt"/>
              <a:ea typeface="+mn-ea"/>
              <a:cs typeface="+mn-cs"/>
            </a:rPr>
            <a:t>144,544</a:t>
          </a:r>
          <a:r>
            <a:rPr kumimoji="1" lang="ja-JP" altLang="en-US" sz="1100">
              <a:solidFill>
                <a:schemeClr val="dk1"/>
              </a:solidFill>
              <a:effectLst/>
              <a:latin typeface="+mn-lt"/>
              <a:ea typeface="+mn-ea"/>
              <a:cs typeface="+mn-cs"/>
            </a:rPr>
            <a:t>千円増）や、介護保険事業等特別会計への繰出金も増加（</a:t>
          </a:r>
          <a:r>
            <a:rPr kumimoji="1" lang="en-US" altLang="ja-JP" sz="1100">
              <a:solidFill>
                <a:schemeClr val="dk1"/>
              </a:solidFill>
              <a:effectLst/>
              <a:latin typeface="+mn-lt"/>
              <a:ea typeface="+mn-ea"/>
              <a:cs typeface="+mn-cs"/>
            </a:rPr>
            <a:t>14,780</a:t>
          </a:r>
          <a:r>
            <a:rPr kumimoji="1" lang="ja-JP" altLang="en-US" sz="1100">
              <a:solidFill>
                <a:schemeClr val="dk1"/>
              </a:solidFill>
              <a:effectLst/>
              <a:latin typeface="+mn-lt"/>
              <a:ea typeface="+mn-ea"/>
              <a:cs typeface="+mn-cs"/>
            </a:rPr>
            <a:t>千円増）している。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3,050
3,018
199.18
4,530,880
4,218,653
266,260
2,221,453
4,068,040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160992</xdr:rowOff>
    </xdr:from>
    <xdr:to>
      <xdr:col>24</xdr:col>
      <xdr:colOff>63500</xdr:colOff>
      <xdr:row>37</xdr:row>
      <xdr:rowOff>162021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04642"/>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101470</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148289</xdr:rowOff>
    </xdr:from>
    <xdr:to>
      <xdr:col>19</xdr:col>
      <xdr:colOff>177800</xdr:colOff>
      <xdr:row>37</xdr:row>
      <xdr:rowOff>162021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491939"/>
          <a:ext cx="889000" cy="1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34899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148289</xdr:rowOff>
    </xdr:from>
    <xdr:to>
      <xdr:col>15</xdr:col>
      <xdr:colOff>50800</xdr:colOff>
      <xdr:row>37</xdr:row>
      <xdr:rowOff>150314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91939"/>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39519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150314</xdr:rowOff>
    </xdr:from>
    <xdr:to>
      <xdr:col>10</xdr:col>
      <xdr:colOff>114300</xdr:colOff>
      <xdr:row>37</xdr:row>
      <xdr:rowOff>160650</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493964"/>
          <a:ext cx="889000" cy="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46492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50574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110192</xdr:rowOff>
    </xdr:from>
    <xdr:to>
      <xdr:col>24</xdr:col>
      <xdr:colOff>114300</xdr:colOff>
      <xdr:row>38</xdr:row>
      <xdr:rowOff>40342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5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133069</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30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111221</xdr:rowOff>
    </xdr:from>
    <xdr:to>
      <xdr:col>20</xdr:col>
      <xdr:colOff>38100</xdr:colOff>
      <xdr:row>38</xdr:row>
      <xdr:rowOff>41371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5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57898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2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97489</xdr:rowOff>
    </xdr:from>
    <xdr:to>
      <xdr:col>15</xdr:col>
      <xdr:colOff>101600</xdr:colOff>
      <xdr:row>38</xdr:row>
      <xdr:rowOff>27639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4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44166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21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99514</xdr:rowOff>
    </xdr:from>
    <xdr:to>
      <xdr:col>10</xdr:col>
      <xdr:colOff>165100</xdr:colOff>
      <xdr:row>38</xdr:row>
      <xdr:rowOff>29663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431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46191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21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109849</xdr:rowOff>
    </xdr:from>
    <xdr:to>
      <xdr:col>6</xdr:col>
      <xdr:colOff>38100</xdr:colOff>
      <xdr:row>38</xdr:row>
      <xdr:rowOff>39999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5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56526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22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143485</xdr:rowOff>
    </xdr:from>
    <xdr:to>
      <xdr:col>24</xdr:col>
      <xdr:colOff>63500</xdr:colOff>
      <xdr:row>58</xdr:row>
      <xdr:rowOff>11433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16135"/>
          <a:ext cx="838200" cy="3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3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11433</xdr:rowOff>
    </xdr:from>
    <xdr:to>
      <xdr:col>19</xdr:col>
      <xdr:colOff>177800</xdr:colOff>
      <xdr:row>58</xdr:row>
      <xdr:rowOff>57214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55533"/>
          <a:ext cx="889000" cy="4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57214</xdr:rowOff>
    </xdr:from>
    <xdr:to>
      <xdr:col>15</xdr:col>
      <xdr:colOff>50800</xdr:colOff>
      <xdr:row>58</xdr:row>
      <xdr:rowOff>62406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01314"/>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60891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66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56109</xdr:rowOff>
    </xdr:from>
    <xdr:to>
      <xdr:col>10</xdr:col>
      <xdr:colOff>114300</xdr:colOff>
      <xdr:row>58</xdr:row>
      <xdr:rowOff>62406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00209"/>
          <a:ext cx="889000" cy="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59601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103437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92685</xdr:rowOff>
    </xdr:from>
    <xdr:to>
      <xdr:col>24</xdr:col>
      <xdr:colOff>114300</xdr:colOff>
      <xdr:row>58</xdr:row>
      <xdr:rowOff>22835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6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7612</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80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132083</xdr:rowOff>
    </xdr:from>
    <xdr:to>
      <xdr:col>20</xdr:col>
      <xdr:colOff>38100</xdr:colOff>
      <xdr:row>58</xdr:row>
      <xdr:rowOff>62233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0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78760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7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6414</xdr:rowOff>
    </xdr:from>
    <xdr:to>
      <xdr:col>15</xdr:col>
      <xdr:colOff>101600</xdr:colOff>
      <xdr:row>58</xdr:row>
      <xdr:rowOff>108014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5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99141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43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11606</xdr:rowOff>
    </xdr:from>
    <xdr:to>
      <xdr:col>10</xdr:col>
      <xdr:colOff>165100</xdr:colOff>
      <xdr:row>58</xdr:row>
      <xdr:rowOff>113206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104333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04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5309</xdr:rowOff>
    </xdr:from>
    <xdr:to>
      <xdr:col>6</xdr:col>
      <xdr:colOff>38100</xdr:colOff>
      <xdr:row>58</xdr:row>
      <xdr:rowOff>106909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4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98036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04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140981</xdr:rowOff>
    </xdr:from>
    <xdr:to>
      <xdr:col>24</xdr:col>
      <xdr:colOff>63500</xdr:colOff>
      <xdr:row>75</xdr:row>
      <xdr:rowOff>59594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656831"/>
          <a:ext cx="838200" cy="26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74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20513</xdr:rowOff>
    </xdr:from>
    <xdr:to>
      <xdr:col>19</xdr:col>
      <xdr:colOff>177800</xdr:colOff>
      <xdr:row>75</xdr:row>
      <xdr:rowOff>59594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2879263"/>
          <a:ext cx="889000" cy="3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44773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20513</xdr:rowOff>
    </xdr:from>
    <xdr:to>
      <xdr:col>15</xdr:col>
      <xdr:colOff>50800</xdr:colOff>
      <xdr:row>75</xdr:row>
      <xdr:rowOff>137222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879263"/>
          <a:ext cx="889000" cy="11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125868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137222</xdr:rowOff>
    </xdr:from>
    <xdr:to>
      <xdr:col>10</xdr:col>
      <xdr:colOff>114300</xdr:colOff>
      <xdr:row>75</xdr:row>
      <xdr:rowOff>151349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995972"/>
          <a:ext cx="889000" cy="1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85250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1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108773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3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90181</xdr:rowOff>
    </xdr:from>
    <xdr:to>
      <xdr:col>24</xdr:col>
      <xdr:colOff>114300</xdr:colOff>
      <xdr:row>74</xdr:row>
      <xdr:rowOff>20331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60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113058</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457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8794</xdr:rowOff>
    </xdr:from>
    <xdr:to>
      <xdr:col>20</xdr:col>
      <xdr:colOff>38100</xdr:colOff>
      <xdr:row>75</xdr:row>
      <xdr:rowOff>110394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86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126921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64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141163</xdr:rowOff>
    </xdr:from>
    <xdr:to>
      <xdr:col>15</xdr:col>
      <xdr:colOff>101600</xdr:colOff>
      <xdr:row>75</xdr:row>
      <xdr:rowOff>71313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82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87840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60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86422</xdr:rowOff>
    </xdr:from>
    <xdr:to>
      <xdr:col>10</xdr:col>
      <xdr:colOff>165100</xdr:colOff>
      <xdr:row>76</xdr:row>
      <xdr:rowOff>16573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9451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33099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72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100550</xdr:rowOff>
    </xdr:from>
    <xdr:to>
      <xdr:col>6</xdr:col>
      <xdr:colOff>38100</xdr:colOff>
      <xdr:row>76</xdr:row>
      <xdr:rowOff>30699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9593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47227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73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69126</xdr:rowOff>
    </xdr:from>
    <xdr:to>
      <xdr:col>24</xdr:col>
      <xdr:colOff>63500</xdr:colOff>
      <xdr:row>98</xdr:row>
      <xdr:rowOff>105590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71226"/>
          <a:ext cx="838200" cy="3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155918</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615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105590</xdr:rowOff>
    </xdr:from>
    <xdr:to>
      <xdr:col>19</xdr:col>
      <xdr:colOff>177800</xdr:colOff>
      <xdr:row>98</xdr:row>
      <xdr:rowOff>118179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907690"/>
          <a:ext cx="889000" cy="1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106729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118179</xdr:rowOff>
    </xdr:from>
    <xdr:to>
      <xdr:col>15</xdr:col>
      <xdr:colOff>50800</xdr:colOff>
      <xdr:row>98</xdr:row>
      <xdr:rowOff>127719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920279"/>
          <a:ext cx="889000" cy="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122917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126605</xdr:rowOff>
    </xdr:from>
    <xdr:to>
      <xdr:col>10</xdr:col>
      <xdr:colOff>114300</xdr:colOff>
      <xdr:row>98</xdr:row>
      <xdr:rowOff>127719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928705"/>
          <a:ext cx="889000" cy="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123485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119456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18326</xdr:rowOff>
    </xdr:from>
    <xdr:to>
      <xdr:col>24</xdr:col>
      <xdr:colOff>114300</xdr:colOff>
      <xdr:row>98</xdr:row>
      <xdr:rowOff>119926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2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111468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4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54790</xdr:rowOff>
    </xdr:from>
    <xdr:to>
      <xdr:col>20</xdr:col>
      <xdr:colOff>38100</xdr:colOff>
      <xdr:row>98</xdr:row>
      <xdr:rowOff>156390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147517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4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67379</xdr:rowOff>
    </xdr:from>
    <xdr:to>
      <xdr:col>15</xdr:col>
      <xdr:colOff>101600</xdr:colOff>
      <xdr:row>98</xdr:row>
      <xdr:rowOff>168979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160106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76919</xdr:rowOff>
    </xdr:from>
    <xdr:to>
      <xdr:col>10</xdr:col>
      <xdr:colOff>165100</xdr:colOff>
      <xdr:row>99</xdr:row>
      <xdr:rowOff>7069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169646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7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75805</xdr:rowOff>
    </xdr:from>
    <xdr:to>
      <xdr:col>6</xdr:col>
      <xdr:colOff>38100</xdr:colOff>
      <xdr:row>99</xdr:row>
      <xdr:rowOff>5955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7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168532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7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87520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75876</xdr:rowOff>
    </xdr:from>
    <xdr:to>
      <xdr:col>55</xdr:col>
      <xdr:colOff>0</xdr:colOff>
      <xdr:row>58</xdr:row>
      <xdr:rowOff>107194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19976"/>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41201</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985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107194</xdr:rowOff>
    </xdr:from>
    <xdr:to>
      <xdr:col>50</xdr:col>
      <xdr:colOff>114300</xdr:colOff>
      <xdr:row>58</xdr:row>
      <xdr:rowOff>137554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51294"/>
          <a:ext cx="889000" cy="3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166966</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1011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127088</xdr:rowOff>
    </xdr:from>
    <xdr:to>
      <xdr:col>45</xdr:col>
      <xdr:colOff>177800</xdr:colOff>
      <xdr:row>58</xdr:row>
      <xdr:rowOff>137554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71188"/>
          <a:ext cx="889000" cy="1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30311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0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120628</xdr:rowOff>
    </xdr:from>
    <xdr:to>
      <xdr:col>41</xdr:col>
      <xdr:colOff>50800</xdr:colOff>
      <xdr:row>58</xdr:row>
      <xdr:rowOff>127088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064728"/>
          <a:ext cx="889000" cy="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3009</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8228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25076</xdr:rowOff>
    </xdr:from>
    <xdr:to>
      <xdr:col>55</xdr:col>
      <xdr:colOff>50800</xdr:colOff>
      <xdr:row>58</xdr:row>
      <xdr:rowOff>126676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6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47953</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2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56394</xdr:rowOff>
    </xdr:from>
    <xdr:to>
      <xdr:col>50</xdr:col>
      <xdr:colOff>165100</xdr:colOff>
      <xdr:row>58</xdr:row>
      <xdr:rowOff>157994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0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3071</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7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86754</xdr:rowOff>
    </xdr:from>
    <xdr:to>
      <xdr:col>46</xdr:col>
      <xdr:colOff>38100</xdr:colOff>
      <xdr:row>59</xdr:row>
      <xdr:rowOff>16904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3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8031</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10123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76288</xdr:rowOff>
    </xdr:from>
    <xdr:to>
      <xdr:col>41</xdr:col>
      <xdr:colOff>101600</xdr:colOff>
      <xdr:row>59</xdr:row>
      <xdr:rowOff>6438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2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22965</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79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69828</xdr:rowOff>
    </xdr:from>
    <xdr:to>
      <xdr:col>36</xdr:col>
      <xdr:colOff>165100</xdr:colOff>
      <xdr:row>58</xdr:row>
      <xdr:rowOff>171428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16505</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78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150803</xdr:rowOff>
    </xdr:from>
    <xdr:to>
      <xdr:col>55</xdr:col>
      <xdr:colOff>0</xdr:colOff>
      <xdr:row>78</xdr:row>
      <xdr:rowOff>89559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52453"/>
          <a:ext cx="838200" cy="11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160357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6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101671</xdr:rowOff>
    </xdr:from>
    <xdr:to>
      <xdr:col>50</xdr:col>
      <xdr:colOff>114300</xdr:colOff>
      <xdr:row>78</xdr:row>
      <xdr:rowOff>89559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03321"/>
          <a:ext cx="889000" cy="15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164022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3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101671</xdr:rowOff>
    </xdr:from>
    <xdr:to>
      <xdr:col>45</xdr:col>
      <xdr:colOff>177800</xdr:colOff>
      <xdr:row>78</xdr:row>
      <xdr:rowOff>113672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03321"/>
          <a:ext cx="889000" cy="18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153126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94131</xdr:rowOff>
    </xdr:from>
    <xdr:to>
      <xdr:col>41</xdr:col>
      <xdr:colOff>50800</xdr:colOff>
      <xdr:row>78</xdr:row>
      <xdr:rowOff>113672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67231"/>
          <a:ext cx="889000" cy="1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146569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100003</xdr:rowOff>
    </xdr:from>
    <xdr:to>
      <xdr:col>55</xdr:col>
      <xdr:colOff>50800</xdr:colOff>
      <xdr:row>78</xdr:row>
      <xdr:rowOff>30153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0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122880</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5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38759</xdr:rowOff>
    </xdr:from>
    <xdr:to>
      <xdr:col>50</xdr:col>
      <xdr:colOff>165100</xdr:colOff>
      <xdr:row>78</xdr:row>
      <xdr:rowOff>140359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1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156886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18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50871</xdr:rowOff>
    </xdr:from>
    <xdr:to>
      <xdr:col>46</xdr:col>
      <xdr:colOff>38100</xdr:colOff>
      <xdr:row>77</xdr:row>
      <xdr:rowOff>152471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25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168998</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302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62872</xdr:rowOff>
    </xdr:from>
    <xdr:to>
      <xdr:col>41</xdr:col>
      <xdr:colOff>101600</xdr:colOff>
      <xdr:row>78</xdr:row>
      <xdr:rowOff>164472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3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155599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2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43331</xdr:rowOff>
    </xdr:from>
    <xdr:to>
      <xdr:col>36</xdr:col>
      <xdr:colOff>165100</xdr:colOff>
      <xdr:row>78</xdr:row>
      <xdr:rowOff>144931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1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161458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1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123813</xdr:rowOff>
    </xdr:from>
    <xdr:to>
      <xdr:col>55</xdr:col>
      <xdr:colOff>0</xdr:colOff>
      <xdr:row>98</xdr:row>
      <xdr:rowOff>158228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925913"/>
          <a:ext cx="838200" cy="3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13915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4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145797</xdr:rowOff>
    </xdr:from>
    <xdr:to>
      <xdr:col>50</xdr:col>
      <xdr:colOff>114300</xdr:colOff>
      <xdr:row>98</xdr:row>
      <xdr:rowOff>158228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947897"/>
          <a:ext cx="889000" cy="1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140324</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59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69693</xdr:rowOff>
    </xdr:from>
    <xdr:to>
      <xdr:col>45</xdr:col>
      <xdr:colOff>177800</xdr:colOff>
      <xdr:row>98</xdr:row>
      <xdr:rowOff>145797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871793"/>
          <a:ext cx="889000" cy="7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130374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69693</xdr:rowOff>
    </xdr:from>
    <xdr:to>
      <xdr:col>41</xdr:col>
      <xdr:colOff>50800</xdr:colOff>
      <xdr:row>98</xdr:row>
      <xdr:rowOff>108662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871793"/>
          <a:ext cx="889000" cy="3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92025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5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124100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8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73013</xdr:rowOff>
    </xdr:from>
    <xdr:to>
      <xdr:col>55</xdr:col>
      <xdr:colOff>50800</xdr:colOff>
      <xdr:row>99</xdr:row>
      <xdr:rowOff>3163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7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159390</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9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107428</xdr:rowOff>
    </xdr:from>
    <xdr:to>
      <xdr:col>50</xdr:col>
      <xdr:colOff>165100</xdr:colOff>
      <xdr:row>99</xdr:row>
      <xdr:rowOff>37578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90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28705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700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94997</xdr:rowOff>
    </xdr:from>
    <xdr:to>
      <xdr:col>46</xdr:col>
      <xdr:colOff>38100</xdr:colOff>
      <xdr:row>99</xdr:row>
      <xdr:rowOff>25147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16274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9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18893</xdr:rowOff>
    </xdr:from>
    <xdr:to>
      <xdr:col>41</xdr:col>
      <xdr:colOff>101600</xdr:colOff>
      <xdr:row>98</xdr:row>
      <xdr:rowOff>120493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111620</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91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57862</xdr:rowOff>
    </xdr:from>
    <xdr:to>
      <xdr:col>36</xdr:col>
      <xdr:colOff>165100</xdr:colOff>
      <xdr:row>98</xdr:row>
      <xdr:rowOff>159462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5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150589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5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97882</xdr:rowOff>
    </xdr:from>
    <xdr:to>
      <xdr:col>85</xdr:col>
      <xdr:colOff>127000</xdr:colOff>
      <xdr:row>37</xdr:row>
      <xdr:rowOff>143883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41532"/>
          <a:ext cx="838200" cy="4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71262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72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143883</xdr:rowOff>
    </xdr:from>
    <xdr:to>
      <xdr:col>81</xdr:col>
      <xdr:colOff>50800</xdr:colOff>
      <xdr:row>37</xdr:row>
      <xdr:rowOff>161676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87533"/>
          <a:ext cx="8890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96827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164503</xdr:rowOff>
    </xdr:from>
    <xdr:to>
      <xdr:col>76</xdr:col>
      <xdr:colOff>114300</xdr:colOff>
      <xdr:row>37</xdr:row>
      <xdr:rowOff>161676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165253"/>
          <a:ext cx="889000" cy="34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37520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164503</xdr:rowOff>
    </xdr:from>
    <xdr:to>
      <xdr:col>71</xdr:col>
      <xdr:colOff>177800</xdr:colOff>
      <xdr:row>37</xdr:row>
      <xdr:rowOff>32045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165253"/>
          <a:ext cx="889000" cy="21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97068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4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83088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47082</xdr:rowOff>
    </xdr:from>
    <xdr:to>
      <xdr:col>85</xdr:col>
      <xdr:colOff>177800</xdr:colOff>
      <xdr:row>37</xdr:row>
      <xdr:rowOff>148682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9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25509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93083</xdr:rowOff>
    </xdr:from>
    <xdr:to>
      <xdr:col>81</xdr:col>
      <xdr:colOff>101600</xdr:colOff>
      <xdr:row>38</xdr:row>
      <xdr:rowOff>23233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3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14360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2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110876</xdr:rowOff>
    </xdr:from>
    <xdr:to>
      <xdr:col>76</xdr:col>
      <xdr:colOff>165100</xdr:colOff>
      <xdr:row>38</xdr:row>
      <xdr:rowOff>41026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5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32153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4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113703</xdr:rowOff>
    </xdr:from>
    <xdr:to>
      <xdr:col>72</xdr:col>
      <xdr:colOff>38100</xdr:colOff>
      <xdr:row>36</xdr:row>
      <xdr:rowOff>43853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11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60380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88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152695</xdr:rowOff>
    </xdr:from>
    <xdr:to>
      <xdr:col>67</xdr:col>
      <xdr:colOff>101600</xdr:colOff>
      <xdr:row>37</xdr:row>
      <xdr:rowOff>82845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2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73972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145609</xdr:rowOff>
    </xdr:from>
    <xdr:to>
      <xdr:col>85</xdr:col>
      <xdr:colOff>127000</xdr:colOff>
      <xdr:row>57</xdr:row>
      <xdr:rowOff>3283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746809"/>
          <a:ext cx="838200" cy="2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103487</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33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159965</xdr:rowOff>
    </xdr:from>
    <xdr:to>
      <xdr:col>81</xdr:col>
      <xdr:colOff>50800</xdr:colOff>
      <xdr:row>57</xdr:row>
      <xdr:rowOff>3283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761165"/>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33367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159965</xdr:rowOff>
    </xdr:from>
    <xdr:to>
      <xdr:col>76</xdr:col>
      <xdr:colOff>114300</xdr:colOff>
      <xdr:row>57</xdr:row>
      <xdr:rowOff>39059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761165"/>
          <a:ext cx="889000" cy="5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35760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151587</xdr:rowOff>
    </xdr:from>
    <xdr:to>
      <xdr:col>71</xdr:col>
      <xdr:colOff>177800</xdr:colOff>
      <xdr:row>57</xdr:row>
      <xdr:rowOff>39059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752787"/>
          <a:ext cx="889000" cy="5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158960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22320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94809</xdr:rowOff>
    </xdr:from>
    <xdr:to>
      <xdr:col>85</xdr:col>
      <xdr:colOff>177800</xdr:colOff>
      <xdr:row>57</xdr:row>
      <xdr:rowOff>24959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9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73236</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7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123933</xdr:rowOff>
    </xdr:from>
    <xdr:to>
      <xdr:col>81</xdr:col>
      <xdr:colOff>101600</xdr:colOff>
      <xdr:row>57</xdr:row>
      <xdr:rowOff>54083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2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45210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81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109165</xdr:rowOff>
    </xdr:from>
    <xdr:to>
      <xdr:col>76</xdr:col>
      <xdr:colOff>165100</xdr:colOff>
      <xdr:row>57</xdr:row>
      <xdr:rowOff>39315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1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30442</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80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159709</xdr:rowOff>
    </xdr:from>
    <xdr:to>
      <xdr:col>72</xdr:col>
      <xdr:colOff>38100</xdr:colOff>
      <xdr:row>57</xdr:row>
      <xdr:rowOff>89859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6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80986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85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100787</xdr:rowOff>
    </xdr:from>
    <xdr:to>
      <xdr:col>67</xdr:col>
      <xdr:colOff>101600</xdr:colOff>
      <xdr:row>57</xdr:row>
      <xdr:rowOff>30937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47464</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477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79600</xdr:rowOff>
    </xdr:from>
    <xdr:to>
      <xdr:col>85</xdr:col>
      <xdr:colOff>127000</xdr:colOff>
      <xdr:row>78</xdr:row>
      <xdr:rowOff>95763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452700"/>
          <a:ext cx="838200" cy="1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83157</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456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79600</xdr:rowOff>
    </xdr:from>
    <xdr:to>
      <xdr:col>81</xdr:col>
      <xdr:colOff>50800</xdr:colOff>
      <xdr:row>78</xdr:row>
      <xdr:rowOff>133958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452700"/>
          <a:ext cx="889000" cy="5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59608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6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133958</xdr:rowOff>
    </xdr:from>
    <xdr:to>
      <xdr:col>76</xdr:col>
      <xdr:colOff>114300</xdr:colOff>
      <xdr:row>79</xdr:row>
      <xdr:rowOff>43940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07058"/>
          <a:ext cx="889000" cy="8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62862</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43940</xdr:rowOff>
    </xdr:from>
    <xdr:to>
      <xdr:col>71</xdr:col>
      <xdr:colOff>177800</xdr:colOff>
      <xdr:row>79</xdr:row>
      <xdr:rowOff>44267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58849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44963</xdr:rowOff>
    </xdr:from>
    <xdr:to>
      <xdr:col>85</xdr:col>
      <xdr:colOff>177800</xdr:colOff>
      <xdr:row>78</xdr:row>
      <xdr:rowOff>146563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1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4340</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20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28800</xdr:rowOff>
    </xdr:from>
    <xdr:to>
      <xdr:col>81</xdr:col>
      <xdr:colOff>101600</xdr:colOff>
      <xdr:row>78</xdr:row>
      <xdr:rowOff>130400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146927</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14111" y="1317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83158</xdr:rowOff>
    </xdr:from>
    <xdr:to>
      <xdr:col>76</xdr:col>
      <xdr:colOff>165100</xdr:colOff>
      <xdr:row>79</xdr:row>
      <xdr:rowOff>13308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5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29835</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323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164590</xdr:rowOff>
    </xdr:from>
    <xdr:to>
      <xdr:col>72</xdr:col>
      <xdr:colOff>38100</xdr:colOff>
      <xdr:row>79</xdr:row>
      <xdr:rowOff>94740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85867</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630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164917</xdr:rowOff>
    </xdr:from>
    <xdr:to>
      <xdr:col>67</xdr:col>
      <xdr:colOff>101600</xdr:colOff>
      <xdr:row>79</xdr:row>
      <xdr:rowOff>95067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86194</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57333" y="13630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54924</xdr:rowOff>
    </xdr:from>
    <xdr:to>
      <xdr:col>85</xdr:col>
      <xdr:colOff>127000</xdr:colOff>
      <xdr:row>97</xdr:row>
      <xdr:rowOff>60651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685574"/>
          <a:ext cx="838200" cy="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1841</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61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54924</xdr:rowOff>
    </xdr:from>
    <xdr:to>
      <xdr:col>81</xdr:col>
      <xdr:colOff>50800</xdr:colOff>
      <xdr:row>97</xdr:row>
      <xdr:rowOff>75985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85574"/>
          <a:ext cx="889000" cy="2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115975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75985</xdr:rowOff>
    </xdr:from>
    <xdr:to>
      <xdr:col>76</xdr:col>
      <xdr:colOff>114300</xdr:colOff>
      <xdr:row>97</xdr:row>
      <xdr:rowOff>86737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706635"/>
          <a:ext cx="889000" cy="1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134847</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86737</xdr:rowOff>
    </xdr:from>
    <xdr:to>
      <xdr:col>71</xdr:col>
      <xdr:colOff>177800</xdr:colOff>
      <xdr:row>97</xdr:row>
      <xdr:rowOff>99040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717387"/>
          <a:ext cx="889000" cy="1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136231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134870</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2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9851</xdr:rowOff>
    </xdr:from>
    <xdr:to>
      <xdr:col>85</xdr:col>
      <xdr:colOff>177800</xdr:colOff>
      <xdr:row>97</xdr:row>
      <xdr:rowOff>111451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4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159728</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18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4124</xdr:rowOff>
    </xdr:from>
    <xdr:to>
      <xdr:col>81</xdr:col>
      <xdr:colOff>101600</xdr:colOff>
      <xdr:row>97</xdr:row>
      <xdr:rowOff>105724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3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96851</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72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25185</xdr:rowOff>
    </xdr:from>
    <xdr:to>
      <xdr:col>76</xdr:col>
      <xdr:colOff>165100</xdr:colOff>
      <xdr:row>97</xdr:row>
      <xdr:rowOff>126785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117912</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74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35937</xdr:rowOff>
    </xdr:from>
    <xdr:to>
      <xdr:col>72</xdr:col>
      <xdr:colOff>38100</xdr:colOff>
      <xdr:row>97</xdr:row>
      <xdr:rowOff>137537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128664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75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48240</xdr:rowOff>
    </xdr:from>
    <xdr:to>
      <xdr:col>67</xdr:col>
      <xdr:colOff>101600</xdr:colOff>
      <xdr:row>97</xdr:row>
      <xdr:rowOff>149840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7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140967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77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歳出総額は対前年比</a:t>
          </a:r>
          <a:r>
            <a:rPr kumimoji="1" lang="en-US" altLang="ja-JP" sz="1100">
              <a:solidFill>
                <a:schemeClr val="dk1"/>
              </a:solidFill>
              <a:effectLst/>
              <a:latin typeface="+mn-lt"/>
              <a:ea typeface="+mn-ea"/>
              <a:cs typeface="+mn-cs"/>
            </a:rPr>
            <a:t>16.4%</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9,436</a:t>
          </a:r>
          <a:r>
            <a:rPr kumimoji="1" lang="ja-JP" altLang="en-US" sz="1100">
              <a:solidFill>
                <a:schemeClr val="dk1"/>
              </a:solidFill>
              <a:effectLst/>
              <a:latin typeface="+mn-lt"/>
              <a:ea typeface="+mn-ea"/>
              <a:cs typeface="+mn-cs"/>
            </a:rPr>
            <a:t>万円）の増加となった。新型コロナウイルス感染症対応事業に係る経費が影響している。主な増加要因として、</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総務費</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は、住民一人当た</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320,033</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前年より</a:t>
          </a:r>
          <a:r>
            <a:rPr kumimoji="1" lang="en-US" altLang="ja-JP" sz="1100">
              <a:solidFill>
                <a:schemeClr val="dk1"/>
              </a:solidFill>
              <a:effectLst/>
              <a:latin typeface="+mn-lt"/>
              <a:ea typeface="+mn-ea"/>
              <a:cs typeface="+mn-cs"/>
            </a:rPr>
            <a:t>51,703</a:t>
          </a:r>
          <a:r>
            <a:rPr kumimoji="1" lang="ja-JP" altLang="en-US" sz="1100">
              <a:solidFill>
                <a:schemeClr val="dk1"/>
              </a:solidFill>
              <a:effectLst/>
              <a:latin typeface="+mn-lt"/>
              <a:ea typeface="+mn-ea"/>
              <a:cs typeface="+mn-cs"/>
            </a:rPr>
            <a:t>円増加している</a:t>
          </a:r>
          <a:r>
            <a:rPr kumimoji="1" lang="ja-JP" altLang="ja-JP" sz="1100">
              <a:solidFill>
                <a:schemeClr val="dk1"/>
              </a:solidFill>
              <a:effectLst/>
              <a:latin typeface="+mn-lt"/>
              <a:ea typeface="+mn-ea"/>
              <a:cs typeface="+mn-cs"/>
            </a:rPr>
            <a:t>。鉄道施設の改修や保守管理経費が影響し、前年より</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6,330</a:t>
          </a:r>
          <a:r>
            <a:rPr kumimoji="1" lang="ja-JP" altLang="ja-JP"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24.1</a:t>
          </a:r>
          <a:r>
            <a:rPr kumimoji="1" lang="ja-JP" altLang="ja-JP" sz="1100">
              <a:solidFill>
                <a:schemeClr val="dk1"/>
              </a:solidFill>
              <a:effectLst/>
              <a:latin typeface="+mn-lt"/>
              <a:ea typeface="+mn-ea"/>
              <a:cs typeface="+mn-cs"/>
            </a:rPr>
            <a:t>％の増加となっている。</a:t>
          </a:r>
          <a:r>
            <a:rPr kumimoji="1" lang="ja-JP" altLang="en-US" sz="1100">
              <a:solidFill>
                <a:schemeClr val="dk1"/>
              </a:solidFill>
              <a:effectLst/>
              <a:latin typeface="+mn-lt"/>
              <a:ea typeface="+mn-ea"/>
              <a:cs typeface="+mn-cs"/>
            </a:rPr>
            <a:t>民生費は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287,220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となっており、前年より</a:t>
          </a:r>
          <a:r>
            <a:rPr kumimoji="1" lang="en-US" altLang="ja-JP" sz="1100">
              <a:solidFill>
                <a:schemeClr val="dk1"/>
              </a:solidFill>
              <a:effectLst/>
              <a:latin typeface="+mn-lt"/>
              <a:ea typeface="+mn-ea"/>
              <a:cs typeface="+mn-cs"/>
            </a:rPr>
            <a:t>57,199</a:t>
          </a:r>
          <a:r>
            <a:rPr kumimoji="1" lang="ja-JP" altLang="en-US" sz="1100">
              <a:solidFill>
                <a:schemeClr val="dk1"/>
              </a:solidFill>
              <a:effectLst/>
              <a:latin typeface="+mn-lt"/>
              <a:ea typeface="+mn-ea"/>
              <a:cs typeface="+mn-cs"/>
            </a:rPr>
            <a:t>円増加している。主な要因としては、特別定額給付金事業（</a:t>
          </a:r>
          <a:r>
            <a:rPr kumimoji="1" lang="en-US" altLang="ja-JP" sz="1100">
              <a:solidFill>
                <a:schemeClr val="dk1"/>
              </a:solidFill>
              <a:effectLst/>
              <a:latin typeface="+mn-lt"/>
              <a:ea typeface="+mn-ea"/>
              <a:cs typeface="+mn-cs"/>
            </a:rPr>
            <a:t>313,924</a:t>
          </a:r>
          <a:r>
            <a:rPr kumimoji="1" lang="ja-JP" altLang="en-US" sz="1100">
              <a:solidFill>
                <a:schemeClr val="dk1"/>
              </a:solidFill>
              <a:effectLst/>
              <a:latin typeface="+mn-lt"/>
              <a:ea typeface="+mn-ea"/>
              <a:cs typeface="+mn-cs"/>
            </a:rPr>
            <a:t>千円）の実施が大きく影響している。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衛生費</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77,047</a:t>
          </a:r>
          <a:r>
            <a:rPr kumimoji="1" lang="ja-JP" altLang="ja-JP" sz="1100">
              <a:solidFill>
                <a:schemeClr val="dk1"/>
              </a:solidFill>
              <a:effectLst/>
              <a:latin typeface="+mn-lt"/>
              <a:ea typeface="+mn-ea"/>
              <a:cs typeface="+mn-cs"/>
            </a:rPr>
            <a:t>円となっており、前年より</a:t>
          </a:r>
          <a:r>
            <a:rPr kumimoji="1" lang="en-US" altLang="ja-JP" sz="1100">
              <a:solidFill>
                <a:schemeClr val="dk1"/>
              </a:solidFill>
              <a:effectLst/>
              <a:latin typeface="+mn-lt"/>
              <a:ea typeface="+mn-ea"/>
              <a:cs typeface="+mn-cs"/>
            </a:rPr>
            <a:t>19,142</a:t>
          </a:r>
          <a:r>
            <a:rPr kumimoji="1" lang="ja-JP" altLang="ja-JP" sz="1100">
              <a:solidFill>
                <a:schemeClr val="dk1"/>
              </a:solidFill>
              <a:effectLst/>
              <a:latin typeface="+mn-lt"/>
              <a:ea typeface="+mn-ea"/>
              <a:cs typeface="+mn-cs"/>
            </a:rPr>
            <a:t>円増加している</a:t>
          </a:r>
          <a:r>
            <a:rPr kumimoji="1" lang="ja-JP" altLang="en-US" sz="1100">
              <a:solidFill>
                <a:schemeClr val="dk1"/>
              </a:solidFill>
              <a:effectLst/>
              <a:latin typeface="+mn-lt"/>
              <a:ea typeface="+mn-ea"/>
              <a:cs typeface="+mn-cs"/>
            </a:rPr>
            <a:t>。職員採用に伴う人件費の増、簡易水道事業特別会計への繰出金が増えたことが要因。</a:t>
          </a:r>
          <a:r>
            <a:rPr kumimoji="1" lang="ja-JP" altLang="ja-JP" sz="1100">
              <a:solidFill>
                <a:schemeClr val="dk1"/>
              </a:solidFill>
              <a:effectLst/>
              <a:latin typeface="+mn-lt"/>
              <a:ea typeface="+mn-ea"/>
              <a:cs typeface="+mn-cs"/>
            </a:rPr>
            <a:t>農林水産業費は住民一人当たり</a:t>
          </a:r>
          <a:r>
            <a:rPr kumimoji="1" lang="en-US" altLang="ja-JP" sz="1100">
              <a:solidFill>
                <a:schemeClr val="dk1"/>
              </a:solidFill>
              <a:effectLst/>
              <a:latin typeface="+mn-lt"/>
              <a:ea typeface="+mn-ea"/>
              <a:cs typeface="+mn-cs"/>
            </a:rPr>
            <a:t>183,759</a:t>
          </a:r>
          <a:r>
            <a:rPr kumimoji="1" lang="ja-JP" altLang="ja-JP" sz="1100">
              <a:solidFill>
                <a:schemeClr val="dk1"/>
              </a:solidFill>
              <a:effectLst/>
              <a:latin typeface="+mn-lt"/>
              <a:ea typeface="+mn-ea"/>
              <a:cs typeface="+mn-cs"/>
            </a:rPr>
            <a:t>円となっており、農産物処理加工施設整備や林道開設工事等が増えたことで、前年より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憶</a:t>
          </a:r>
          <a:r>
            <a:rPr kumimoji="1" lang="en-US" altLang="ja-JP" sz="1100">
              <a:solidFill>
                <a:schemeClr val="dk1"/>
              </a:solidFill>
              <a:effectLst/>
              <a:latin typeface="+mn-lt"/>
              <a:ea typeface="+mn-ea"/>
              <a:cs typeface="+mn-cs"/>
            </a:rPr>
            <a:t>1,338</a:t>
          </a:r>
          <a:r>
            <a:rPr kumimoji="1" lang="ja-JP" altLang="ja-JP"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25.4</a:t>
          </a:r>
          <a:r>
            <a:rPr kumimoji="1" lang="ja-JP" altLang="ja-JP" sz="1100">
              <a:solidFill>
                <a:schemeClr val="dk1"/>
              </a:solidFill>
              <a:effectLst/>
              <a:latin typeface="+mn-lt"/>
              <a:ea typeface="+mn-ea"/>
              <a:cs typeface="+mn-cs"/>
            </a:rPr>
            <a:t>％と大きく増加となっている。</a:t>
          </a:r>
          <a:endParaRPr lang="ja-JP" altLang="ja-JP" sz="1100">
            <a:effectLst/>
          </a:endParaRPr>
        </a:p>
        <a:p>
          <a:r>
            <a:rPr kumimoji="1" lang="ja-JP" altLang="ja-JP" sz="1100">
              <a:solidFill>
                <a:schemeClr val="dk1"/>
              </a:solidFill>
              <a:effectLst/>
              <a:latin typeface="+mn-lt"/>
              <a:ea typeface="+mn-ea"/>
              <a:cs typeface="+mn-cs"/>
            </a:rPr>
            <a:t>商工費は住民一人当たり</a:t>
          </a:r>
          <a:r>
            <a:rPr kumimoji="1" lang="en-US" altLang="ja-JP" sz="1100">
              <a:solidFill>
                <a:schemeClr val="dk1"/>
              </a:solidFill>
              <a:effectLst/>
              <a:latin typeface="+mn-lt"/>
              <a:ea typeface="+mn-ea"/>
              <a:cs typeface="+mn-cs"/>
            </a:rPr>
            <a:t>89,100</a:t>
          </a:r>
          <a:r>
            <a:rPr kumimoji="1" lang="ja-JP" altLang="ja-JP" sz="1100">
              <a:solidFill>
                <a:schemeClr val="dk1"/>
              </a:solidFill>
              <a:effectLst/>
              <a:latin typeface="+mn-lt"/>
              <a:ea typeface="+mn-ea"/>
              <a:cs typeface="+mn-cs"/>
            </a:rPr>
            <a:t>円となっており、前年より</a:t>
          </a:r>
          <a:r>
            <a:rPr kumimoji="1" lang="en-US" altLang="ja-JP" sz="1100">
              <a:solidFill>
                <a:schemeClr val="dk1"/>
              </a:solidFill>
              <a:effectLst/>
              <a:latin typeface="+mn-lt"/>
              <a:ea typeface="+mn-ea"/>
              <a:cs typeface="+mn-cs"/>
            </a:rPr>
            <a:t>33,746</a:t>
          </a:r>
          <a:r>
            <a:rPr kumimoji="1" lang="ja-JP" altLang="en-US" sz="1100">
              <a:solidFill>
                <a:schemeClr val="dk1"/>
              </a:solidFill>
              <a:effectLst/>
              <a:latin typeface="+mn-lt"/>
              <a:ea typeface="+mn-ea"/>
              <a:cs typeface="+mn-cs"/>
            </a:rPr>
            <a:t>円増加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新型コロナウイルス感染症対応事業（中小企業等事業継承支援金、テイクアウト事業補助金等）や高原の宿氷太くん裏の法面工事（約</a:t>
          </a:r>
          <a:r>
            <a:rPr kumimoji="1" lang="en-US" altLang="ja-JP" sz="1100">
              <a:solidFill>
                <a:schemeClr val="dk1"/>
              </a:solidFill>
              <a:effectLst/>
              <a:latin typeface="+mn-lt"/>
              <a:ea typeface="+mn-ea"/>
              <a:cs typeface="+mn-cs"/>
            </a:rPr>
            <a:t>8,430</a:t>
          </a:r>
          <a:r>
            <a:rPr kumimoji="1" lang="ja-JP" altLang="en-US" sz="1100">
              <a:solidFill>
                <a:schemeClr val="dk1"/>
              </a:solidFill>
              <a:effectLst/>
              <a:latin typeface="+mn-lt"/>
              <a:ea typeface="+mn-ea"/>
              <a:cs typeface="+mn-cs"/>
            </a:rPr>
            <a:t>万円）の増加による</a:t>
          </a:r>
          <a:r>
            <a:rPr kumimoji="1" lang="ja-JP" altLang="ja-JP" sz="1100">
              <a:solidFill>
                <a:schemeClr val="dk1"/>
              </a:solidFill>
              <a:effectLst/>
              <a:latin typeface="+mn-lt"/>
              <a:ea typeface="+mn-ea"/>
              <a:cs typeface="+mn-cs"/>
            </a:rPr>
            <a:t>。</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鳥取県若桜町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財政調整基金残高は、前年度より</a:t>
          </a:r>
          <a:r>
            <a:rPr kumimoji="1" lang="en-US" altLang="ja-JP" sz="1100">
              <a:solidFill>
                <a:schemeClr val="dk1"/>
              </a:solidFill>
              <a:effectLst/>
              <a:latin typeface="+mn-lt"/>
              <a:ea typeface="+mn-ea"/>
              <a:cs typeface="+mn-cs"/>
            </a:rPr>
            <a:t>4.72%</a:t>
          </a:r>
          <a:r>
            <a:rPr kumimoji="1" lang="ja-JP" altLang="ja-JP" sz="1100">
              <a:solidFill>
                <a:schemeClr val="dk1"/>
              </a:solidFill>
              <a:effectLst/>
              <a:latin typeface="+mn-lt"/>
              <a:ea typeface="+mn-ea"/>
              <a:cs typeface="+mn-cs"/>
            </a:rPr>
            <a:t>減少となっている。</a:t>
          </a:r>
          <a:r>
            <a:rPr kumimoji="1" lang="ja-JP" altLang="en-US" sz="1100">
              <a:solidFill>
                <a:schemeClr val="dk1"/>
              </a:solidFill>
              <a:effectLst/>
              <a:latin typeface="+mn-lt"/>
              <a:ea typeface="+mn-ea"/>
              <a:cs typeface="+mn-cs"/>
            </a:rPr>
            <a:t>制度改正に伴う</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の増加や特別会計への繰出金が増えたことにより</a:t>
          </a:r>
          <a:r>
            <a:rPr kumimoji="1" lang="ja-JP" altLang="ja-JP" sz="1100">
              <a:solidFill>
                <a:schemeClr val="dk1"/>
              </a:solidFill>
              <a:effectLst/>
              <a:latin typeface="+mn-lt"/>
              <a:ea typeface="+mn-ea"/>
              <a:cs typeface="+mn-cs"/>
            </a:rPr>
            <a:t>、基金を取り崩している。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実質収支額は継続的に黒字を確保しているが、近年は基金を取り崩して財源を確保している状況もあり、今後も事務事業の見直しなど行財政改革を着実に進め、健全な財政運営に努めていく。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鳥取県若桜町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資金不足が生じている会計はないが、一般会計からの繰入金をもって運営しているのが現状である。</a:t>
          </a:r>
          <a:endParaRPr lang="ja-JP" altLang="ja-JP" sz="1400">
            <a:effectLst/>
          </a:endParaRPr>
        </a:p>
        <a:p>
          <a:r>
            <a:rPr kumimoji="1" lang="ja-JP" altLang="ja-JP" sz="1100">
              <a:solidFill>
                <a:schemeClr val="dk1"/>
              </a:solidFill>
              <a:effectLst/>
              <a:latin typeface="+mn-lt"/>
              <a:ea typeface="+mn-ea"/>
              <a:cs typeface="+mn-cs"/>
            </a:rPr>
            <a:t>今後、企業会計を法的化へ移行することで経営状況を的確に把握し、ルール外の繰出金を削減に努め、一般会計の負担を軽減するためにも、住民合意の料金設定による歳入の確保、上下水道施設の統合、下水道接続率の向上、経営健全化のための取り組みがより一層必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4530880</v>
      </c>
      <c r="BO4" s="433"/>
      <c r="BP4" s="433"/>
      <c r="BQ4" s="433"/>
      <c r="BR4" s="433"/>
      <c r="BS4" s="433"/>
      <c r="BT4" s="433"/>
      <c r="BU4" s="434"/>
      <c r="BV4" s="432">
        <v>3869376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12</v>
      </c>
      <c r="CU4" s="439"/>
      <c r="CV4" s="439"/>
      <c r="CW4" s="439"/>
      <c r="CX4" s="439"/>
      <c r="CY4" s="439"/>
      <c r="CZ4" s="439"/>
      <c r="DA4" s="440"/>
      <c r="DB4" s="438">
        <v>9.8000000000000007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4218653</v>
      </c>
      <c r="BO5" s="470"/>
      <c r="BP5" s="470"/>
      <c r="BQ5" s="470"/>
      <c r="BR5" s="470"/>
      <c r="BS5" s="470"/>
      <c r="BT5" s="470"/>
      <c r="BU5" s="471"/>
      <c r="BV5" s="469">
        <v>3624294</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88.2</v>
      </c>
      <c r="CU5" s="467"/>
      <c r="CV5" s="467"/>
      <c r="CW5" s="467"/>
      <c r="CX5" s="467"/>
      <c r="CY5" s="467"/>
      <c r="CZ5" s="467"/>
      <c r="DA5" s="468"/>
      <c r="DB5" s="466">
        <v>88.5</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312227</v>
      </c>
      <c r="BO6" s="470"/>
      <c r="BP6" s="470"/>
      <c r="BQ6" s="470"/>
      <c r="BR6" s="470"/>
      <c r="BS6" s="470"/>
      <c r="BT6" s="470"/>
      <c r="BU6" s="471"/>
      <c r="BV6" s="469">
        <v>245082</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90.5</v>
      </c>
      <c r="CU6" s="507"/>
      <c r="CV6" s="507"/>
      <c r="CW6" s="507"/>
      <c r="CX6" s="507"/>
      <c r="CY6" s="507"/>
      <c r="CZ6" s="507"/>
      <c r="DA6" s="508"/>
      <c r="DB6" s="506">
        <v>90.8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45967</v>
      </c>
      <c r="BO7" s="470"/>
      <c r="BP7" s="470"/>
      <c r="BQ7" s="470"/>
      <c r="BR7" s="470"/>
      <c r="BS7" s="470"/>
      <c r="BT7" s="470"/>
      <c r="BU7" s="471"/>
      <c r="BV7" s="469">
        <v>36672</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2221453</v>
      </c>
      <c r="CU7" s="470"/>
      <c r="CV7" s="470"/>
      <c r="CW7" s="470"/>
      <c r="CX7" s="470"/>
      <c r="CY7" s="470"/>
      <c r="CZ7" s="470"/>
      <c r="DA7" s="471"/>
      <c r="DB7" s="469">
        <v>2126628</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266260</v>
      </c>
      <c r="BO8" s="470"/>
      <c r="BP8" s="470"/>
      <c r="BQ8" s="470"/>
      <c r="BR8" s="470"/>
      <c r="BS8" s="470"/>
      <c r="BT8" s="470"/>
      <c r="BU8" s="471"/>
      <c r="BV8" s="469">
        <v>208410</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0.13</v>
      </c>
      <c r="CU8" s="510"/>
      <c r="CV8" s="510"/>
      <c r="CW8" s="510"/>
      <c r="CX8" s="510"/>
      <c r="CY8" s="510"/>
      <c r="CZ8" s="510"/>
      <c r="DA8" s="511"/>
      <c r="DB8" s="509">
        <v>0.13</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2864</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102</v>
      </c>
      <c r="AV9" s="502"/>
      <c r="AW9" s="502"/>
      <c r="AX9" s="502"/>
      <c r="AY9" s="503" t="s">
        <v>116</v>
      </c>
      <c r="AZ9" s="504"/>
      <c r="BA9" s="504"/>
      <c r="BB9" s="504"/>
      <c r="BC9" s="504"/>
      <c r="BD9" s="504"/>
      <c r="BE9" s="504"/>
      <c r="BF9" s="504"/>
      <c r="BG9" s="504"/>
      <c r="BH9" s="504"/>
      <c r="BI9" s="504"/>
      <c r="BJ9" s="504"/>
      <c r="BK9" s="504"/>
      <c r="BL9" s="504"/>
      <c r="BM9" s="505"/>
      <c r="BN9" s="469">
        <v>57850</v>
      </c>
      <c r="BO9" s="470"/>
      <c r="BP9" s="470"/>
      <c r="BQ9" s="470"/>
      <c r="BR9" s="470"/>
      <c r="BS9" s="470"/>
      <c r="BT9" s="470"/>
      <c r="BU9" s="471"/>
      <c r="BV9" s="469">
        <v>51090</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11.3</v>
      </c>
      <c r="CU9" s="467"/>
      <c r="CV9" s="467"/>
      <c r="CW9" s="467"/>
      <c r="CX9" s="467"/>
      <c r="CY9" s="467"/>
      <c r="CZ9" s="467"/>
      <c r="DA9" s="468"/>
      <c r="DB9" s="466">
        <v>13.2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3269</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1000</v>
      </c>
      <c r="BO10" s="470"/>
      <c r="BP10" s="470"/>
      <c r="BQ10" s="470"/>
      <c r="BR10" s="470"/>
      <c r="BS10" s="470"/>
      <c r="BT10" s="470"/>
      <c r="BU10" s="471"/>
      <c r="BV10" s="469">
        <v>1000</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3050</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126</v>
      </c>
      <c r="AV12" s="502"/>
      <c r="AW12" s="502"/>
      <c r="AX12" s="502"/>
      <c r="AY12" s="503" t="s">
        <v>135</v>
      </c>
      <c r="AZ12" s="504"/>
      <c r="BA12" s="504"/>
      <c r="BB12" s="504"/>
      <c r="BC12" s="504"/>
      <c r="BD12" s="504"/>
      <c r="BE12" s="504"/>
      <c r="BF12" s="504"/>
      <c r="BG12" s="504"/>
      <c r="BH12" s="504"/>
      <c r="BI12" s="504"/>
      <c r="BJ12" s="504"/>
      <c r="BK12" s="504"/>
      <c r="BL12" s="504"/>
      <c r="BM12" s="505"/>
      <c r="BN12" s="469">
        <v>58192</v>
      </c>
      <c r="BO12" s="470"/>
      <c r="BP12" s="470"/>
      <c r="BQ12" s="470"/>
      <c r="BR12" s="470"/>
      <c r="BS12" s="470"/>
      <c r="BT12" s="470"/>
      <c r="BU12" s="471"/>
      <c r="BV12" s="469">
        <v>117600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3018</v>
      </c>
      <c r="S13" s="554"/>
      <c r="T13" s="554"/>
      <c r="U13" s="554"/>
      <c r="V13" s="555"/>
      <c r="W13" s="485" t="s">
        <v>138</v>
      </c>
      <c r="X13" s="486"/>
      <c r="Y13" s="486"/>
      <c r="Z13" s="486"/>
      <c r="AA13" s="486"/>
      <c r="AB13" s="476"/>
      <c r="AC13" s="520">
        <v>198</v>
      </c>
      <c r="AD13" s="521"/>
      <c r="AE13" s="521"/>
      <c r="AF13" s="521"/>
      <c r="AG13" s="563"/>
      <c r="AH13" s="520">
        <v>195</v>
      </c>
      <c r="AI13" s="521"/>
      <c r="AJ13" s="521"/>
      <c r="AK13" s="521"/>
      <c r="AL13" s="522"/>
      <c r="AM13" s="498" t="s">
        <v>139</v>
      </c>
      <c r="AN13" s="499"/>
      <c r="AO13" s="499"/>
      <c r="AP13" s="499"/>
      <c r="AQ13" s="499"/>
      <c r="AR13" s="499"/>
      <c r="AS13" s="499"/>
      <c r="AT13" s="500"/>
      <c r="AU13" s="501" t="s">
        <v>120</v>
      </c>
      <c r="AV13" s="502"/>
      <c r="AW13" s="502"/>
      <c r="AX13" s="502"/>
      <c r="AY13" s="503" t="s">
        <v>140</v>
      </c>
      <c r="AZ13" s="504"/>
      <c r="BA13" s="504"/>
      <c r="BB13" s="504"/>
      <c r="BC13" s="504"/>
      <c r="BD13" s="504"/>
      <c r="BE13" s="504"/>
      <c r="BF13" s="504"/>
      <c r="BG13" s="504"/>
      <c r="BH13" s="504"/>
      <c r="BI13" s="504"/>
      <c r="BJ13" s="504"/>
      <c r="BK13" s="504"/>
      <c r="BL13" s="504"/>
      <c r="BM13" s="505"/>
      <c r="BN13" s="469">
        <v>658</v>
      </c>
      <c r="BO13" s="470"/>
      <c r="BP13" s="470"/>
      <c r="BQ13" s="470"/>
      <c r="BR13" s="470"/>
      <c r="BS13" s="470"/>
      <c r="BT13" s="470"/>
      <c r="BU13" s="471"/>
      <c r="BV13" s="469">
        <v>-65510</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6.8</v>
      </c>
      <c r="CU13" s="467"/>
      <c r="CV13" s="467"/>
      <c r="CW13" s="467"/>
      <c r="CX13" s="467"/>
      <c r="CY13" s="467"/>
      <c r="CZ13" s="467"/>
      <c r="DA13" s="468"/>
      <c r="DB13" s="466">
        <v>6.8</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3134</v>
      </c>
      <c r="S14" s="554"/>
      <c r="T14" s="554"/>
      <c r="U14" s="554"/>
      <c r="V14" s="555"/>
      <c r="W14" s="459"/>
      <c r="X14" s="460"/>
      <c r="Y14" s="460"/>
      <c r="Z14" s="460"/>
      <c r="AA14" s="460"/>
      <c r="AB14" s="449"/>
      <c r="AC14" s="556">
        <v>13.1</v>
      </c>
      <c r="AD14" s="557"/>
      <c r="AE14" s="557"/>
      <c r="AF14" s="557"/>
      <c r="AG14" s="558"/>
      <c r="AH14" s="556">
        <v>11.7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18.3</v>
      </c>
      <c r="CU14" s="568"/>
      <c r="CV14" s="568"/>
      <c r="CW14" s="568"/>
      <c r="CX14" s="568"/>
      <c r="CY14" s="568"/>
      <c r="CZ14" s="568"/>
      <c r="DA14" s="569"/>
      <c r="DB14" s="567" t="s">
        <v>129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144</v>
      </c>
      <c r="N15" s="561"/>
      <c r="O15" s="561"/>
      <c r="P15" s="561"/>
      <c r="Q15" s="562"/>
      <c r="R15" s="553">
        <v>3104</v>
      </c>
      <c r="S15" s="554"/>
      <c r="T15" s="554"/>
      <c r="U15" s="554"/>
      <c r="V15" s="555"/>
      <c r="W15" s="485" t="s">
        <v>145</v>
      </c>
      <c r="X15" s="486"/>
      <c r="Y15" s="486"/>
      <c r="Z15" s="486"/>
      <c r="AA15" s="486"/>
      <c r="AB15" s="476"/>
      <c r="AC15" s="520">
        <v>433</v>
      </c>
      <c r="AD15" s="521"/>
      <c r="AE15" s="521"/>
      <c r="AF15" s="521"/>
      <c r="AG15" s="563"/>
      <c r="AH15" s="520">
        <v>538</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295436</v>
      </c>
      <c r="BO15" s="433"/>
      <c r="BP15" s="433"/>
      <c r="BQ15" s="433"/>
      <c r="BR15" s="433"/>
      <c r="BS15" s="433"/>
      <c r="BT15" s="433"/>
      <c r="BU15" s="434"/>
      <c r="BV15" s="432">
        <v>268625</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28.5</v>
      </c>
      <c r="AD16" s="557"/>
      <c r="AE16" s="557"/>
      <c r="AF16" s="557"/>
      <c r="AG16" s="558"/>
      <c r="AH16" s="556">
        <v>32.200000000000003</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2103029</v>
      </c>
      <c r="BO16" s="470"/>
      <c r="BP16" s="470"/>
      <c r="BQ16" s="470"/>
      <c r="BR16" s="470"/>
      <c r="BS16" s="470"/>
      <c r="BT16" s="470"/>
      <c r="BU16" s="471"/>
      <c r="BV16" s="469">
        <v>2008657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886</v>
      </c>
      <c r="AD17" s="521"/>
      <c r="AE17" s="521"/>
      <c r="AF17" s="521"/>
      <c r="AG17" s="563"/>
      <c r="AH17" s="520">
        <v>940</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358847</v>
      </c>
      <c r="BO17" s="470"/>
      <c r="BP17" s="470"/>
      <c r="BQ17" s="470"/>
      <c r="BR17" s="470"/>
      <c r="BS17" s="470"/>
      <c r="BT17" s="470"/>
      <c r="BU17" s="471"/>
      <c r="BV17" s="469">
        <v>332567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199.18</v>
      </c>
      <c r="M18" s="585"/>
      <c r="N18" s="585"/>
      <c r="O18" s="585"/>
      <c r="P18" s="585"/>
      <c r="Q18" s="585"/>
      <c r="R18" s="586"/>
      <c r="S18" s="586"/>
      <c r="T18" s="586"/>
      <c r="U18" s="586"/>
      <c r="V18" s="587"/>
      <c r="W18" s="487"/>
      <c r="X18" s="488"/>
      <c r="Y18" s="488"/>
      <c r="Z18" s="488"/>
      <c r="AA18" s="488"/>
      <c r="AB18" s="479"/>
      <c r="AC18" s="588">
        <v>58.4</v>
      </c>
      <c r="AD18" s="589"/>
      <c r="AE18" s="589"/>
      <c r="AF18" s="589"/>
      <c r="AG18" s="590"/>
      <c r="AH18" s="588">
        <v>56.2</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1967460</v>
      </c>
      <c r="BO18" s="470"/>
      <c r="BP18" s="470"/>
      <c r="BQ18" s="470"/>
      <c r="BR18" s="470"/>
      <c r="BS18" s="470"/>
      <c r="BT18" s="470"/>
      <c r="BU18" s="471"/>
      <c r="BV18" s="469">
        <v>1896384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14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2914406</v>
      </c>
      <c r="BO19" s="470"/>
      <c r="BP19" s="470"/>
      <c r="BQ19" s="470"/>
      <c r="BR19" s="470"/>
      <c r="BS19" s="470"/>
      <c r="BT19" s="470"/>
      <c r="BU19" s="471"/>
      <c r="BV19" s="469">
        <v>2624119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1182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4068040</v>
      </c>
      <c r="BO23" s="470"/>
      <c r="BP23" s="470"/>
      <c r="BQ23" s="470"/>
      <c r="BR23" s="470"/>
      <c r="BS23" s="470"/>
      <c r="BT23" s="470"/>
      <c r="BU23" s="471"/>
      <c r="BV23" s="469">
        <v>3799860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8000</v>
      </c>
      <c r="R24" s="521"/>
      <c r="S24" s="521"/>
      <c r="T24" s="521"/>
      <c r="U24" s="521"/>
      <c r="V24" s="563"/>
      <c r="W24" s="622"/>
      <c r="X24" s="610"/>
      <c r="Y24" s="611"/>
      <c r="Z24" s="519" t="s">
        <v>169</v>
      </c>
      <c r="AA24" s="499"/>
      <c r="AB24" s="499"/>
      <c r="AC24" s="499"/>
      <c r="AD24" s="499"/>
      <c r="AE24" s="499"/>
      <c r="AF24" s="499"/>
      <c r="AG24" s="500"/>
      <c r="AH24" s="520">
        <v>69</v>
      </c>
      <c r="AI24" s="521"/>
      <c r="AJ24" s="521"/>
      <c r="AK24" s="521"/>
      <c r="AL24" s="563"/>
      <c r="AM24" s="520">
        <v>201687</v>
      </c>
      <c r="AN24" s="521"/>
      <c r="AO24" s="521"/>
      <c r="AP24" s="521"/>
      <c r="AQ24" s="521"/>
      <c r="AR24" s="563"/>
      <c r="AS24" s="520">
        <v>2923</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3505039</v>
      </c>
      <c r="BO24" s="470"/>
      <c r="BP24" s="470"/>
      <c r="BQ24" s="470"/>
      <c r="BR24" s="470"/>
      <c r="BS24" s="470"/>
      <c r="BT24" s="470"/>
      <c r="BU24" s="471"/>
      <c r="BV24" s="469">
        <v>3154646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6320</v>
      </c>
      <c r="R25" s="521"/>
      <c r="S25" s="521"/>
      <c r="T25" s="521"/>
      <c r="U25" s="521"/>
      <c r="V25" s="563"/>
      <c r="W25" s="622"/>
      <c r="X25" s="610"/>
      <c r="Y25" s="611"/>
      <c r="Z25" s="519" t="s">
        <v>172</v>
      </c>
      <c r="AA25" s="499"/>
      <c r="AB25" s="499"/>
      <c r="AC25" s="499"/>
      <c r="AD25" s="499"/>
      <c r="AE25" s="499"/>
      <c r="AF25" s="499"/>
      <c r="AG25" s="500"/>
      <c r="AH25" s="520" t="s">
        <v>173</v>
      </c>
      <c r="AI25" s="521"/>
      <c r="AJ25" s="521"/>
      <c r="AK25" s="521"/>
      <c r="AL25" s="563"/>
      <c r="AM25" s="520" t="s">
        <v>174</v>
      </c>
      <c r="AN25" s="521"/>
      <c r="AO25" s="521"/>
      <c r="AP25" s="521"/>
      <c r="AQ25" s="521"/>
      <c r="AR25" s="563"/>
      <c r="AS25" s="520" t="s">
        <v>129</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151333</v>
      </c>
      <c r="BO25" s="433"/>
      <c r="BP25" s="433"/>
      <c r="BQ25" s="433"/>
      <c r="BR25" s="433"/>
      <c r="BS25" s="433"/>
      <c r="BT25" s="433"/>
      <c r="BU25" s="434"/>
      <c r="BV25" s="432">
        <v>171230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5920</v>
      </c>
      <c r="R26" s="521"/>
      <c r="S26" s="521"/>
      <c r="T26" s="521"/>
      <c r="U26" s="521"/>
      <c r="V26" s="563"/>
      <c r="W26" s="622"/>
      <c r="X26" s="610"/>
      <c r="Y26" s="611"/>
      <c r="Z26" s="519" t="s">
        <v>177</v>
      </c>
      <c r="AA26" s="632"/>
      <c r="AB26" s="632"/>
      <c r="AC26" s="632"/>
      <c r="AD26" s="632"/>
      <c r="AE26" s="632"/>
      <c r="AF26" s="632"/>
      <c r="AG26" s="633"/>
      <c r="AH26" s="520">
        <v>3</v>
      </c>
      <c r="AI26" s="521"/>
      <c r="AJ26" s="521"/>
      <c r="AK26" s="521"/>
      <c r="AL26" s="563"/>
      <c r="AM26" s="520">
        <v>9363</v>
      </c>
      <c r="AN26" s="521"/>
      <c r="AO26" s="521"/>
      <c r="AP26" s="521"/>
      <c r="AQ26" s="521"/>
      <c r="AR26" s="563"/>
      <c r="AS26" s="520">
        <v>3121</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173</v>
      </c>
      <c r="BO26" s="470"/>
      <c r="BP26" s="470"/>
      <c r="BQ26" s="470"/>
      <c r="BR26" s="470"/>
      <c r="BS26" s="470"/>
      <c r="BT26" s="470"/>
      <c r="BU26" s="471"/>
      <c r="BV26" s="469" t="s">
        <v>129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2860</v>
      </c>
      <c r="R27" s="521"/>
      <c r="S27" s="521"/>
      <c r="T27" s="521"/>
      <c r="U27" s="521"/>
      <c r="V27" s="563"/>
      <c r="W27" s="622"/>
      <c r="X27" s="610"/>
      <c r="Y27" s="611"/>
      <c r="Z27" s="519" t="s">
        <v>180</v>
      </c>
      <c r="AA27" s="499"/>
      <c r="AB27" s="499"/>
      <c r="AC27" s="499"/>
      <c r="AD27" s="499"/>
      <c r="AE27" s="499"/>
      <c r="AF27" s="499"/>
      <c r="AG27" s="500"/>
      <c r="AH27" s="520">
        <v>1</v>
      </c>
      <c r="AI27" s="521"/>
      <c r="AJ27" s="521"/>
      <c r="AK27" s="521"/>
      <c r="AL27" s="563"/>
      <c r="AM27" s="520" t="s">
        <v>181</v>
      </c>
      <c r="AN27" s="521"/>
      <c r="AO27" s="521"/>
      <c r="AP27" s="521"/>
      <c r="AQ27" s="521"/>
      <c r="AR27" s="563"/>
      <c r="AS27" s="520" t="s">
        <v>181</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74214</v>
      </c>
      <c r="BO27" s="646"/>
      <c r="BP27" s="646"/>
      <c r="BQ27" s="646"/>
      <c r="BR27" s="646"/>
      <c r="BS27" s="646"/>
      <c r="BT27" s="646"/>
      <c r="BU27" s="647"/>
      <c r="BV27" s="645">
        <v>74214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2130</v>
      </c>
      <c r="R28" s="521"/>
      <c r="S28" s="521"/>
      <c r="T28" s="521"/>
      <c r="U28" s="521"/>
      <c r="V28" s="563"/>
      <c r="W28" s="622"/>
      <c r="X28" s="610"/>
      <c r="Y28" s="611"/>
      <c r="Z28" s="519" t="s">
        <v>184</v>
      </c>
      <c r="AA28" s="499"/>
      <c r="AB28" s="499"/>
      <c r="AC28" s="499"/>
      <c r="AD28" s="499"/>
      <c r="AE28" s="499"/>
      <c r="AF28" s="499"/>
      <c r="AG28" s="500"/>
      <c r="AH28" s="520" t="s">
        <v>174</v>
      </c>
      <c r="AI28" s="521"/>
      <c r="AJ28" s="521"/>
      <c r="AK28" s="521"/>
      <c r="AL28" s="563"/>
      <c r="AM28" s="520" t="s">
        <v>173</v>
      </c>
      <c r="AN28" s="521"/>
      <c r="AO28" s="521"/>
      <c r="AP28" s="521"/>
      <c r="AQ28" s="521"/>
      <c r="AR28" s="563"/>
      <c r="AS28" s="520" t="s">
        <v>174</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1011757</v>
      </c>
      <c r="BO28" s="433"/>
      <c r="BP28" s="433"/>
      <c r="BQ28" s="433"/>
      <c r="BR28" s="433"/>
      <c r="BS28" s="433"/>
      <c r="BT28" s="433"/>
      <c r="BU28" s="434"/>
      <c r="BV28" s="432">
        <v>1068949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8</v>
      </c>
      <c r="M29" s="521"/>
      <c r="N29" s="521"/>
      <c r="O29" s="521"/>
      <c r="P29" s="563"/>
      <c r="Q29" s="520">
        <v>1980</v>
      </c>
      <c r="R29" s="521"/>
      <c r="S29" s="521"/>
      <c r="T29" s="521"/>
      <c r="U29" s="521"/>
      <c r="V29" s="563"/>
      <c r="W29" s="623"/>
      <c r="X29" s="624"/>
      <c r="Y29" s="625"/>
      <c r="Z29" s="519" t="s">
        <v>187</v>
      </c>
      <c r="AA29" s="499"/>
      <c r="AB29" s="499"/>
      <c r="AC29" s="499"/>
      <c r="AD29" s="499"/>
      <c r="AE29" s="499"/>
      <c r="AF29" s="499"/>
      <c r="AG29" s="500"/>
      <c r="AH29" s="520">
        <v>70</v>
      </c>
      <c r="AI29" s="521"/>
      <c r="AJ29" s="521"/>
      <c r="AK29" s="521"/>
      <c r="AL29" s="563"/>
      <c r="AM29" s="520">
        <v>205457</v>
      </c>
      <c r="AN29" s="521"/>
      <c r="AO29" s="521"/>
      <c r="AP29" s="521"/>
      <c r="AQ29" s="521"/>
      <c r="AR29" s="563"/>
      <c r="AS29" s="520">
        <v>2935</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135331</v>
      </c>
      <c r="BO29" s="470"/>
      <c r="BP29" s="470"/>
      <c r="BQ29" s="470"/>
      <c r="BR29" s="470"/>
      <c r="BS29" s="470"/>
      <c r="BT29" s="470"/>
      <c r="BU29" s="471"/>
      <c r="BV29" s="469">
        <v>135181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95.2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671536</v>
      </c>
      <c r="BO30" s="646"/>
      <c r="BP30" s="646"/>
      <c r="BQ30" s="646"/>
      <c r="BR30" s="646"/>
      <c r="BS30" s="646"/>
      <c r="BT30" s="646"/>
      <c r="BU30" s="647"/>
      <c r="BV30" s="645">
        <v>632292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198</v>
      </c>
      <c r="V33" s="493"/>
      <c r="W33" s="458" t="s">
        <v>199</v>
      </c>
      <c r="X33" s="458"/>
      <c r="Y33" s="458"/>
      <c r="Z33" s="458"/>
      <c r="AA33" s="458"/>
      <c r="AB33" s="458"/>
      <c r="AC33" s="458"/>
      <c r="AD33" s="458"/>
      <c r="AE33" s="458"/>
      <c r="AF33" s="458"/>
      <c r="AG33" s="458"/>
      <c r="AH33" s="458"/>
      <c r="AI33" s="458"/>
      <c r="AJ33" s="458"/>
      <c r="AK33" s="458"/>
      <c r="AL33" s="216"/>
      <c r="AM33" s="493" t="s">
        <v>196</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203</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国民健康保険事業</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IF('各会計、関係団体の財政状況及び健全化判断比率'!B31="","",'各会計、関係団体の財政状況及び健全化判断比率'!B31)</f>
        <v>簡易水道事業</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鳥取県町村総合事務組合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若桜町観光開発事業団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住宅新築資金等貸付事業</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介護保険事業</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IF('各会計、関係団体の財政状況及び健全化判断比率'!B32="","",'各会計、関係団体の財政状況及び健全化判断比率'!B32)</f>
        <v>公共下水道事業</v>
      </c>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鳥取県東部広域行政管理組合(一般会計)</v>
      </c>
      <c r="BZ35" s="659"/>
      <c r="CA35" s="659"/>
      <c r="CB35" s="659"/>
      <c r="CC35" s="659"/>
      <c r="CD35" s="659"/>
      <c r="CE35" s="659"/>
      <c r="CF35" s="659"/>
      <c r="CG35" s="659"/>
      <c r="CH35" s="659"/>
      <c r="CI35" s="659"/>
      <c r="CJ35" s="659"/>
      <c r="CK35" s="659"/>
      <c r="CL35" s="659"/>
      <c r="CM35" s="659"/>
      <c r="CN35" s="214"/>
      <c r="CO35" s="658">
        <f t="shared" ref="CO35:CO43" si="3">IF(CQ35="","",CO34+1)</f>
        <v>17</v>
      </c>
      <c r="CP35" s="658"/>
      <c r="CQ35" s="659" t="str">
        <f>IF('各会計、関係団体の財政状況及び健全化判断比率'!BS8="","",'各会計、関係団体の財政状況及び健全化判断比率'!BS8)</f>
        <v>(有)若桜農林振興</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8</v>
      </c>
      <c r="BF36" s="658"/>
      <c r="BG36" s="659" t="str">
        <f>IF('各会計、関係団体の財政状況及び健全化判断比率'!B33="","",'各会計、関係団体の財政状況及び健全化判断比率'!B33)</f>
        <v>農業集落排水事業</v>
      </c>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鳥取県東部広域行政管理組合
(因幡ふるさと振興事業費特別会計)</v>
      </c>
      <c r="BZ36" s="659"/>
      <c r="CA36" s="659"/>
      <c r="CB36" s="659"/>
      <c r="CC36" s="659"/>
      <c r="CD36" s="659"/>
      <c r="CE36" s="659"/>
      <c r="CF36" s="659"/>
      <c r="CG36" s="659"/>
      <c r="CH36" s="659"/>
      <c r="CI36" s="659"/>
      <c r="CJ36" s="659"/>
      <c r="CK36" s="659"/>
      <c r="CL36" s="659"/>
      <c r="CM36" s="659"/>
      <c r="CN36" s="214"/>
      <c r="CO36" s="658">
        <f t="shared" si="3"/>
        <v>18</v>
      </c>
      <c r="CP36" s="658"/>
      <c r="CQ36" s="659" t="str">
        <f>IF('各会計、関係団体の財政状況及び健全化判断比率'!BS9="","",'各会計、関係団体の財政状況及び健全化判断比率'!BS9)</f>
        <v>若桜鉄道(株)</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f t="shared" si="1"/>
        <v>9</v>
      </c>
      <c r="BF37" s="658"/>
      <c r="BG37" s="659" t="str">
        <f>IF('各会計、関係団体の財政状況及び健全化判断比率'!B34="","",'各会計、関係団体の財政状況及び健全化判断比率'!B34)</f>
        <v>索道事業</v>
      </c>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鳥取県後期高齢者医療広域連合(一般会計)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f t="shared" si="1"/>
        <v>10</v>
      </c>
      <c r="BF38" s="658"/>
      <c r="BG38" s="659" t="str">
        <f>IF('各会計、関係団体の財政状況及び健全化判断比率'!B35="","",'各会計、関係団体の財政状況及び健全化判断比率'!B35)</f>
        <v>赤松団地造成事業</v>
      </c>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鳥取県後期高齢者医療広域連合(特別会計)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kb0RJL7Skzh3jUb1a/sztyTvCl78cnBIdGHbnV70FcEfOKbVkqRGF0YET3HGWq5MV4iac3TAZaCfxxQwkhYD+Q==" saltValue="TZ9Yr9R4BaG6ziYtIczRg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4294967295"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51" t="s">
        <v>565</v>
      </c>
      <c r="D34" s="1251"/>
      <c r="E34" s="1252"/>
      <c r="F34" s="32">
        <v>7.72</v>
      </c>
      <c r="G34" s="33">
        <v>10.25</v>
      </c>
      <c r="H34" s="33">
        <v>7.38</v>
      </c>
      <c r="I34" s="33">
        <v>9.8000000000000007</v>
      </c>
      <c r="J34" s="34">
        <v>11.98</v>
      </c>
      <c r="K34" s="22"/>
      <c r="L34" s="22"/>
      <c r="M34" s="22"/>
      <c r="N34" s="22"/>
      <c r="O34" s="22"/>
      <c r="P34" s="22"/>
    </row>
    <row r="35" spans="1:16" ht="39" customHeight="1" x14ac:dyDescent="0.15">
      <c r="A35" s="22"/>
      <c r="B35" s="35"/>
      <c r="C35" s="1245" t="s">
        <v>566</v>
      </c>
      <c r="D35" s="1246"/>
      <c r="E35" s="1247"/>
      <c r="F35" s="36">
        <v>1.17</v>
      </c>
      <c r="G35" s="37">
        <v>1.17</v>
      </c>
      <c r="H35" s="37">
        <v>0.71</v>
      </c>
      <c r="I35" s="37">
        <v>0.66</v>
      </c>
      <c r="J35" s="38">
        <v>1.7</v>
      </c>
      <c r="K35" s="22"/>
      <c r="L35" s="22"/>
      <c r="M35" s="22"/>
      <c r="N35" s="22"/>
      <c r="O35" s="22"/>
      <c r="P35" s="22"/>
    </row>
    <row r="36" spans="1:16" ht="39" customHeight="1" x14ac:dyDescent="0.15">
      <c r="A36" s="22"/>
      <c r="B36" s="35"/>
      <c r="C36" s="1245" t="s">
        <v>567</v>
      </c>
      <c r="D36" s="1246"/>
      <c r="E36" s="1247"/>
      <c r="F36" s="36">
        <v>0.9</v>
      </c>
      <c r="G36" s="37">
        <v>0.91</v>
      </c>
      <c r="H36" s="37">
        <v>0.94</v>
      </c>
      <c r="I36" s="37">
        <v>0.95</v>
      </c>
      <c r="J36" s="38">
        <v>0.93</v>
      </c>
      <c r="K36" s="22"/>
      <c r="L36" s="22"/>
      <c r="M36" s="22"/>
      <c r="N36" s="22"/>
      <c r="O36" s="22"/>
      <c r="P36" s="22"/>
    </row>
    <row r="37" spans="1:16" ht="39" customHeight="1" x14ac:dyDescent="0.15">
      <c r="A37" s="22"/>
      <c r="B37" s="35"/>
      <c r="C37" s="1245" t="s">
        <v>568</v>
      </c>
      <c r="D37" s="1246"/>
      <c r="E37" s="1247"/>
      <c r="F37" s="36">
        <v>1.3</v>
      </c>
      <c r="G37" s="37">
        <v>1.65</v>
      </c>
      <c r="H37" s="37">
        <v>1.53</v>
      </c>
      <c r="I37" s="37">
        <v>1.02</v>
      </c>
      <c r="J37" s="38">
        <v>0.86</v>
      </c>
      <c r="K37" s="22"/>
      <c r="L37" s="22"/>
      <c r="M37" s="22"/>
      <c r="N37" s="22"/>
      <c r="O37" s="22"/>
      <c r="P37" s="22"/>
    </row>
    <row r="38" spans="1:16" ht="39" customHeight="1" x14ac:dyDescent="0.15">
      <c r="A38" s="22"/>
      <c r="B38" s="35"/>
      <c r="C38" s="1245" t="s">
        <v>569</v>
      </c>
      <c r="D38" s="1246"/>
      <c r="E38" s="1247"/>
      <c r="F38" s="36">
        <v>0.18</v>
      </c>
      <c r="G38" s="37">
        <v>0.08</v>
      </c>
      <c r="H38" s="37">
        <v>0.26</v>
      </c>
      <c r="I38" s="37">
        <v>0.33</v>
      </c>
      <c r="J38" s="38">
        <v>0.3</v>
      </c>
      <c r="K38" s="22"/>
      <c r="L38" s="22"/>
      <c r="M38" s="22"/>
      <c r="N38" s="22"/>
      <c r="O38" s="22"/>
      <c r="P38" s="22"/>
    </row>
    <row r="39" spans="1:16" ht="39" customHeight="1" x14ac:dyDescent="0.15">
      <c r="A39" s="22"/>
      <c r="B39" s="35"/>
      <c r="C39" s="1245" t="s">
        <v>570</v>
      </c>
      <c r="D39" s="1246"/>
      <c r="E39" s="1247"/>
      <c r="F39" s="36">
        <v>0</v>
      </c>
      <c r="G39" s="37">
        <v>0</v>
      </c>
      <c r="H39" s="37">
        <v>0</v>
      </c>
      <c r="I39" s="37">
        <v>0</v>
      </c>
      <c r="J39" s="38">
        <v>0</v>
      </c>
      <c r="K39" s="22"/>
      <c r="L39" s="22"/>
      <c r="M39" s="22"/>
      <c r="N39" s="22"/>
      <c r="O39" s="22"/>
      <c r="P39" s="22"/>
    </row>
    <row r="40" spans="1:16" ht="39" customHeight="1" x14ac:dyDescent="0.15">
      <c r="A40" s="22"/>
      <c r="B40" s="35"/>
      <c r="C40" s="1245" t="s">
        <v>571</v>
      </c>
      <c r="D40" s="1246"/>
      <c r="E40" s="1247"/>
      <c r="F40" s="36">
        <v>0</v>
      </c>
      <c r="G40" s="37">
        <v>0</v>
      </c>
      <c r="H40" s="37">
        <v>0</v>
      </c>
      <c r="I40" s="37">
        <v>0</v>
      </c>
      <c r="J40" s="38">
        <v>0</v>
      </c>
      <c r="K40" s="22"/>
      <c r="L40" s="22"/>
      <c r="M40" s="22"/>
      <c r="N40" s="22"/>
      <c r="O40" s="22"/>
      <c r="P40" s="22"/>
    </row>
    <row r="41" spans="1:16" ht="39" customHeight="1" x14ac:dyDescent="0.15">
      <c r="A41" s="22"/>
      <c r="B41" s="35"/>
      <c r="C41" s="1245" t="s">
        <v>572</v>
      </c>
      <c r="D41" s="1246"/>
      <c r="E41" s="1247"/>
      <c r="F41" s="36">
        <v>0</v>
      </c>
      <c r="G41" s="37">
        <v>0</v>
      </c>
      <c r="H41" s="37">
        <v>0</v>
      </c>
      <c r="I41" s="37">
        <v>0</v>
      </c>
      <c r="J41" s="38">
        <v>0</v>
      </c>
      <c r="K41" s="22"/>
      <c r="L41" s="22"/>
      <c r="M41" s="22"/>
      <c r="N41" s="22"/>
      <c r="O41" s="22"/>
      <c r="P41" s="22"/>
    </row>
    <row r="42" spans="1:16" ht="39" customHeight="1" x14ac:dyDescent="0.15">
      <c r="A42" s="22"/>
      <c r="B42" s="39"/>
      <c r="C42" s="1245" t="s">
        <v>573</v>
      </c>
      <c r="D42" s="1246"/>
      <c r="E42" s="1247"/>
      <c r="F42" s="36" t="s">
        <v>516</v>
      </c>
      <c r="G42" s="37" t="s">
        <v>516</v>
      </c>
      <c r="H42" s="37" t="s">
        <v>516</v>
      </c>
      <c r="I42" s="37" t="s">
        <v>516</v>
      </c>
      <c r="J42" s="38" t="s">
        <v>516</v>
      </c>
      <c r="K42" s="22"/>
      <c r="L42" s="22"/>
      <c r="M42" s="22"/>
      <c r="N42" s="22"/>
      <c r="O42" s="22"/>
      <c r="P42" s="22"/>
    </row>
    <row r="43" spans="1:16" ht="39" customHeight="1" thickBot="1" x14ac:dyDescent="0.2">
      <c r="A43" s="22"/>
      <c r="B43" s="40"/>
      <c r="C43" s="1248" t="s">
        <v>574</v>
      </c>
      <c r="D43" s="1249"/>
      <c r="E43" s="12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N6FrvclPYGL9LbedPJgykdZ+k2qJtTLHgve/AFLFYyoPtmbovGjXatAajOdXvMZHEDXvnCcoOCEwcL+FqGFcg==" saltValue="z+c+pBiKBoBEqE2p55KC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318</v>
      </c>
      <c r="L45" s="60">
        <v>328</v>
      </c>
      <c r="M45" s="60">
        <v>335</v>
      </c>
      <c r="N45" s="60">
        <v>351</v>
      </c>
      <c r="O45" s="61">
        <v>334</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516</v>
      </c>
      <c r="L46" s="64" t="s">
        <v>516</v>
      </c>
      <c r="M46" s="64" t="s">
        <v>516</v>
      </c>
      <c r="N46" s="64" t="s">
        <v>516</v>
      </c>
      <c r="O46" s="65" t="s">
        <v>516</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516</v>
      </c>
      <c r="L47" s="64" t="s">
        <v>516</v>
      </c>
      <c r="M47" s="64" t="s">
        <v>516</v>
      </c>
      <c r="N47" s="64" t="s">
        <v>516</v>
      </c>
      <c r="O47" s="65" t="s">
        <v>516</v>
      </c>
      <c r="P47" s="48"/>
      <c r="Q47" s="48"/>
      <c r="R47" s="48"/>
      <c r="S47" s="48"/>
      <c r="T47" s="48"/>
      <c r="U47" s="48"/>
    </row>
    <row r="48" spans="1:21" ht="30.75" customHeight="1" x14ac:dyDescent="0.15">
      <c r="A48" s="48"/>
      <c r="B48" s="1255"/>
      <c r="C48" s="1256"/>
      <c r="D48" s="62"/>
      <c r="E48" s="1261" t="s">
        <v>15</v>
      </c>
      <c r="F48" s="1261"/>
      <c r="G48" s="1261"/>
      <c r="H48" s="1261"/>
      <c r="I48" s="1261"/>
      <c r="J48" s="1262"/>
      <c r="K48" s="63">
        <v>157</v>
      </c>
      <c r="L48" s="64">
        <v>147</v>
      </c>
      <c r="M48" s="64">
        <v>141</v>
      </c>
      <c r="N48" s="64">
        <v>140</v>
      </c>
      <c r="O48" s="65">
        <v>142</v>
      </c>
      <c r="P48" s="48"/>
      <c r="Q48" s="48"/>
      <c r="R48" s="48"/>
      <c r="S48" s="48"/>
      <c r="T48" s="48"/>
      <c r="U48" s="48"/>
    </row>
    <row r="49" spans="1:21" ht="30.75" customHeight="1" x14ac:dyDescent="0.15">
      <c r="A49" s="48"/>
      <c r="B49" s="1255"/>
      <c r="C49" s="1256"/>
      <c r="D49" s="62"/>
      <c r="E49" s="1261" t="s">
        <v>16</v>
      </c>
      <c r="F49" s="1261"/>
      <c r="G49" s="1261"/>
      <c r="H49" s="1261"/>
      <c r="I49" s="1261"/>
      <c r="J49" s="1262"/>
      <c r="K49" s="63">
        <v>3</v>
      </c>
      <c r="L49" s="64">
        <v>3</v>
      </c>
      <c r="M49" s="64">
        <v>4</v>
      </c>
      <c r="N49" s="64">
        <v>3</v>
      </c>
      <c r="O49" s="65">
        <v>3</v>
      </c>
      <c r="P49" s="48"/>
      <c r="Q49" s="48"/>
      <c r="R49" s="48"/>
      <c r="S49" s="48"/>
      <c r="T49" s="48"/>
      <c r="U49" s="48"/>
    </row>
    <row r="50" spans="1:21" ht="30.75" customHeight="1" x14ac:dyDescent="0.15">
      <c r="A50" s="48"/>
      <c r="B50" s="1255"/>
      <c r="C50" s="1256"/>
      <c r="D50" s="62"/>
      <c r="E50" s="1261" t="s">
        <v>17</v>
      </c>
      <c r="F50" s="1261"/>
      <c r="G50" s="1261"/>
      <c r="H50" s="1261"/>
      <c r="I50" s="1261"/>
      <c r="J50" s="1262"/>
      <c r="K50" s="63" t="s">
        <v>516</v>
      </c>
      <c r="L50" s="64" t="s">
        <v>516</v>
      </c>
      <c r="M50" s="64" t="s">
        <v>516</v>
      </c>
      <c r="N50" s="64" t="s">
        <v>516</v>
      </c>
      <c r="O50" s="65" t="s">
        <v>516</v>
      </c>
      <c r="P50" s="48"/>
      <c r="Q50" s="48"/>
      <c r="R50" s="48"/>
      <c r="S50" s="48"/>
      <c r="T50" s="48"/>
      <c r="U50" s="48"/>
    </row>
    <row r="51" spans="1:21" ht="30.75" customHeight="1" x14ac:dyDescent="0.15">
      <c r="A51" s="48"/>
      <c r="B51" s="1257"/>
      <c r="C51" s="1258"/>
      <c r="D51" s="66"/>
      <c r="E51" s="1261" t="s">
        <v>18</v>
      </c>
      <c r="F51" s="1261"/>
      <c r="G51" s="1261"/>
      <c r="H51" s="1261"/>
      <c r="I51" s="1261"/>
      <c r="J51" s="1262"/>
      <c r="K51" s="63">
        <v>0</v>
      </c>
      <c r="L51" s="64">
        <v>0</v>
      </c>
      <c r="M51" s="64" t="s">
        <v>516</v>
      </c>
      <c r="N51" s="64">
        <v>0</v>
      </c>
      <c r="O51" s="65">
        <v>0</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359</v>
      </c>
      <c r="L52" s="64">
        <v>362</v>
      </c>
      <c r="M52" s="64">
        <v>355</v>
      </c>
      <c r="N52" s="64">
        <v>372</v>
      </c>
      <c r="O52" s="65">
        <v>357</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119</v>
      </c>
      <c r="L53" s="69">
        <v>116</v>
      </c>
      <c r="M53" s="69">
        <v>125</v>
      </c>
      <c r="N53" s="69">
        <v>122</v>
      </c>
      <c r="O53" s="70">
        <v>122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69" t="s">
        <v>25</v>
      </c>
      <c r="C57" s="1270"/>
      <c r="D57" s="1273" t="s">
        <v>26</v>
      </c>
      <c r="E57" s="1274"/>
      <c r="F57" s="1274"/>
      <c r="G57" s="1274"/>
      <c r="H57" s="1274"/>
      <c r="I57" s="1274"/>
      <c r="J57" s="1275"/>
      <c r="K57" s="83"/>
      <c r="L57" s="84"/>
      <c r="M57" s="84"/>
      <c r="N57" s="84"/>
      <c r="O57" s="85"/>
    </row>
    <row r="58" spans="1:21" ht="31.5" customHeight="1" thickBot="1" x14ac:dyDescent="0.2">
      <c r="B58" s="1271"/>
      <c r="C58" s="1272"/>
      <c r="D58" s="1276" t="s">
        <v>27</v>
      </c>
      <c r="E58" s="1277"/>
      <c r="F58" s="1277"/>
      <c r="G58" s="1277"/>
      <c r="H58" s="1277"/>
      <c r="I58" s="1277"/>
      <c r="J58" s="127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ztt6T6/VPAHcqc9Ex5dzPgztp4aRJ74bEHbInwk7hyrfGup+jGYridQedQMYwwm7tox65yuvhCDZvss7QOcKw==" saltValue="4NY67Y3ntE8N1NYOcTUlH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79" t="s">
        <v>30</v>
      </c>
      <c r="C41" s="1280"/>
      <c r="D41" s="102"/>
      <c r="E41" s="1285" t="s">
        <v>31</v>
      </c>
      <c r="F41" s="1285"/>
      <c r="G41" s="1285"/>
      <c r="H41" s="1286"/>
      <c r="I41" s="103">
        <v>3188</v>
      </c>
      <c r="J41" s="104">
        <v>3346</v>
      </c>
      <c r="K41" s="104">
        <v>3674</v>
      </c>
      <c r="L41" s="104">
        <v>3800</v>
      </c>
      <c r="M41" s="105">
        <v>4068</v>
      </c>
    </row>
    <row r="42" spans="2:13" ht="27.75" customHeight="1" x14ac:dyDescent="0.15">
      <c r="B42" s="1281"/>
      <c r="C42" s="1282"/>
      <c r="D42" s="106"/>
      <c r="E42" s="1287" t="s">
        <v>32</v>
      </c>
      <c r="F42" s="1287"/>
      <c r="G42" s="1287"/>
      <c r="H42" s="1288"/>
      <c r="I42" s="107" t="s">
        <v>516</v>
      </c>
      <c r="J42" s="108" t="s">
        <v>516</v>
      </c>
      <c r="K42" s="108" t="s">
        <v>516</v>
      </c>
      <c r="L42" s="108" t="s">
        <v>516</v>
      </c>
      <c r="M42" s="109" t="s">
        <v>516</v>
      </c>
    </row>
    <row r="43" spans="2:13" ht="27.75" customHeight="1" x14ac:dyDescent="0.15">
      <c r="B43" s="1281"/>
      <c r="C43" s="1282"/>
      <c r="D43" s="106"/>
      <c r="E43" s="1287" t="s">
        <v>33</v>
      </c>
      <c r="F43" s="1287"/>
      <c r="G43" s="1287"/>
      <c r="H43" s="1288"/>
      <c r="I43" s="107">
        <v>1559</v>
      </c>
      <c r="J43" s="108">
        <v>1494</v>
      </c>
      <c r="K43" s="108">
        <v>1532</v>
      </c>
      <c r="L43" s="108">
        <v>1483</v>
      </c>
      <c r="M43" s="109">
        <v>1604</v>
      </c>
    </row>
    <row r="44" spans="2:13" ht="27.75" customHeight="1" x14ac:dyDescent="0.15">
      <c r="B44" s="1281"/>
      <c r="C44" s="1282"/>
      <c r="D44" s="106"/>
      <c r="E44" s="1287" t="s">
        <v>34</v>
      </c>
      <c r="F44" s="1287"/>
      <c r="G44" s="1287"/>
      <c r="H44" s="1288"/>
      <c r="I44" s="107">
        <v>37</v>
      </c>
      <c r="J44" s="108">
        <v>35</v>
      </c>
      <c r="K44" s="108">
        <v>32</v>
      </c>
      <c r="L44" s="108">
        <v>38</v>
      </c>
      <c r="M44" s="109">
        <v>36</v>
      </c>
    </row>
    <row r="45" spans="2:13" ht="27.75" customHeight="1" x14ac:dyDescent="0.15">
      <c r="B45" s="1281"/>
      <c r="C45" s="1282"/>
      <c r="D45" s="106"/>
      <c r="E45" s="1287" t="s">
        <v>35</v>
      </c>
      <c r="F45" s="1287"/>
      <c r="G45" s="1287"/>
      <c r="H45" s="1288"/>
      <c r="I45" s="107">
        <v>457</v>
      </c>
      <c r="J45" s="108">
        <v>500</v>
      </c>
      <c r="K45" s="108">
        <v>463</v>
      </c>
      <c r="L45" s="108">
        <v>435</v>
      </c>
      <c r="M45" s="109">
        <v>430</v>
      </c>
    </row>
    <row r="46" spans="2:13" ht="27.75" customHeight="1" x14ac:dyDescent="0.15">
      <c r="B46" s="1281"/>
      <c r="C46" s="1282"/>
      <c r="D46" s="110"/>
      <c r="E46" s="1287" t="s">
        <v>36</v>
      </c>
      <c r="F46" s="1287"/>
      <c r="G46" s="1287"/>
      <c r="H46" s="1288"/>
      <c r="I46" s="107" t="s">
        <v>516</v>
      </c>
      <c r="J46" s="108" t="s">
        <v>516</v>
      </c>
      <c r="K46" s="108" t="s">
        <v>516</v>
      </c>
      <c r="L46" s="108" t="s">
        <v>516</v>
      </c>
      <c r="M46" s="109" t="s">
        <v>516</v>
      </c>
    </row>
    <row r="47" spans="2:13" ht="27.75" customHeight="1" x14ac:dyDescent="0.15">
      <c r="B47" s="1281"/>
      <c r="C47" s="1282"/>
      <c r="D47" s="111"/>
      <c r="E47" s="1289" t="s">
        <v>37</v>
      </c>
      <c r="F47" s="1290"/>
      <c r="G47" s="1290"/>
      <c r="H47" s="1291"/>
      <c r="I47" s="107" t="s">
        <v>516</v>
      </c>
      <c r="J47" s="108" t="s">
        <v>516</v>
      </c>
      <c r="K47" s="108" t="s">
        <v>516</v>
      </c>
      <c r="L47" s="108" t="s">
        <v>516</v>
      </c>
      <c r="M47" s="109" t="s">
        <v>516</v>
      </c>
    </row>
    <row r="48" spans="2:13" ht="27.75" customHeight="1" x14ac:dyDescent="0.15">
      <c r="B48" s="1281"/>
      <c r="C48" s="1282"/>
      <c r="D48" s="106"/>
      <c r="E48" s="1287" t="s">
        <v>38</v>
      </c>
      <c r="F48" s="1287"/>
      <c r="G48" s="1287"/>
      <c r="H48" s="1288"/>
      <c r="I48" s="107" t="s">
        <v>516</v>
      </c>
      <c r="J48" s="108" t="s">
        <v>516</v>
      </c>
      <c r="K48" s="108" t="s">
        <v>516</v>
      </c>
      <c r="L48" s="108" t="s">
        <v>516</v>
      </c>
      <c r="M48" s="109" t="s">
        <v>516</v>
      </c>
    </row>
    <row r="49" spans="2:13" ht="27.75" customHeight="1" x14ac:dyDescent="0.15">
      <c r="B49" s="1283"/>
      <c r="C49" s="1284"/>
      <c r="D49" s="106"/>
      <c r="E49" s="1287" t="s">
        <v>39</v>
      </c>
      <c r="F49" s="1287"/>
      <c r="G49" s="1287"/>
      <c r="H49" s="1288"/>
      <c r="I49" s="107" t="s">
        <v>516</v>
      </c>
      <c r="J49" s="108" t="s">
        <v>516</v>
      </c>
      <c r="K49" s="108" t="s">
        <v>516</v>
      </c>
      <c r="L49" s="108" t="s">
        <v>516</v>
      </c>
      <c r="M49" s="109" t="s">
        <v>516</v>
      </c>
    </row>
    <row r="50" spans="2:13" ht="27.75" customHeight="1" x14ac:dyDescent="0.15">
      <c r="B50" s="1292" t="s">
        <v>40</v>
      </c>
      <c r="C50" s="1293"/>
      <c r="D50" s="112"/>
      <c r="E50" s="1287" t="s">
        <v>41</v>
      </c>
      <c r="F50" s="1287"/>
      <c r="G50" s="1287"/>
      <c r="H50" s="1288"/>
      <c r="I50" s="107">
        <v>2073</v>
      </c>
      <c r="J50" s="108">
        <v>2064</v>
      </c>
      <c r="K50" s="108">
        <v>2111</v>
      </c>
      <c r="L50" s="108">
        <v>2034</v>
      </c>
      <c r="M50" s="109">
        <v>2031</v>
      </c>
    </row>
    <row r="51" spans="2:13" ht="27.75" customHeight="1" x14ac:dyDescent="0.15">
      <c r="B51" s="1281"/>
      <c r="C51" s="1282"/>
      <c r="D51" s="106"/>
      <c r="E51" s="1287" t="s">
        <v>42</v>
      </c>
      <c r="F51" s="1287"/>
      <c r="G51" s="1287"/>
      <c r="H51" s="1288"/>
      <c r="I51" s="107">
        <v>34</v>
      </c>
      <c r="J51" s="108">
        <v>19</v>
      </c>
      <c r="K51" s="108" t="s">
        <v>516</v>
      </c>
      <c r="L51" s="108">
        <v>67</v>
      </c>
      <c r="M51" s="109">
        <v>57</v>
      </c>
    </row>
    <row r="52" spans="2:13" ht="27.75" customHeight="1" x14ac:dyDescent="0.15">
      <c r="B52" s="1283"/>
      <c r="C52" s="1284"/>
      <c r="D52" s="106"/>
      <c r="E52" s="1287" t="s">
        <v>43</v>
      </c>
      <c r="F52" s="1287"/>
      <c r="G52" s="1287"/>
      <c r="H52" s="1288"/>
      <c r="I52" s="107">
        <v>3334</v>
      </c>
      <c r="J52" s="108">
        <v>3361</v>
      </c>
      <c r="K52" s="108">
        <v>3584</v>
      </c>
      <c r="L52" s="108">
        <v>3721</v>
      </c>
      <c r="M52" s="109">
        <v>3706</v>
      </c>
    </row>
    <row r="53" spans="2:13" ht="27.75" customHeight="1" thickBot="1" x14ac:dyDescent="0.2">
      <c r="B53" s="1294" t="s">
        <v>44</v>
      </c>
      <c r="C53" s="1295"/>
      <c r="D53" s="113"/>
      <c r="E53" s="1296" t="s">
        <v>45</v>
      </c>
      <c r="F53" s="1296"/>
      <c r="G53" s="1296"/>
      <c r="H53" s="1297"/>
      <c r="I53" s="114">
        <v>-200</v>
      </c>
      <c r="J53" s="115">
        <v>-68</v>
      </c>
      <c r="K53" s="115">
        <v>5</v>
      </c>
      <c r="L53" s="115">
        <v>-67</v>
      </c>
      <c r="M53" s="116">
        <v>344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ovzp12IWxYQEOMB/8BLrDif8aeG1EY9as4AoXYl/Mz8Sr7Ctmz9ocwNzGtzBRO1UbjbIORYvuQkbhCd0LMTXiw==" saltValue="hAaD6R+nFurwtycajDqi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6" t="s">
        <v>48</v>
      </c>
      <c r="D55" s="1306"/>
      <c r="E55" s="1307"/>
      <c r="F55" s="128">
        <v>1186</v>
      </c>
      <c r="G55" s="128">
        <v>1069</v>
      </c>
      <c r="H55" s="129">
        <v>1012</v>
      </c>
    </row>
    <row r="56" spans="2:8" ht="52.5" customHeight="1" x14ac:dyDescent="0.15">
      <c r="B56" s="130"/>
      <c r="C56" s="1308" t="s">
        <v>49</v>
      </c>
      <c r="D56" s="1308"/>
      <c r="E56" s="1309"/>
      <c r="F56" s="131">
        <v>135</v>
      </c>
      <c r="G56" s="131">
        <v>135</v>
      </c>
      <c r="H56" s="132">
        <v>135</v>
      </c>
    </row>
    <row r="57" spans="2:8" ht="53.25" customHeight="1" x14ac:dyDescent="0.15">
      <c r="B57" s="130"/>
      <c r="C57" s="1310" t="s">
        <v>50</v>
      </c>
      <c r="D57" s="1310"/>
      <c r="E57" s="1311"/>
      <c r="F57" s="133">
        <v>618</v>
      </c>
      <c r="G57" s="133">
        <v>632</v>
      </c>
      <c r="H57" s="134">
        <v>672</v>
      </c>
    </row>
    <row r="58" spans="2:8" ht="45.75" customHeight="1" x14ac:dyDescent="0.15">
      <c r="B58" s="135"/>
      <c r="C58" s="1298" t="s">
        <v>581</v>
      </c>
      <c r="D58" s="1299"/>
      <c r="E58" s="1300"/>
      <c r="F58" s="136">
        <v>183</v>
      </c>
      <c r="G58" s="137">
        <v>183</v>
      </c>
      <c r="H58" s="137">
        <v>183</v>
      </c>
    </row>
    <row r="59" spans="2:8" ht="45.75" customHeight="1" x14ac:dyDescent="0.15">
      <c r="B59" s="135"/>
      <c r="C59" s="1298" t="s">
        <v>582</v>
      </c>
      <c r="D59" s="1299"/>
      <c r="E59" s="1300"/>
      <c r="F59" s="136">
        <v>142</v>
      </c>
      <c r="G59" s="137">
        <v>142</v>
      </c>
      <c r="H59" s="137">
        <v>143</v>
      </c>
    </row>
    <row r="60" spans="2:8" ht="45.75" customHeight="1" x14ac:dyDescent="0.15">
      <c r="B60" s="135"/>
      <c r="C60" s="1298" t="s">
        <v>583</v>
      </c>
      <c r="D60" s="1299"/>
      <c r="E60" s="1300"/>
      <c r="F60" s="136">
        <v>116</v>
      </c>
      <c r="G60" s="137">
        <v>116</v>
      </c>
      <c r="H60" s="137">
        <v>116</v>
      </c>
    </row>
    <row r="61" spans="2:8" ht="45.75" customHeight="1" x14ac:dyDescent="0.15">
      <c r="B61" s="135"/>
      <c r="C61" s="1298" t="s">
        <v>584</v>
      </c>
      <c r="D61" s="1299"/>
      <c r="E61" s="1300"/>
      <c r="F61" s="136">
        <v>70</v>
      </c>
      <c r="G61" s="137">
        <v>70</v>
      </c>
      <c r="H61" s="137">
        <v>70</v>
      </c>
    </row>
    <row r="62" spans="2:8" ht="45.75" customHeight="1" thickBot="1" x14ac:dyDescent="0.2">
      <c r="B62" s="138"/>
      <c r="C62" s="1301" t="s">
        <v>585</v>
      </c>
      <c r="D62" s="1302"/>
      <c r="E62" s="1303"/>
      <c r="F62" s="139">
        <v>33</v>
      </c>
      <c r="G62" s="140">
        <v>40</v>
      </c>
      <c r="H62" s="140">
        <v>62</v>
      </c>
    </row>
    <row r="63" spans="2:8" ht="52.5" customHeight="1" thickBot="1" x14ac:dyDescent="0.2">
      <c r="B63" s="141"/>
      <c r="C63" s="1304" t="s">
        <v>51</v>
      </c>
      <c r="D63" s="1304"/>
      <c r="E63" s="1305"/>
      <c r="F63" s="142">
        <v>1938</v>
      </c>
      <c r="G63" s="142">
        <v>1836</v>
      </c>
      <c r="H63" s="143">
        <v>1819</v>
      </c>
    </row>
    <row r="64" spans="2:8" ht="15" customHeight="1" x14ac:dyDescent="0.15"/>
  </sheetData>
  <sheetProtection algorithmName="SHA-512" hashValue="FudcDybsvj42Fd7JyIMkkvaccB2XKkk2dAY1jwVhkUHMV0JzUx/ew2yeNh35oXTia6LE8KgoTWCMaYyVwaHGEw==" saltValue="Lst+vK2hkOaT6frMlESz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90" zoomScaleNormal="9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0" t="s">
        <v>605</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x14ac:dyDescent="0.15">
      <c r="B44" s="397"/>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x14ac:dyDescent="0.15">
      <c r="B45" s="397"/>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x14ac:dyDescent="0.15">
      <c r="B46" s="397"/>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x14ac:dyDescent="0.15">
      <c r="B47" s="397"/>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598</v>
      </c>
    </row>
    <row r="50" spans="1:109" x14ac:dyDescent="0.15">
      <c r="B50" s="397"/>
      <c r="G50" s="1312"/>
      <c r="H50" s="1312"/>
      <c r="I50" s="1312"/>
      <c r="J50" s="1312"/>
      <c r="K50" s="407"/>
      <c r="L50" s="407"/>
      <c r="M50" s="408"/>
      <c r="N50" s="408"/>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8" t="s">
        <v>558</v>
      </c>
      <c r="BQ50" s="1318"/>
      <c r="BR50" s="1318"/>
      <c r="BS50" s="1318"/>
      <c r="BT50" s="1318"/>
      <c r="BU50" s="1318"/>
      <c r="BV50" s="1318"/>
      <c r="BW50" s="1318"/>
      <c r="BX50" s="1318" t="s">
        <v>559</v>
      </c>
      <c r="BY50" s="1318"/>
      <c r="BZ50" s="1318"/>
      <c r="CA50" s="1318"/>
      <c r="CB50" s="1318"/>
      <c r="CC50" s="1318"/>
      <c r="CD50" s="1318"/>
      <c r="CE50" s="1318"/>
      <c r="CF50" s="1318" t="s">
        <v>560</v>
      </c>
      <c r="CG50" s="1318"/>
      <c r="CH50" s="1318"/>
      <c r="CI50" s="1318"/>
      <c r="CJ50" s="1318"/>
      <c r="CK50" s="1318"/>
      <c r="CL50" s="1318"/>
      <c r="CM50" s="1318"/>
      <c r="CN50" s="1318" t="s">
        <v>561</v>
      </c>
      <c r="CO50" s="1318"/>
      <c r="CP50" s="1318"/>
      <c r="CQ50" s="1318"/>
      <c r="CR50" s="1318"/>
      <c r="CS50" s="1318"/>
      <c r="CT50" s="1318"/>
      <c r="CU50" s="1318"/>
      <c r="CV50" s="1318" t="s">
        <v>562</v>
      </c>
      <c r="CW50" s="1318"/>
      <c r="CX50" s="1318"/>
      <c r="CY50" s="1318"/>
      <c r="CZ50" s="1318"/>
      <c r="DA50" s="1318"/>
      <c r="DB50" s="1318"/>
      <c r="DC50" s="1318"/>
    </row>
    <row r="51" spans="1:109" ht="13.5" customHeight="1" x14ac:dyDescent="0.15">
      <c r="B51" s="397"/>
      <c r="G51" s="1329"/>
      <c r="H51" s="1329"/>
      <c r="I51" s="1333"/>
      <c r="J51" s="1333"/>
      <c r="K51" s="1319"/>
      <c r="L51" s="1319"/>
      <c r="M51" s="1319"/>
      <c r="N51" s="1319"/>
      <c r="AM51" s="406"/>
      <c r="AN51" s="1317" t="s">
        <v>599</v>
      </c>
      <c r="AO51" s="1317"/>
      <c r="AP51" s="1317"/>
      <c r="AQ51" s="1317"/>
      <c r="AR51" s="1317"/>
      <c r="AS51" s="1317"/>
      <c r="AT51" s="1317"/>
      <c r="AU51" s="1317"/>
      <c r="AV51" s="1317"/>
      <c r="AW51" s="1317"/>
      <c r="AX51" s="1317"/>
      <c r="AY51" s="1317"/>
      <c r="AZ51" s="1317"/>
      <c r="BA51" s="1317"/>
      <c r="BB51" s="1317" t="s">
        <v>600</v>
      </c>
      <c r="BC51" s="1317"/>
      <c r="BD51" s="1317"/>
      <c r="BE51" s="1317"/>
      <c r="BF51" s="1317"/>
      <c r="BG51" s="1317"/>
      <c r="BH51" s="1317"/>
      <c r="BI51" s="1317"/>
      <c r="BJ51" s="1317"/>
      <c r="BK51" s="1317"/>
      <c r="BL51" s="1317"/>
      <c r="BM51" s="1317"/>
      <c r="BN51" s="1317"/>
      <c r="BO51" s="1317"/>
      <c r="BP51" s="1314"/>
      <c r="BQ51" s="1314"/>
      <c r="BR51" s="1314"/>
      <c r="BS51" s="1314"/>
      <c r="BT51" s="1314"/>
      <c r="BU51" s="1314"/>
      <c r="BV51" s="1314"/>
      <c r="BW51" s="1314"/>
      <c r="BX51" s="1314"/>
      <c r="BY51" s="1314"/>
      <c r="BZ51" s="1314"/>
      <c r="CA51" s="1314"/>
      <c r="CB51" s="1314"/>
      <c r="CC51" s="1314"/>
      <c r="CD51" s="1314"/>
      <c r="CE51" s="1314"/>
      <c r="CF51" s="1314">
        <v>0.2</v>
      </c>
      <c r="CG51" s="1314"/>
      <c r="CH51" s="1314"/>
      <c r="CI51" s="1314"/>
      <c r="CJ51" s="1314"/>
      <c r="CK51" s="1314"/>
      <c r="CL51" s="1314"/>
      <c r="CM51" s="1314"/>
      <c r="CN51" s="1314"/>
      <c r="CO51" s="1314"/>
      <c r="CP51" s="1314"/>
      <c r="CQ51" s="1314"/>
      <c r="CR51" s="1314"/>
      <c r="CS51" s="1314"/>
      <c r="CT51" s="1314"/>
      <c r="CU51" s="1314"/>
      <c r="CV51" s="1314">
        <v>18.3</v>
      </c>
      <c r="CW51" s="1314"/>
      <c r="CX51" s="1314"/>
      <c r="CY51" s="1314"/>
      <c r="CZ51" s="1314"/>
      <c r="DA51" s="1314"/>
      <c r="DB51" s="1314"/>
      <c r="DC51" s="1314"/>
    </row>
    <row r="52" spans="1:109" x14ac:dyDescent="0.15">
      <c r="B52" s="397"/>
      <c r="G52" s="1329"/>
      <c r="H52" s="1329"/>
      <c r="I52" s="1333"/>
      <c r="J52" s="1333"/>
      <c r="K52" s="1319"/>
      <c r="L52" s="1319"/>
      <c r="M52" s="1319"/>
      <c r="N52" s="1319"/>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5"/>
      <c r="B53" s="397"/>
      <c r="G53" s="1329"/>
      <c r="H53" s="1329"/>
      <c r="I53" s="1312"/>
      <c r="J53" s="1312"/>
      <c r="K53" s="1319"/>
      <c r="L53" s="1319"/>
      <c r="M53" s="1319"/>
      <c r="N53" s="1319"/>
      <c r="AM53" s="406"/>
      <c r="AN53" s="1317"/>
      <c r="AO53" s="1317"/>
      <c r="AP53" s="1317"/>
      <c r="AQ53" s="1317"/>
      <c r="AR53" s="1317"/>
      <c r="AS53" s="1317"/>
      <c r="AT53" s="1317"/>
      <c r="AU53" s="1317"/>
      <c r="AV53" s="1317"/>
      <c r="AW53" s="1317"/>
      <c r="AX53" s="1317"/>
      <c r="AY53" s="1317"/>
      <c r="AZ53" s="1317"/>
      <c r="BA53" s="1317"/>
      <c r="BB53" s="1317" t="s">
        <v>601</v>
      </c>
      <c r="BC53" s="1317"/>
      <c r="BD53" s="1317"/>
      <c r="BE53" s="1317"/>
      <c r="BF53" s="1317"/>
      <c r="BG53" s="1317"/>
      <c r="BH53" s="1317"/>
      <c r="BI53" s="1317"/>
      <c r="BJ53" s="1317"/>
      <c r="BK53" s="1317"/>
      <c r="BL53" s="1317"/>
      <c r="BM53" s="1317"/>
      <c r="BN53" s="1317"/>
      <c r="BO53" s="1317"/>
      <c r="BP53" s="1314">
        <v>55.7</v>
      </c>
      <c r="BQ53" s="1314"/>
      <c r="BR53" s="1314"/>
      <c r="BS53" s="1314"/>
      <c r="BT53" s="1314"/>
      <c r="BU53" s="1314"/>
      <c r="BV53" s="1314"/>
      <c r="BW53" s="1314"/>
      <c r="BX53" s="1314">
        <v>57.1</v>
      </c>
      <c r="BY53" s="1314"/>
      <c r="BZ53" s="1314"/>
      <c r="CA53" s="1314"/>
      <c r="CB53" s="1314"/>
      <c r="CC53" s="1314"/>
      <c r="CD53" s="1314"/>
      <c r="CE53" s="1314"/>
      <c r="CF53" s="1314">
        <v>58.8</v>
      </c>
      <c r="CG53" s="1314"/>
      <c r="CH53" s="1314"/>
      <c r="CI53" s="1314"/>
      <c r="CJ53" s="1314"/>
      <c r="CK53" s="1314"/>
      <c r="CL53" s="1314"/>
      <c r="CM53" s="1314"/>
      <c r="CN53" s="1314">
        <v>60.8</v>
      </c>
      <c r="CO53" s="1314"/>
      <c r="CP53" s="1314"/>
      <c r="CQ53" s="1314"/>
      <c r="CR53" s="1314"/>
      <c r="CS53" s="1314"/>
      <c r="CT53" s="1314"/>
      <c r="CU53" s="1314"/>
      <c r="CV53" s="1314">
        <v>62.2</v>
      </c>
      <c r="CW53" s="1314"/>
      <c r="CX53" s="1314"/>
      <c r="CY53" s="1314"/>
      <c r="CZ53" s="1314"/>
      <c r="DA53" s="1314"/>
      <c r="DB53" s="1314"/>
      <c r="DC53" s="1314"/>
    </row>
    <row r="54" spans="1:109" x14ac:dyDescent="0.15">
      <c r="A54" s="405"/>
      <c r="B54" s="397"/>
      <c r="G54" s="1329"/>
      <c r="H54" s="1329"/>
      <c r="I54" s="1312"/>
      <c r="J54" s="1312"/>
      <c r="K54" s="1319"/>
      <c r="L54" s="1319"/>
      <c r="M54" s="1319"/>
      <c r="N54" s="1319"/>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5"/>
      <c r="B55" s="397"/>
      <c r="G55" s="1312"/>
      <c r="H55" s="1312"/>
      <c r="I55" s="1312"/>
      <c r="J55" s="1312"/>
      <c r="K55" s="1319"/>
      <c r="L55" s="1319"/>
      <c r="M55" s="1319"/>
      <c r="N55" s="1319"/>
      <c r="AN55" s="1318" t="s">
        <v>602</v>
      </c>
      <c r="AO55" s="1318"/>
      <c r="AP55" s="1318"/>
      <c r="AQ55" s="1318"/>
      <c r="AR55" s="1318"/>
      <c r="AS55" s="1318"/>
      <c r="AT55" s="1318"/>
      <c r="AU55" s="1318"/>
      <c r="AV55" s="1318"/>
      <c r="AW55" s="1318"/>
      <c r="AX55" s="1318"/>
      <c r="AY55" s="1318"/>
      <c r="AZ55" s="1318"/>
      <c r="BA55" s="1318"/>
      <c r="BB55" s="1317" t="s">
        <v>600</v>
      </c>
      <c r="BC55" s="1317"/>
      <c r="BD55" s="1317"/>
      <c r="BE55" s="1317"/>
      <c r="BF55" s="1317"/>
      <c r="BG55" s="1317"/>
      <c r="BH55" s="1317"/>
      <c r="BI55" s="1317"/>
      <c r="BJ55" s="1317"/>
      <c r="BK55" s="1317"/>
      <c r="BL55" s="1317"/>
      <c r="BM55" s="1317"/>
      <c r="BN55" s="1317"/>
      <c r="BO55" s="1317"/>
      <c r="BP55" s="1314">
        <v>0</v>
      </c>
      <c r="BQ55" s="1314"/>
      <c r="BR55" s="1314"/>
      <c r="BS55" s="1314"/>
      <c r="BT55" s="1314"/>
      <c r="BU55" s="1314"/>
      <c r="BV55" s="1314"/>
      <c r="BW55" s="1314"/>
      <c r="BX55" s="1314">
        <v>0</v>
      </c>
      <c r="BY55" s="1314"/>
      <c r="BZ55" s="1314"/>
      <c r="CA55" s="1314"/>
      <c r="CB55" s="1314"/>
      <c r="CC55" s="1314"/>
      <c r="CD55" s="1314"/>
      <c r="CE55" s="1314"/>
      <c r="CF55" s="1314">
        <v>0</v>
      </c>
      <c r="CG55" s="1314"/>
      <c r="CH55" s="1314"/>
      <c r="CI55" s="1314"/>
      <c r="CJ55" s="1314"/>
      <c r="CK55" s="1314"/>
      <c r="CL55" s="1314"/>
      <c r="CM55" s="1314"/>
      <c r="CN55" s="1314">
        <v>0</v>
      </c>
      <c r="CO55" s="1314"/>
      <c r="CP55" s="1314"/>
      <c r="CQ55" s="1314"/>
      <c r="CR55" s="1314"/>
      <c r="CS55" s="1314"/>
      <c r="CT55" s="1314"/>
      <c r="CU55" s="1314"/>
      <c r="CV55" s="1314">
        <v>0</v>
      </c>
      <c r="CW55" s="1314"/>
      <c r="CX55" s="1314"/>
      <c r="CY55" s="1314"/>
      <c r="CZ55" s="1314"/>
      <c r="DA55" s="1314"/>
      <c r="DB55" s="1314"/>
      <c r="DC55" s="1314"/>
    </row>
    <row r="56" spans="1:109" x14ac:dyDescent="0.15">
      <c r="A56" s="405"/>
      <c r="B56" s="397"/>
      <c r="G56" s="1312"/>
      <c r="H56" s="1312"/>
      <c r="I56" s="1312"/>
      <c r="J56" s="1312"/>
      <c r="K56" s="1319"/>
      <c r="L56" s="1319"/>
      <c r="M56" s="1319"/>
      <c r="N56" s="1319"/>
      <c r="AN56" s="1318"/>
      <c r="AO56" s="1318"/>
      <c r="AP56" s="1318"/>
      <c r="AQ56" s="1318"/>
      <c r="AR56" s="1318"/>
      <c r="AS56" s="1318"/>
      <c r="AT56" s="1318"/>
      <c r="AU56" s="1318"/>
      <c r="AV56" s="1318"/>
      <c r="AW56" s="1318"/>
      <c r="AX56" s="1318"/>
      <c r="AY56" s="1318"/>
      <c r="AZ56" s="1318"/>
      <c r="BA56" s="1318"/>
      <c r="BB56" s="1317"/>
      <c r="BC56" s="1317"/>
      <c r="BD56" s="1317"/>
      <c r="BE56" s="1317"/>
      <c r="BF56" s="1317"/>
      <c r="BG56" s="1317"/>
      <c r="BH56" s="1317"/>
      <c r="BI56" s="1317"/>
      <c r="BJ56" s="1317"/>
      <c r="BK56" s="1317"/>
      <c r="BL56" s="1317"/>
      <c r="BM56" s="1317"/>
      <c r="BN56" s="1317"/>
      <c r="BO56" s="1317"/>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5" customFormat="1" x14ac:dyDescent="0.15">
      <c r="B57" s="409"/>
      <c r="G57" s="1312"/>
      <c r="H57" s="1312"/>
      <c r="I57" s="1315"/>
      <c r="J57" s="1315"/>
      <c r="K57" s="1319"/>
      <c r="L57" s="1319"/>
      <c r="M57" s="1319"/>
      <c r="N57" s="1319"/>
      <c r="AM57" s="390"/>
      <c r="AN57" s="1318"/>
      <c r="AO57" s="1318"/>
      <c r="AP57" s="1318"/>
      <c r="AQ57" s="1318"/>
      <c r="AR57" s="1318"/>
      <c r="AS57" s="1318"/>
      <c r="AT57" s="1318"/>
      <c r="AU57" s="1318"/>
      <c r="AV57" s="1318"/>
      <c r="AW57" s="1318"/>
      <c r="AX57" s="1318"/>
      <c r="AY57" s="1318"/>
      <c r="AZ57" s="1318"/>
      <c r="BA57" s="1318"/>
      <c r="BB57" s="1317" t="s">
        <v>601</v>
      </c>
      <c r="BC57" s="1317"/>
      <c r="BD57" s="1317"/>
      <c r="BE57" s="1317"/>
      <c r="BF57" s="1317"/>
      <c r="BG57" s="1317"/>
      <c r="BH57" s="1317"/>
      <c r="BI57" s="1317"/>
      <c r="BJ57" s="1317"/>
      <c r="BK57" s="1317"/>
      <c r="BL57" s="1317"/>
      <c r="BM57" s="1317"/>
      <c r="BN57" s="1317"/>
      <c r="BO57" s="1317"/>
      <c r="BP57" s="1314">
        <v>57.5</v>
      </c>
      <c r="BQ57" s="1314"/>
      <c r="BR57" s="1314"/>
      <c r="BS57" s="1314"/>
      <c r="BT57" s="1314"/>
      <c r="BU57" s="1314"/>
      <c r="BV57" s="1314"/>
      <c r="BW57" s="1314"/>
      <c r="BX57" s="1314">
        <v>58.4</v>
      </c>
      <c r="BY57" s="1314"/>
      <c r="BZ57" s="1314"/>
      <c r="CA57" s="1314"/>
      <c r="CB57" s="1314"/>
      <c r="CC57" s="1314"/>
      <c r="CD57" s="1314"/>
      <c r="CE57" s="1314"/>
      <c r="CF57" s="1314">
        <v>61.8</v>
      </c>
      <c r="CG57" s="1314"/>
      <c r="CH57" s="1314"/>
      <c r="CI57" s="1314"/>
      <c r="CJ57" s="1314"/>
      <c r="CK57" s="1314"/>
      <c r="CL57" s="1314"/>
      <c r="CM57" s="1314"/>
      <c r="CN57" s="1314">
        <v>63.1</v>
      </c>
      <c r="CO57" s="1314"/>
      <c r="CP57" s="1314"/>
      <c r="CQ57" s="1314"/>
      <c r="CR57" s="1314"/>
      <c r="CS57" s="1314"/>
      <c r="CT57" s="1314"/>
      <c r="CU57" s="1314"/>
      <c r="CV57" s="1314">
        <v>62.4</v>
      </c>
      <c r="CW57" s="1314"/>
      <c r="CX57" s="1314"/>
      <c r="CY57" s="1314"/>
      <c r="CZ57" s="1314"/>
      <c r="DA57" s="1314"/>
      <c r="DB57" s="1314"/>
      <c r="DC57" s="1314"/>
      <c r="DD57" s="410"/>
      <c r="DE57" s="409"/>
    </row>
    <row r="58" spans="1:109" s="405" customFormat="1" x14ac:dyDescent="0.15">
      <c r="A58" s="390"/>
      <c r="B58" s="409"/>
      <c r="G58" s="1312"/>
      <c r="H58" s="1312"/>
      <c r="I58" s="1315"/>
      <c r="J58" s="1315"/>
      <c r="K58" s="1319"/>
      <c r="L58" s="1319"/>
      <c r="M58" s="1319"/>
      <c r="N58" s="1319"/>
      <c r="AM58" s="390"/>
      <c r="AN58" s="1318"/>
      <c r="AO58" s="1318"/>
      <c r="AP58" s="1318"/>
      <c r="AQ58" s="1318"/>
      <c r="AR58" s="1318"/>
      <c r="AS58" s="1318"/>
      <c r="AT58" s="1318"/>
      <c r="AU58" s="1318"/>
      <c r="AV58" s="1318"/>
      <c r="AW58" s="1318"/>
      <c r="AX58" s="1318"/>
      <c r="AY58" s="1318"/>
      <c r="AZ58" s="1318"/>
      <c r="BA58" s="1318"/>
      <c r="BB58" s="1317"/>
      <c r="BC58" s="1317"/>
      <c r="BD58" s="1317"/>
      <c r="BE58" s="1317"/>
      <c r="BF58" s="1317"/>
      <c r="BG58" s="1317"/>
      <c r="BH58" s="1317"/>
      <c r="BI58" s="1317"/>
      <c r="BJ58" s="1317"/>
      <c r="BK58" s="1317"/>
      <c r="BL58" s="1317"/>
      <c r="BM58" s="1317"/>
      <c r="BN58" s="1317"/>
      <c r="BO58" s="1317"/>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603</v>
      </c>
    </row>
    <row r="64" spans="1:109" x14ac:dyDescent="0.15">
      <c r="B64" s="397"/>
      <c r="G64" s="404"/>
      <c r="I64" s="417"/>
      <c r="J64" s="417"/>
      <c r="K64" s="417"/>
      <c r="L64" s="417"/>
      <c r="M64" s="417"/>
      <c r="N64" s="418"/>
      <c r="AM64" s="404"/>
      <c r="AN64" s="404" t="s">
        <v>597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0" t="s">
        <v>606</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x14ac:dyDescent="0.15">
      <c r="B66" s="397"/>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x14ac:dyDescent="0.15">
      <c r="B67" s="397"/>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x14ac:dyDescent="0.15">
      <c r="B68" s="397"/>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x14ac:dyDescent="0.15">
      <c r="B69" s="397"/>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598</v>
      </c>
    </row>
    <row r="72" spans="2:107" x14ac:dyDescent="0.15">
      <c r="B72" s="397"/>
      <c r="G72" s="1312"/>
      <c r="H72" s="1312"/>
      <c r="I72" s="1312"/>
      <c r="J72" s="1312"/>
      <c r="K72" s="407"/>
      <c r="L72" s="407"/>
      <c r="M72" s="408"/>
      <c r="N72" s="408"/>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8" t="s">
        <v>558</v>
      </c>
      <c r="BQ72" s="1318"/>
      <c r="BR72" s="1318"/>
      <c r="BS72" s="1318"/>
      <c r="BT72" s="1318"/>
      <c r="BU72" s="1318"/>
      <c r="BV72" s="1318"/>
      <c r="BW72" s="1318"/>
      <c r="BX72" s="1318" t="s">
        <v>559</v>
      </c>
      <c r="BY72" s="1318"/>
      <c r="BZ72" s="1318"/>
      <c r="CA72" s="1318"/>
      <c r="CB72" s="1318"/>
      <c r="CC72" s="1318"/>
      <c r="CD72" s="1318"/>
      <c r="CE72" s="1318"/>
      <c r="CF72" s="1318" t="s">
        <v>560</v>
      </c>
      <c r="CG72" s="1318"/>
      <c r="CH72" s="1318"/>
      <c r="CI72" s="1318"/>
      <c r="CJ72" s="1318"/>
      <c r="CK72" s="1318"/>
      <c r="CL72" s="1318"/>
      <c r="CM72" s="1318"/>
      <c r="CN72" s="1318" t="s">
        <v>561</v>
      </c>
      <c r="CO72" s="1318"/>
      <c r="CP72" s="1318"/>
      <c r="CQ72" s="1318"/>
      <c r="CR72" s="1318"/>
      <c r="CS72" s="1318"/>
      <c r="CT72" s="1318"/>
      <c r="CU72" s="1318"/>
      <c r="CV72" s="1318" t="s">
        <v>562</v>
      </c>
      <c r="CW72" s="1318"/>
      <c r="CX72" s="1318"/>
      <c r="CY72" s="1318"/>
      <c r="CZ72" s="1318"/>
      <c r="DA72" s="1318"/>
      <c r="DB72" s="1318"/>
      <c r="DC72" s="1318"/>
    </row>
    <row r="73" spans="2:107" x14ac:dyDescent="0.15">
      <c r="B73" s="397"/>
      <c r="G73" s="1329"/>
      <c r="H73" s="1329"/>
      <c r="I73" s="1329"/>
      <c r="J73" s="1329"/>
      <c r="K73" s="1313"/>
      <c r="L73" s="1313"/>
      <c r="M73" s="1313"/>
      <c r="N73" s="1313"/>
      <c r="AM73" s="406"/>
      <c r="AN73" s="1317" t="s">
        <v>599</v>
      </c>
      <c r="AO73" s="1317"/>
      <c r="AP73" s="1317"/>
      <c r="AQ73" s="1317"/>
      <c r="AR73" s="1317"/>
      <c r="AS73" s="1317"/>
      <c r="AT73" s="1317"/>
      <c r="AU73" s="1317"/>
      <c r="AV73" s="1317"/>
      <c r="AW73" s="1317"/>
      <c r="AX73" s="1317"/>
      <c r="AY73" s="1317"/>
      <c r="AZ73" s="1317"/>
      <c r="BA73" s="1317"/>
      <c r="BB73" s="1317" t="s">
        <v>600</v>
      </c>
      <c r="BC73" s="1317"/>
      <c r="BD73" s="1317"/>
      <c r="BE73" s="1317"/>
      <c r="BF73" s="1317"/>
      <c r="BG73" s="1317"/>
      <c r="BH73" s="1317"/>
      <c r="BI73" s="1317"/>
      <c r="BJ73" s="1317"/>
      <c r="BK73" s="1317"/>
      <c r="BL73" s="1317"/>
      <c r="BM73" s="1317"/>
      <c r="BN73" s="1317"/>
      <c r="BO73" s="1317"/>
      <c r="BP73" s="1314"/>
      <c r="BQ73" s="1314"/>
      <c r="BR73" s="1314"/>
      <c r="BS73" s="1314"/>
      <c r="BT73" s="1314"/>
      <c r="BU73" s="1314"/>
      <c r="BV73" s="1314"/>
      <c r="BW73" s="1314"/>
      <c r="BX73" s="1314"/>
      <c r="BY73" s="1314"/>
      <c r="BZ73" s="1314"/>
      <c r="CA73" s="1314"/>
      <c r="CB73" s="1314"/>
      <c r="CC73" s="1314"/>
      <c r="CD73" s="1314"/>
      <c r="CE73" s="1314"/>
      <c r="CF73" s="1314">
        <v>0.2</v>
      </c>
      <c r="CG73" s="1314"/>
      <c r="CH73" s="1314"/>
      <c r="CI73" s="1314"/>
      <c r="CJ73" s="1314"/>
      <c r="CK73" s="1314"/>
      <c r="CL73" s="1314"/>
      <c r="CM73" s="1314"/>
      <c r="CN73" s="1314"/>
      <c r="CO73" s="1314"/>
      <c r="CP73" s="1314"/>
      <c r="CQ73" s="1314"/>
      <c r="CR73" s="1314"/>
      <c r="CS73" s="1314"/>
      <c r="CT73" s="1314"/>
      <c r="CU73" s="1314"/>
      <c r="CV73" s="1314">
        <v>18.3</v>
      </c>
      <c r="CW73" s="1314"/>
      <c r="CX73" s="1314"/>
      <c r="CY73" s="1314"/>
      <c r="CZ73" s="1314"/>
      <c r="DA73" s="1314"/>
      <c r="DB73" s="1314"/>
      <c r="DC73" s="1314"/>
    </row>
    <row r="74" spans="2:107" x14ac:dyDescent="0.15">
      <c r="B74" s="397"/>
      <c r="G74" s="1329"/>
      <c r="H74" s="1329"/>
      <c r="I74" s="1329"/>
      <c r="J74" s="1329"/>
      <c r="K74" s="1313"/>
      <c r="L74" s="1313"/>
      <c r="M74" s="1313"/>
      <c r="N74" s="1313"/>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7"/>
      <c r="G75" s="1329"/>
      <c r="H75" s="1329"/>
      <c r="I75" s="1312"/>
      <c r="J75" s="1312"/>
      <c r="K75" s="1319"/>
      <c r="L75" s="1319"/>
      <c r="M75" s="1319"/>
      <c r="N75" s="1319"/>
      <c r="AM75" s="406"/>
      <c r="AN75" s="1317"/>
      <c r="AO75" s="1317"/>
      <c r="AP75" s="1317"/>
      <c r="AQ75" s="1317"/>
      <c r="AR75" s="1317"/>
      <c r="AS75" s="1317"/>
      <c r="AT75" s="1317"/>
      <c r="AU75" s="1317"/>
      <c r="AV75" s="1317"/>
      <c r="AW75" s="1317"/>
      <c r="AX75" s="1317"/>
      <c r="AY75" s="1317"/>
      <c r="AZ75" s="1317"/>
      <c r="BA75" s="1317"/>
      <c r="BB75" s="1317" t="s">
        <v>604</v>
      </c>
      <c r="BC75" s="1317"/>
      <c r="BD75" s="1317"/>
      <c r="BE75" s="1317"/>
      <c r="BF75" s="1317"/>
      <c r="BG75" s="1317"/>
      <c r="BH75" s="1317"/>
      <c r="BI75" s="1317"/>
      <c r="BJ75" s="1317"/>
      <c r="BK75" s="1317"/>
      <c r="BL75" s="1317"/>
      <c r="BM75" s="1317"/>
      <c r="BN75" s="1317"/>
      <c r="BO75" s="1317"/>
      <c r="BP75" s="1314">
        <v>6.1</v>
      </c>
      <c r="BQ75" s="1314"/>
      <c r="BR75" s="1314"/>
      <c r="BS75" s="1314"/>
      <c r="BT75" s="1314"/>
      <c r="BU75" s="1314"/>
      <c r="BV75" s="1314"/>
      <c r="BW75" s="1314"/>
      <c r="BX75" s="1314">
        <v>6.3</v>
      </c>
      <c r="BY75" s="1314"/>
      <c r="BZ75" s="1314"/>
      <c r="CA75" s="1314"/>
      <c r="CB75" s="1314"/>
      <c r="CC75" s="1314"/>
      <c r="CD75" s="1314"/>
      <c r="CE75" s="1314"/>
      <c r="CF75" s="1314">
        <v>6.7</v>
      </c>
      <c r="CG75" s="1314"/>
      <c r="CH75" s="1314"/>
      <c r="CI75" s="1314"/>
      <c r="CJ75" s="1314"/>
      <c r="CK75" s="1314"/>
      <c r="CL75" s="1314"/>
      <c r="CM75" s="1314"/>
      <c r="CN75" s="1314">
        <v>6.8</v>
      </c>
      <c r="CO75" s="1314"/>
      <c r="CP75" s="1314"/>
      <c r="CQ75" s="1314"/>
      <c r="CR75" s="1314"/>
      <c r="CS75" s="1314"/>
      <c r="CT75" s="1314"/>
      <c r="CU75" s="1314"/>
      <c r="CV75" s="1314">
        <v>6.8</v>
      </c>
      <c r="CW75" s="1314"/>
      <c r="CX75" s="1314"/>
      <c r="CY75" s="1314"/>
      <c r="CZ75" s="1314"/>
      <c r="DA75" s="1314"/>
      <c r="DB75" s="1314"/>
      <c r="DC75" s="1314"/>
    </row>
    <row r="76" spans="2:107" x14ac:dyDescent="0.15">
      <c r="B76" s="397"/>
      <c r="G76" s="1329"/>
      <c r="H76" s="1329"/>
      <c r="I76" s="1312"/>
      <c r="J76" s="1312"/>
      <c r="K76" s="1319"/>
      <c r="L76" s="1319"/>
      <c r="M76" s="1319"/>
      <c r="N76" s="1319"/>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7"/>
      <c r="G77" s="1312"/>
      <c r="H77" s="1312"/>
      <c r="I77" s="1312"/>
      <c r="J77" s="1312"/>
      <c r="K77" s="1313"/>
      <c r="L77" s="1313"/>
      <c r="M77" s="1313"/>
      <c r="N77" s="1313"/>
      <c r="AN77" s="1318" t="s">
        <v>602</v>
      </c>
      <c r="AO77" s="1318"/>
      <c r="AP77" s="1318"/>
      <c r="AQ77" s="1318"/>
      <c r="AR77" s="1318"/>
      <c r="AS77" s="1318"/>
      <c r="AT77" s="1318"/>
      <c r="AU77" s="1318"/>
      <c r="AV77" s="1318"/>
      <c r="AW77" s="1318"/>
      <c r="AX77" s="1318"/>
      <c r="AY77" s="1318"/>
      <c r="AZ77" s="1318"/>
      <c r="BA77" s="1318"/>
      <c r="BB77" s="1317" t="s">
        <v>600</v>
      </c>
      <c r="BC77" s="1317"/>
      <c r="BD77" s="1317"/>
      <c r="BE77" s="1317"/>
      <c r="BF77" s="1317"/>
      <c r="BG77" s="1317"/>
      <c r="BH77" s="1317"/>
      <c r="BI77" s="1317"/>
      <c r="BJ77" s="1317"/>
      <c r="BK77" s="1317"/>
      <c r="BL77" s="1317"/>
      <c r="BM77" s="1317"/>
      <c r="BN77" s="1317"/>
      <c r="BO77" s="1317"/>
      <c r="BP77" s="1314">
        <v>0</v>
      </c>
      <c r="BQ77" s="1314"/>
      <c r="BR77" s="1314"/>
      <c r="BS77" s="1314"/>
      <c r="BT77" s="1314"/>
      <c r="BU77" s="1314"/>
      <c r="BV77" s="1314"/>
      <c r="BW77" s="1314"/>
      <c r="BX77" s="1314">
        <v>0</v>
      </c>
      <c r="BY77" s="1314"/>
      <c r="BZ77" s="1314"/>
      <c r="CA77" s="1314"/>
      <c r="CB77" s="1314"/>
      <c r="CC77" s="1314"/>
      <c r="CD77" s="1314"/>
      <c r="CE77" s="1314"/>
      <c r="CF77" s="1314">
        <v>0</v>
      </c>
      <c r="CG77" s="1314"/>
      <c r="CH77" s="1314"/>
      <c r="CI77" s="1314"/>
      <c r="CJ77" s="1314"/>
      <c r="CK77" s="1314"/>
      <c r="CL77" s="1314"/>
      <c r="CM77" s="1314"/>
      <c r="CN77" s="1314">
        <v>0</v>
      </c>
      <c r="CO77" s="1314"/>
      <c r="CP77" s="1314"/>
      <c r="CQ77" s="1314"/>
      <c r="CR77" s="1314"/>
      <c r="CS77" s="1314"/>
      <c r="CT77" s="1314"/>
      <c r="CU77" s="1314"/>
      <c r="CV77" s="1314">
        <v>0</v>
      </c>
      <c r="CW77" s="1314"/>
      <c r="CX77" s="1314"/>
      <c r="CY77" s="1314"/>
      <c r="CZ77" s="1314"/>
      <c r="DA77" s="1314"/>
      <c r="DB77" s="1314"/>
      <c r="DC77" s="1314"/>
    </row>
    <row r="78" spans="2:107" x14ac:dyDescent="0.15">
      <c r="B78" s="397"/>
      <c r="G78" s="1312"/>
      <c r="H78" s="1312"/>
      <c r="I78" s="1312"/>
      <c r="J78" s="1312"/>
      <c r="K78" s="1313"/>
      <c r="L78" s="1313"/>
      <c r="M78" s="1313"/>
      <c r="N78" s="1313"/>
      <c r="AN78" s="1318"/>
      <c r="AO78" s="1318"/>
      <c r="AP78" s="1318"/>
      <c r="AQ78" s="1318"/>
      <c r="AR78" s="1318"/>
      <c r="AS78" s="1318"/>
      <c r="AT78" s="1318"/>
      <c r="AU78" s="1318"/>
      <c r="AV78" s="1318"/>
      <c r="AW78" s="1318"/>
      <c r="AX78" s="1318"/>
      <c r="AY78" s="1318"/>
      <c r="AZ78" s="1318"/>
      <c r="BA78" s="1318"/>
      <c r="BB78" s="1317"/>
      <c r="BC78" s="1317"/>
      <c r="BD78" s="1317"/>
      <c r="BE78" s="1317"/>
      <c r="BF78" s="1317"/>
      <c r="BG78" s="1317"/>
      <c r="BH78" s="1317"/>
      <c r="BI78" s="1317"/>
      <c r="BJ78" s="1317"/>
      <c r="BK78" s="1317"/>
      <c r="BL78" s="1317"/>
      <c r="BM78" s="1317"/>
      <c r="BN78" s="1317"/>
      <c r="BO78" s="1317"/>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7"/>
      <c r="G79" s="1312"/>
      <c r="H79" s="1312"/>
      <c r="I79" s="1315"/>
      <c r="J79" s="1315"/>
      <c r="K79" s="1316"/>
      <c r="L79" s="1316"/>
      <c r="M79" s="1316"/>
      <c r="N79" s="1316"/>
      <c r="AN79" s="1318"/>
      <c r="AO79" s="1318"/>
      <c r="AP79" s="1318"/>
      <c r="AQ79" s="1318"/>
      <c r="AR79" s="1318"/>
      <c r="AS79" s="1318"/>
      <c r="AT79" s="1318"/>
      <c r="AU79" s="1318"/>
      <c r="AV79" s="1318"/>
      <c r="AW79" s="1318"/>
      <c r="AX79" s="1318"/>
      <c r="AY79" s="1318"/>
      <c r="AZ79" s="1318"/>
      <c r="BA79" s="1318"/>
      <c r="BB79" s="1317" t="s">
        <v>604</v>
      </c>
      <c r="BC79" s="1317"/>
      <c r="BD79" s="1317"/>
      <c r="BE79" s="1317"/>
      <c r="BF79" s="1317"/>
      <c r="BG79" s="1317"/>
      <c r="BH79" s="1317"/>
      <c r="BI79" s="1317"/>
      <c r="BJ79" s="1317"/>
      <c r="BK79" s="1317"/>
      <c r="BL79" s="1317"/>
      <c r="BM79" s="1317"/>
      <c r="BN79" s="1317"/>
      <c r="BO79" s="1317"/>
      <c r="BP79" s="1314">
        <v>6</v>
      </c>
      <c r="BQ79" s="1314"/>
      <c r="BR79" s="1314"/>
      <c r="BS79" s="1314"/>
      <c r="BT79" s="1314"/>
      <c r="BU79" s="1314"/>
      <c r="BV79" s="1314"/>
      <c r="BW79" s="1314"/>
      <c r="BX79" s="1314">
        <v>5.6</v>
      </c>
      <c r="BY79" s="1314"/>
      <c r="BZ79" s="1314"/>
      <c r="CA79" s="1314"/>
      <c r="CB79" s="1314"/>
      <c r="CC79" s="1314"/>
      <c r="CD79" s="1314"/>
      <c r="CE79" s="1314"/>
      <c r="CF79" s="1314">
        <v>5.3</v>
      </c>
      <c r="CG79" s="1314"/>
      <c r="CH79" s="1314"/>
      <c r="CI79" s="1314"/>
      <c r="CJ79" s="1314"/>
      <c r="CK79" s="1314"/>
      <c r="CL79" s="1314"/>
      <c r="CM79" s="1314"/>
      <c r="CN79" s="1314">
        <v>5.8</v>
      </c>
      <c r="CO79" s="1314"/>
      <c r="CP79" s="1314"/>
      <c r="CQ79" s="1314"/>
      <c r="CR79" s="1314"/>
      <c r="CS79" s="1314"/>
      <c r="CT79" s="1314"/>
      <c r="CU79" s="1314"/>
      <c r="CV79" s="1314">
        <v>5.8</v>
      </c>
      <c r="CW79" s="1314"/>
      <c r="CX79" s="1314"/>
      <c r="CY79" s="1314"/>
      <c r="CZ79" s="1314"/>
      <c r="DA79" s="1314"/>
      <c r="DB79" s="1314"/>
      <c r="DC79" s="1314"/>
    </row>
    <row r="80" spans="2:107" x14ac:dyDescent="0.15">
      <c r="B80" s="397"/>
      <c r="G80" s="1312"/>
      <c r="H80" s="1312"/>
      <c r="I80" s="1315"/>
      <c r="J80" s="1315"/>
      <c r="K80" s="1316"/>
      <c r="L80" s="1316"/>
      <c r="M80" s="1316"/>
      <c r="N80" s="1316"/>
      <c r="AN80" s="1318"/>
      <c r="AO80" s="1318"/>
      <c r="AP80" s="1318"/>
      <c r="AQ80" s="1318"/>
      <c r="AR80" s="1318"/>
      <c r="AS80" s="1318"/>
      <c r="AT80" s="1318"/>
      <c r="AU80" s="1318"/>
      <c r="AV80" s="1318"/>
      <c r="AW80" s="1318"/>
      <c r="AX80" s="1318"/>
      <c r="AY80" s="1318"/>
      <c r="AZ80" s="1318"/>
      <c r="BA80" s="1318"/>
      <c r="BB80" s="1317"/>
      <c r="BC80" s="1317"/>
      <c r="BD80" s="1317"/>
      <c r="BE80" s="1317"/>
      <c r="BF80" s="1317"/>
      <c r="BG80" s="1317"/>
      <c r="BH80" s="1317"/>
      <c r="BI80" s="1317"/>
      <c r="BJ80" s="1317"/>
      <c r="BK80" s="1317"/>
      <c r="BL80" s="1317"/>
      <c r="BM80" s="1317"/>
      <c r="BN80" s="1317"/>
      <c r="BO80" s="1317"/>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8I2qYaeGdf6QuXucnBA4yBbJTtKCIUTSMcKv4Ew76tl3svFhCGnVOzWVSYLsX+t/Lzw1ZRz+IABrnFPLHJbNvQ==" saltValue="FEk5U2tPrkSVjkoC6Rudc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5YqeZGUwfObSvoqt1CTcXV7THBGr/F9Y65dTLItQEz0BJ8p+nhnVI1riguuhFN5TsUWFAIw5SMIZDFWgz8M7Bg==" saltValue="OSerZRBPixl9auk6Ptkf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aLTSYq7JGovrGTZoFvmdbMtlokQtWE/RiB8uXns0m97uF08sCUTjzeSPA/Sbt2lUuc5rP8v3FMmUZefZC4ss6Q==" saltValue="/vWIUnInuU2AZ28vkK8Xo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176641</v>
      </c>
      <c r="E3" s="162"/>
      <c r="F3" s="163">
        <v>237994</v>
      </c>
      <c r="G3" s="164"/>
      <c r="H3" s="165"/>
    </row>
    <row r="4" spans="1:8" x14ac:dyDescent="0.15">
      <c r="A4" s="166"/>
      <c r="B4" s="167"/>
      <c r="C4" s="168"/>
      <c r="D4" s="169">
        <v>112839</v>
      </c>
      <c r="E4" s="170"/>
      <c r="F4" s="171">
        <v>110361</v>
      </c>
      <c r="G4" s="172"/>
      <c r="H4" s="173"/>
    </row>
    <row r="5" spans="1:8" x14ac:dyDescent="0.15">
      <c r="A5" s="154" t="s">
        <v>550</v>
      </c>
      <c r="B5" s="159"/>
      <c r="C5" s="160"/>
      <c r="D5" s="161">
        <v>199937</v>
      </c>
      <c r="E5" s="162"/>
      <c r="F5" s="163">
        <v>267911</v>
      </c>
      <c r="G5" s="164"/>
      <c r="H5" s="165"/>
    </row>
    <row r="6" spans="1:8" x14ac:dyDescent="0.15">
      <c r="A6" s="166"/>
      <c r="B6" s="167"/>
      <c r="C6" s="168"/>
      <c r="D6" s="169">
        <v>119717</v>
      </c>
      <c r="E6" s="170"/>
      <c r="F6" s="171">
        <v>106425</v>
      </c>
      <c r="G6" s="172"/>
      <c r="H6" s="173"/>
    </row>
    <row r="7" spans="1:8" x14ac:dyDescent="0.15">
      <c r="A7" s="154" t="s">
        <v>551</v>
      </c>
      <c r="B7" s="159"/>
      <c r="C7" s="160"/>
      <c r="D7" s="161">
        <v>188652</v>
      </c>
      <c r="E7" s="162"/>
      <c r="F7" s="163">
        <v>228215</v>
      </c>
      <c r="G7" s="164"/>
      <c r="H7" s="165"/>
    </row>
    <row r="8" spans="1:8" x14ac:dyDescent="0.15">
      <c r="A8" s="166"/>
      <c r="B8" s="167"/>
      <c r="C8" s="168"/>
      <c r="D8" s="169">
        <v>117334</v>
      </c>
      <c r="E8" s="170"/>
      <c r="F8" s="171">
        <v>117571</v>
      </c>
      <c r="G8" s="172"/>
      <c r="H8" s="173"/>
    </row>
    <row r="9" spans="1:8" x14ac:dyDescent="0.15">
      <c r="A9" s="154" t="s">
        <v>552</v>
      </c>
      <c r="B9" s="159"/>
      <c r="C9" s="160"/>
      <c r="D9" s="161">
        <v>184433</v>
      </c>
      <c r="E9" s="162"/>
      <c r="F9" s="163">
        <v>264232</v>
      </c>
      <c r="G9" s="164"/>
      <c r="H9" s="165"/>
    </row>
    <row r="10" spans="1:8" x14ac:dyDescent="0.15">
      <c r="A10" s="166"/>
      <c r="B10" s="167"/>
      <c r="C10" s="168"/>
      <c r="D10" s="169">
        <v>68231</v>
      </c>
      <c r="E10" s="170"/>
      <c r="F10" s="171">
        <v>133959</v>
      </c>
      <c r="G10" s="172"/>
      <c r="H10" s="173"/>
    </row>
    <row r="11" spans="1:8" x14ac:dyDescent="0.15">
      <c r="A11" s="154" t="s">
        <v>553</v>
      </c>
      <c r="B11" s="159"/>
      <c r="C11" s="160"/>
      <c r="D11" s="161">
        <v>206060</v>
      </c>
      <c r="E11" s="162"/>
      <c r="F11" s="163">
        <v>263613</v>
      </c>
      <c r="G11" s="164"/>
      <c r="H11" s="165"/>
    </row>
    <row r="12" spans="1:8" x14ac:dyDescent="0.15">
      <c r="A12" s="166"/>
      <c r="B12" s="167"/>
      <c r="C12" s="174"/>
      <c r="D12" s="169">
        <v>95830</v>
      </c>
      <c r="E12" s="170"/>
      <c r="F12" s="171">
        <v>128823</v>
      </c>
      <c r="G12" s="172"/>
      <c r="H12" s="173"/>
    </row>
    <row r="13" spans="1:8" x14ac:dyDescent="0.15">
      <c r="A13" s="154"/>
      <c r="B13" s="159"/>
      <c r="C13" s="175"/>
      <c r="D13" s="176">
        <v>191145</v>
      </c>
      <c r="E13" s="177"/>
      <c r="F13" s="178">
        <v>252393</v>
      </c>
      <c r="G13" s="179"/>
      <c r="H13" s="165"/>
    </row>
    <row r="14" spans="1:8" x14ac:dyDescent="0.15">
      <c r="A14" s="166"/>
      <c r="B14" s="167"/>
      <c r="C14" s="168"/>
      <c r="D14" s="169">
        <v>102790</v>
      </c>
      <c r="E14" s="170"/>
      <c r="F14" s="171">
        <v>119428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7.73</v>
      </c>
      <c r="C19" s="180">
        <f>ROUND(VALUE(SUBSTITUTE(実質収支比率等に係る経年分析!G$48,"▲","-")),2)</f>
        <v>10.26</v>
      </c>
      <c r="D19" s="180">
        <f>ROUND(VALUE(SUBSTITUTE(実質収支比率等に係る経年分析!H$48,"▲","-")),2)</f>
        <v>7.39</v>
      </c>
      <c r="E19" s="180">
        <f>ROUND(VALUE(SUBSTITUTE(実質収支比率等に係る経年分析!I$48,"▲","-")),2)</f>
        <v>9.8000000000000007</v>
      </c>
      <c r="F19" s="180">
        <f>ROUND(VALUE(SUBSTITUTE(実質収支比率等に係る経年分析!J$48,"▲","-")),2)</f>
        <v>11.99</v>
      </c>
    </row>
    <row r="20" spans="1:11" x14ac:dyDescent="0.15">
      <c r="A20" s="180" t="s">
        <v>55</v>
      </c>
      <c r="B20" s="180">
        <f>ROUND(VALUE(SUBSTITUTE(実質収支比率等に係る経年分析!F$47,"▲","-")),2)</f>
        <v>56.12</v>
      </c>
      <c r="C20" s="180">
        <f>ROUND(VALUE(SUBSTITUTE(実質収支比率等に係る経年分析!G$47,"▲","-")),2)</f>
        <v>55.43</v>
      </c>
      <c r="D20" s="180">
        <f>ROUND(VALUE(SUBSTITUTE(実質収支比率等に係る経年分析!H$47,"▲","-")),2)</f>
        <v>55.67</v>
      </c>
      <c r="E20" s="180">
        <f>ROUND(VALUE(SUBSTITUTE(実質収支比率等に係る経年分析!I$47,"▲","-")),2)</f>
        <v>50.26</v>
      </c>
      <c r="F20" s="180">
        <f>ROUND(VALUE(SUBSTITUTE(実質収支比率等に係る経年分析!J$47,"▲","-")),2)</f>
        <v>45.54</v>
      </c>
    </row>
    <row r="21" spans="1:11" x14ac:dyDescent="0.15">
      <c r="A21" s="180" t="s">
        <v>56</v>
      </c>
      <c r="B21" s="180">
        <f>IF(ISNUMBER(VALUE(SUBSTITUTE(実質収支比率等に係る経年分析!F$49,"▲","-"))),ROUND(VALUE(SUBSTITUTE(実質収支比率等に係る経年分析!F$49,"▲","-")),2),NA())</f>
        <v>0.16</v>
      </c>
      <c r="C21" s="180">
        <f>IF(ISNUMBER(VALUE(SUBSTITUTE(実質収支比率等に係る経年分析!G$49,"▲","-"))),ROUND(VALUE(SUBSTITUTE(実質収支比率等に係る経年分析!G$49,"▲","-")),2),NA())</f>
        <v>2.1</v>
      </c>
      <c r="D21" s="180">
        <f>IF(ISNUMBER(VALUE(SUBSTITUTE(実質収支比率等に係る経年分析!H$49,"▲","-"))),ROUND(VALUE(SUBSTITUTE(実質収支比率等に係る経年分析!H$49,"▲","-")),2),NA())</f>
        <v>-2.86</v>
      </c>
      <c r="E21" s="180">
        <f>IF(ISNUMBER(VALUE(SUBSTITUTE(実質収支比率等に係る経年分析!I$49,"▲","-"))),ROUND(VALUE(SUBSTITUTE(実質収支比率等に係る経年分析!I$49,"▲","-")),2),NA())</f>
        <v>-3.08</v>
      </c>
      <c r="F21" s="180">
        <f>IF(ISNUMBER(VALUE(SUBSTITUTE(実質収支比率等に係る経年分析!J$49,"▲","-"))),ROUND(VALUE(SUBSTITUTE(実質収支比率等に係る経年分析!J$49,"▲","-")),2),NA())</f>
        <v>0.03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簡易水道事業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住宅新築資金等貸付事業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索道事業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v>
      </c>
    </row>
    <row r="33" spans="1:16" x14ac:dyDescent="0.15">
      <c r="A33" s="181" t="str">
        <f>IF(連結実質赤字比率に係る赤字・黒字の構成分析!C$37="",NA(),連結実質赤字比率に係る赤字・黒字の構成分析!C$37)</f>
        <v>国民健康保険事業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0.86</v>
      </c>
    </row>
    <row r="34" spans="1:16" x14ac:dyDescent="0.15">
      <c r="A34" s="181" t="str">
        <f>IF(連結実質赤字比率に係る赤字・黒字の構成分析!C$36="",NA(),連結実質赤字比率に係る赤字・黒字の構成分析!C$36)</f>
        <v>赤松団地造成事業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0.93</v>
      </c>
    </row>
    <row r="35" spans="1:16" x14ac:dyDescent="0.15">
      <c r="A35" s="181" t="str">
        <f>IF(連結実質赤字比率に係る赤字・黒字の構成分析!C$35="",NA(),連結実質赤字比率に係る赤字・黒字の構成分析!C$35)</f>
        <v>介護保険事業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0.71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7.72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10.25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7.38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9.8000000000000007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11.98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359</v>
      </c>
      <c r="E42" s="182"/>
      <c r="F42" s="182"/>
      <c r="G42" s="182">
        <f>'実質公債費比率（分子）の構造'!L$52</f>
        <v>362</v>
      </c>
      <c r="H42" s="182"/>
      <c r="I42" s="182"/>
      <c r="J42" s="182">
        <f>'実質公債費比率（分子）の構造'!M$52</f>
        <v>355</v>
      </c>
      <c r="K42" s="182"/>
      <c r="L42" s="182"/>
      <c r="M42" s="182">
        <f>'実質公債費比率（分子）の構造'!N$52</f>
        <v>372</v>
      </c>
      <c r="N42" s="182"/>
      <c r="O42" s="182"/>
      <c r="P42" s="182">
        <f>'実質公債費比率（分子）の構造'!O$52</f>
        <v>357</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v>
      </c>
      <c r="C45" s="182"/>
      <c r="D45" s="182"/>
      <c r="E45" s="182">
        <f>'実質公債費比率（分子）の構造'!L$49</f>
        <v>3</v>
      </c>
      <c r="F45" s="182"/>
      <c r="G45" s="182"/>
      <c r="H45" s="182">
        <f>'実質公債費比率（分子）の構造'!M$49</f>
        <v>4</v>
      </c>
      <c r="I45" s="182"/>
      <c r="J45" s="182"/>
      <c r="K45" s="182">
        <f>'実質公債費比率（分子）の構造'!N$49</f>
        <v>3</v>
      </c>
      <c r="L45" s="182"/>
      <c r="M45" s="182"/>
      <c r="N45" s="182">
        <f>'実質公債費比率（分子）の構造'!O$49</f>
        <v>3</v>
      </c>
      <c r="O45" s="182"/>
      <c r="P45" s="182"/>
    </row>
    <row r="46" spans="1:16" x14ac:dyDescent="0.15">
      <c r="A46" s="182" t="s">
        <v>67</v>
      </c>
      <c r="B46" s="182">
        <f>'実質公債費比率（分子）の構造'!K$48</f>
        <v>157</v>
      </c>
      <c r="C46" s="182"/>
      <c r="D46" s="182"/>
      <c r="E46" s="182">
        <f>'実質公債費比率（分子）の構造'!L$48</f>
        <v>147</v>
      </c>
      <c r="F46" s="182"/>
      <c r="G46" s="182"/>
      <c r="H46" s="182">
        <f>'実質公債費比率（分子）の構造'!M$48</f>
        <v>141</v>
      </c>
      <c r="I46" s="182"/>
      <c r="J46" s="182"/>
      <c r="K46" s="182">
        <f>'実質公債費比率（分子）の構造'!N$48</f>
        <v>140</v>
      </c>
      <c r="L46" s="182"/>
      <c r="M46" s="182"/>
      <c r="N46" s="182">
        <f>'実質公債費比率（分子）の構造'!O$48</f>
        <v>142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318</v>
      </c>
      <c r="C49" s="182"/>
      <c r="D49" s="182"/>
      <c r="E49" s="182">
        <f>'実質公債費比率（分子）の構造'!L$45</f>
        <v>328</v>
      </c>
      <c r="F49" s="182"/>
      <c r="G49" s="182"/>
      <c r="H49" s="182">
        <f>'実質公債費比率（分子）の構造'!M$45</f>
        <v>335</v>
      </c>
      <c r="I49" s="182"/>
      <c r="J49" s="182"/>
      <c r="K49" s="182">
        <f>'実質公債費比率（分子）の構造'!N$45</f>
        <v>351</v>
      </c>
      <c r="L49" s="182"/>
      <c r="M49" s="182"/>
      <c r="N49" s="182">
        <f>'実質公債費比率（分子）の構造'!O$45</f>
        <v>334</v>
      </c>
      <c r="O49" s="182"/>
      <c r="P49" s="182"/>
    </row>
    <row r="50" spans="1:16" x14ac:dyDescent="0.15">
      <c r="A50" s="182" t="s">
        <v>71</v>
      </c>
      <c r="B50" s="182" t="e">
        <f>NA()</f>
        <v>#N/A</v>
      </c>
      <c r="C50" s="182">
        <f>IF(ISNUMBER('実質公債費比率（分子）の構造'!K$53),'実質公債費比率（分子）の構造'!K$53,NA())</f>
        <v>119</v>
      </c>
      <c r="D50" s="182" t="e">
        <f>NA()</f>
        <v>#N/A</v>
      </c>
      <c r="E50" s="182" t="e">
        <f>NA()</f>
        <v>#N/A</v>
      </c>
      <c r="F50" s="182">
        <f>IF(ISNUMBER('実質公債費比率（分子）の構造'!L$53),'実質公債費比率（分子）の構造'!L$53,NA())</f>
        <v>116</v>
      </c>
      <c r="G50" s="182" t="e">
        <f>NA()</f>
        <v>#N/A</v>
      </c>
      <c r="H50" s="182" t="e">
        <f>NA()</f>
        <v>#N/A</v>
      </c>
      <c r="I50" s="182">
        <f>IF(ISNUMBER('実質公債費比率（分子）の構造'!M$53),'実質公債費比率（分子）の構造'!M$53,NA())</f>
        <v>125</v>
      </c>
      <c r="J50" s="182" t="e">
        <f>NA()</f>
        <v>#N/A</v>
      </c>
      <c r="K50" s="182" t="e">
        <f>NA()</f>
        <v>#N/A</v>
      </c>
      <c r="L50" s="182">
        <f>IF(ISNUMBER('実質公債費比率（分子）の構造'!N$53),'実質公債費比率（分子）の構造'!N$53,NA())</f>
        <v>122</v>
      </c>
      <c r="M50" s="182" t="e">
        <f>NA()</f>
        <v>#N/A</v>
      </c>
      <c r="N50" s="182" t="e">
        <f>NA()</f>
        <v>#N/A</v>
      </c>
      <c r="O50" s="182">
        <f>IF(ISNUMBER('実質公債費比率（分子）の構造'!O$53),'実質公債費比率（分子）の構造'!O$53,NA())</f>
        <v>122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3334</v>
      </c>
      <c r="E56" s="181"/>
      <c r="F56" s="181"/>
      <c r="G56" s="181">
        <f>'将来負担比率（分子）の構造'!J$52</f>
        <v>3361</v>
      </c>
      <c r="H56" s="181"/>
      <c r="I56" s="181"/>
      <c r="J56" s="181">
        <f>'将来負担比率（分子）の構造'!K$52</f>
        <v>3584</v>
      </c>
      <c r="K56" s="181"/>
      <c r="L56" s="181"/>
      <c r="M56" s="181">
        <f>'将来負担比率（分子）の構造'!L$52</f>
        <v>3721</v>
      </c>
      <c r="N56" s="181"/>
      <c r="O56" s="181"/>
      <c r="P56" s="181">
        <f>'将来負担比率（分子）の構造'!M$52</f>
        <v>3706</v>
      </c>
    </row>
    <row r="57" spans="1:16" x14ac:dyDescent="0.15">
      <c r="A57" s="181" t="s">
        <v>42</v>
      </c>
      <c r="B57" s="181"/>
      <c r="C57" s="181"/>
      <c r="D57" s="181">
        <f>'将来負担比率（分子）の構造'!I$51</f>
        <v>34</v>
      </c>
      <c r="E57" s="181"/>
      <c r="F57" s="181"/>
      <c r="G57" s="181">
        <f>'将来負担比率（分子）の構造'!J$51</f>
        <v>19</v>
      </c>
      <c r="H57" s="181"/>
      <c r="I57" s="181"/>
      <c r="J57" s="181" t="str">
        <f>'将来負担比率（分子）の構造'!K$51</f>
        <v>-</v>
      </c>
      <c r="K57" s="181"/>
      <c r="L57" s="181"/>
      <c r="M57" s="181">
        <f>'将来負担比率（分子）の構造'!L$51</f>
        <v>67</v>
      </c>
      <c r="N57" s="181"/>
      <c r="O57" s="181"/>
      <c r="P57" s="181">
        <f>'将来負担比率（分子）の構造'!M$51</f>
        <v>57</v>
      </c>
    </row>
    <row r="58" spans="1:16" x14ac:dyDescent="0.15">
      <c r="A58" s="181" t="s">
        <v>41</v>
      </c>
      <c r="B58" s="181"/>
      <c r="C58" s="181"/>
      <c r="D58" s="181">
        <f>'将来負担比率（分子）の構造'!I$50</f>
        <v>2073</v>
      </c>
      <c r="E58" s="181"/>
      <c r="F58" s="181"/>
      <c r="G58" s="181">
        <f>'将来負担比率（分子）の構造'!J$50</f>
        <v>2064</v>
      </c>
      <c r="H58" s="181"/>
      <c r="I58" s="181"/>
      <c r="J58" s="181">
        <f>'将来負担比率（分子）の構造'!K$50</f>
        <v>2111</v>
      </c>
      <c r="K58" s="181"/>
      <c r="L58" s="181"/>
      <c r="M58" s="181">
        <f>'将来負担比率（分子）の構造'!L$50</f>
        <v>2034</v>
      </c>
      <c r="N58" s="181"/>
      <c r="O58" s="181"/>
      <c r="P58" s="181">
        <f>'将来負担比率（分子）の構造'!M$50</f>
        <v>2031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457</v>
      </c>
      <c r="C62" s="181"/>
      <c r="D62" s="181"/>
      <c r="E62" s="181">
        <f>'将来負担比率（分子）の構造'!J$45</f>
        <v>500</v>
      </c>
      <c r="F62" s="181"/>
      <c r="G62" s="181"/>
      <c r="H62" s="181">
        <f>'将来負担比率（分子）の構造'!K$45</f>
        <v>463</v>
      </c>
      <c r="I62" s="181"/>
      <c r="J62" s="181"/>
      <c r="K62" s="181">
        <f>'将来負担比率（分子）の構造'!L$45</f>
        <v>435</v>
      </c>
      <c r="L62" s="181"/>
      <c r="M62" s="181"/>
      <c r="N62" s="181">
        <f>'将来負担比率（分子）の構造'!M$45</f>
        <v>430</v>
      </c>
      <c r="O62" s="181"/>
      <c r="P62" s="181"/>
    </row>
    <row r="63" spans="1:16" x14ac:dyDescent="0.15">
      <c r="A63" s="181" t="s">
        <v>34</v>
      </c>
      <c r="B63" s="181">
        <f>'将来負担比率（分子）の構造'!I$44</f>
        <v>37</v>
      </c>
      <c r="C63" s="181"/>
      <c r="D63" s="181"/>
      <c r="E63" s="181">
        <f>'将来負担比率（分子）の構造'!J$44</f>
        <v>35</v>
      </c>
      <c r="F63" s="181"/>
      <c r="G63" s="181"/>
      <c r="H63" s="181">
        <f>'将来負担比率（分子）の構造'!K$44</f>
        <v>32</v>
      </c>
      <c r="I63" s="181"/>
      <c r="J63" s="181"/>
      <c r="K63" s="181">
        <f>'将来負担比率（分子）の構造'!L$44</f>
        <v>38</v>
      </c>
      <c r="L63" s="181"/>
      <c r="M63" s="181"/>
      <c r="N63" s="181">
        <f>'将来負担比率（分子）の構造'!M$44</f>
        <v>36</v>
      </c>
      <c r="O63" s="181"/>
      <c r="P63" s="181"/>
    </row>
    <row r="64" spans="1:16" x14ac:dyDescent="0.15">
      <c r="A64" s="181" t="s">
        <v>33</v>
      </c>
      <c r="B64" s="181">
        <f>'将来負担比率（分子）の構造'!I$43</f>
        <v>1559</v>
      </c>
      <c r="C64" s="181"/>
      <c r="D64" s="181"/>
      <c r="E64" s="181">
        <f>'将来負担比率（分子）の構造'!J$43</f>
        <v>1494</v>
      </c>
      <c r="F64" s="181"/>
      <c r="G64" s="181"/>
      <c r="H64" s="181">
        <f>'将来負担比率（分子）の構造'!K$43</f>
        <v>1532</v>
      </c>
      <c r="I64" s="181"/>
      <c r="J64" s="181"/>
      <c r="K64" s="181">
        <f>'将来負担比率（分子）の構造'!L$43</f>
        <v>1483</v>
      </c>
      <c r="L64" s="181"/>
      <c r="M64" s="181"/>
      <c r="N64" s="181">
        <f>'将来負担比率（分子）の構造'!M$43</f>
        <v>1604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3188</v>
      </c>
      <c r="C66" s="181"/>
      <c r="D66" s="181"/>
      <c r="E66" s="181">
        <f>'将来負担比率（分子）の構造'!J$41</f>
        <v>3346</v>
      </c>
      <c r="F66" s="181"/>
      <c r="G66" s="181"/>
      <c r="H66" s="181">
        <f>'将来負担比率（分子）の構造'!K$41</f>
        <v>3674</v>
      </c>
      <c r="I66" s="181"/>
      <c r="J66" s="181"/>
      <c r="K66" s="181">
        <f>'将来負担比率（分子）の構造'!L$41</f>
        <v>3800</v>
      </c>
      <c r="L66" s="181"/>
      <c r="M66" s="181"/>
      <c r="N66" s="181">
        <f>'将来負担比率（分子）の構造'!M$41</f>
        <v>4068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5</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344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1186</v>
      </c>
      <c r="C72" s="185">
        <f>基金残高に係る経年分析!G55</f>
        <v>1069</v>
      </c>
      <c r="D72" s="185">
        <f>基金残高に係る経年分析!H55</f>
        <v>1012</v>
      </c>
    </row>
    <row r="73" spans="1:16" x14ac:dyDescent="0.15">
      <c r="A73" s="184" t="s">
        <v>78</v>
      </c>
      <c r="B73" s="185">
        <f>基金残高に係る経年分析!F56</f>
        <v>135</v>
      </c>
      <c r="C73" s="185">
        <f>基金残高に係る経年分析!G56</f>
        <v>135</v>
      </c>
      <c r="D73" s="185">
        <f>基金残高に係る経年分析!H56</f>
        <v>135</v>
      </c>
    </row>
    <row r="74" spans="1:16" x14ac:dyDescent="0.15">
      <c r="A74" s="184" t="s">
        <v>79</v>
      </c>
      <c r="B74" s="185">
        <f>基金残高に係る経年分析!F57</f>
        <v>618</v>
      </c>
      <c r="C74" s="185">
        <f>基金残高に係る経年分析!G57</f>
        <v>632</v>
      </c>
      <c r="D74" s="185">
        <f>基金残高に係る経年分析!H57</f>
        <v>672</v>
      </c>
    </row>
  </sheetData>
  <sheetProtection algorithmName="SHA-512" hashValue="MY2LNLNy3e9mq40vw4HrOAUCZfVj1eqFZ+s/cIeQ/6lXYJgRPGvqMvqyYolhw9LbywZs8x7iJIvqCAjmEkI7cA==" saltValue="++L/LA5guviL9XJfKerz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Q1" workbookViewId="0">
      <selection activeCell="AQ1" sqref="AQ1"/>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227</v>
      </c>
      <c r="C5" s="672"/>
      <c r="D5" s="672"/>
      <c r="E5" s="672"/>
      <c r="F5" s="672"/>
      <c r="G5" s="672"/>
      <c r="H5" s="672"/>
      <c r="I5" s="672"/>
      <c r="J5" s="672"/>
      <c r="K5" s="672"/>
      <c r="L5" s="672"/>
      <c r="M5" s="672"/>
      <c r="N5" s="672"/>
      <c r="O5" s="672"/>
      <c r="P5" s="672"/>
      <c r="Q5" s="673"/>
      <c r="R5" s="674">
        <v>242166</v>
      </c>
      <c r="S5" s="675"/>
      <c r="T5" s="675"/>
      <c r="U5" s="675"/>
      <c r="V5" s="675"/>
      <c r="W5" s="675"/>
      <c r="X5" s="675"/>
      <c r="Y5" s="676"/>
      <c r="Z5" s="677">
        <v>5.3</v>
      </c>
      <c r="AA5" s="677"/>
      <c r="AB5" s="677"/>
      <c r="AC5" s="677"/>
      <c r="AD5" s="678">
        <v>242166</v>
      </c>
      <c r="AE5" s="678"/>
      <c r="AF5" s="678"/>
      <c r="AG5" s="678"/>
      <c r="AH5" s="678"/>
      <c r="AI5" s="678"/>
      <c r="AJ5" s="678"/>
      <c r="AK5" s="678"/>
      <c r="AL5" s="679">
        <v>11.1</v>
      </c>
      <c r="AM5" s="680"/>
      <c r="AN5" s="680"/>
      <c r="AO5" s="681"/>
      <c r="AP5" s="671" t="s">
        <v>228</v>
      </c>
      <c r="AQ5" s="672"/>
      <c r="AR5" s="672"/>
      <c r="AS5" s="672"/>
      <c r="AT5" s="672"/>
      <c r="AU5" s="672"/>
      <c r="AV5" s="672"/>
      <c r="AW5" s="672"/>
      <c r="AX5" s="672"/>
      <c r="AY5" s="672"/>
      <c r="AZ5" s="672"/>
      <c r="BA5" s="672"/>
      <c r="BB5" s="672"/>
      <c r="BC5" s="672"/>
      <c r="BD5" s="672"/>
      <c r="BE5" s="672"/>
      <c r="BF5" s="673"/>
      <c r="BG5" s="685">
        <v>242166</v>
      </c>
      <c r="BH5" s="686"/>
      <c r="BI5" s="686"/>
      <c r="BJ5" s="686"/>
      <c r="BK5" s="686"/>
      <c r="BL5" s="686"/>
      <c r="BM5" s="686"/>
      <c r="BN5" s="687"/>
      <c r="BO5" s="688">
        <v>100</v>
      </c>
      <c r="BP5" s="688"/>
      <c r="BQ5" s="688"/>
      <c r="BR5" s="688"/>
      <c r="BS5" s="689" t="s">
        <v>229</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221</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41080</v>
      </c>
      <c r="S6" s="686"/>
      <c r="T6" s="686"/>
      <c r="U6" s="686"/>
      <c r="V6" s="686"/>
      <c r="W6" s="686"/>
      <c r="X6" s="686"/>
      <c r="Y6" s="687"/>
      <c r="Z6" s="688">
        <v>0.9</v>
      </c>
      <c r="AA6" s="688"/>
      <c r="AB6" s="688"/>
      <c r="AC6" s="688"/>
      <c r="AD6" s="689">
        <v>41080</v>
      </c>
      <c r="AE6" s="689"/>
      <c r="AF6" s="689"/>
      <c r="AG6" s="689"/>
      <c r="AH6" s="689"/>
      <c r="AI6" s="689"/>
      <c r="AJ6" s="689"/>
      <c r="AK6" s="689"/>
      <c r="AL6" s="690">
        <v>1.9</v>
      </c>
      <c r="AM6" s="691"/>
      <c r="AN6" s="691"/>
      <c r="AO6" s="692"/>
      <c r="AP6" s="682" t="s">
        <v>234</v>
      </c>
      <c r="AQ6" s="683"/>
      <c r="AR6" s="683"/>
      <c r="AS6" s="683"/>
      <c r="AT6" s="683"/>
      <c r="AU6" s="683"/>
      <c r="AV6" s="683"/>
      <c r="AW6" s="683"/>
      <c r="AX6" s="683"/>
      <c r="AY6" s="683"/>
      <c r="AZ6" s="683"/>
      <c r="BA6" s="683"/>
      <c r="BB6" s="683"/>
      <c r="BC6" s="683"/>
      <c r="BD6" s="683"/>
      <c r="BE6" s="683"/>
      <c r="BF6" s="684"/>
      <c r="BG6" s="685">
        <v>242166</v>
      </c>
      <c r="BH6" s="686"/>
      <c r="BI6" s="686"/>
      <c r="BJ6" s="686"/>
      <c r="BK6" s="686"/>
      <c r="BL6" s="686"/>
      <c r="BM6" s="686"/>
      <c r="BN6" s="687"/>
      <c r="BO6" s="688">
        <v>100</v>
      </c>
      <c r="BP6" s="688"/>
      <c r="BQ6" s="688"/>
      <c r="BR6" s="688"/>
      <c r="BS6" s="689" t="s">
        <v>229</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52447</v>
      </c>
      <c r="CS6" s="686"/>
      <c r="CT6" s="686"/>
      <c r="CU6" s="686"/>
      <c r="CV6" s="686"/>
      <c r="CW6" s="686"/>
      <c r="CX6" s="686"/>
      <c r="CY6" s="687"/>
      <c r="CZ6" s="679">
        <v>1.2</v>
      </c>
      <c r="DA6" s="680"/>
      <c r="DB6" s="680"/>
      <c r="DC6" s="699"/>
      <c r="DD6" s="694" t="s">
        <v>229</v>
      </c>
      <c r="DE6" s="686"/>
      <c r="DF6" s="686"/>
      <c r="DG6" s="686"/>
      <c r="DH6" s="686"/>
      <c r="DI6" s="686"/>
      <c r="DJ6" s="686"/>
      <c r="DK6" s="686"/>
      <c r="DL6" s="686"/>
      <c r="DM6" s="686"/>
      <c r="DN6" s="686"/>
      <c r="DO6" s="686"/>
      <c r="DP6" s="687"/>
      <c r="DQ6" s="694">
        <v>52447</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293</v>
      </c>
      <c r="S7" s="686"/>
      <c r="T7" s="686"/>
      <c r="U7" s="686"/>
      <c r="V7" s="686"/>
      <c r="W7" s="686"/>
      <c r="X7" s="686"/>
      <c r="Y7" s="687"/>
      <c r="Z7" s="688">
        <v>0</v>
      </c>
      <c r="AA7" s="688"/>
      <c r="AB7" s="688"/>
      <c r="AC7" s="688"/>
      <c r="AD7" s="689">
        <v>293</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108793</v>
      </c>
      <c r="BH7" s="686"/>
      <c r="BI7" s="686"/>
      <c r="BJ7" s="686"/>
      <c r="BK7" s="686"/>
      <c r="BL7" s="686"/>
      <c r="BM7" s="686"/>
      <c r="BN7" s="687"/>
      <c r="BO7" s="688">
        <v>44.9</v>
      </c>
      <c r="BP7" s="688"/>
      <c r="BQ7" s="688"/>
      <c r="BR7" s="688"/>
      <c r="BS7" s="689" t="s">
        <v>174</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976102</v>
      </c>
      <c r="CS7" s="686"/>
      <c r="CT7" s="686"/>
      <c r="CU7" s="686"/>
      <c r="CV7" s="686"/>
      <c r="CW7" s="686"/>
      <c r="CX7" s="686"/>
      <c r="CY7" s="687"/>
      <c r="CZ7" s="688">
        <v>23.1</v>
      </c>
      <c r="DA7" s="688"/>
      <c r="DB7" s="688"/>
      <c r="DC7" s="688"/>
      <c r="DD7" s="694">
        <v>61247</v>
      </c>
      <c r="DE7" s="686"/>
      <c r="DF7" s="686"/>
      <c r="DG7" s="686"/>
      <c r="DH7" s="686"/>
      <c r="DI7" s="686"/>
      <c r="DJ7" s="686"/>
      <c r="DK7" s="686"/>
      <c r="DL7" s="686"/>
      <c r="DM7" s="686"/>
      <c r="DN7" s="686"/>
      <c r="DO7" s="686"/>
      <c r="DP7" s="687"/>
      <c r="DQ7" s="694">
        <v>465647</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956</v>
      </c>
      <c r="S8" s="686"/>
      <c r="T8" s="686"/>
      <c r="U8" s="686"/>
      <c r="V8" s="686"/>
      <c r="W8" s="686"/>
      <c r="X8" s="686"/>
      <c r="Y8" s="687"/>
      <c r="Z8" s="688">
        <v>0</v>
      </c>
      <c r="AA8" s="688"/>
      <c r="AB8" s="688"/>
      <c r="AC8" s="688"/>
      <c r="AD8" s="689">
        <v>956</v>
      </c>
      <c r="AE8" s="689"/>
      <c r="AF8" s="689"/>
      <c r="AG8" s="689"/>
      <c r="AH8" s="689"/>
      <c r="AI8" s="689"/>
      <c r="AJ8" s="689"/>
      <c r="AK8" s="689"/>
      <c r="AL8" s="690">
        <v>0</v>
      </c>
      <c r="AM8" s="691"/>
      <c r="AN8" s="691"/>
      <c r="AO8" s="692"/>
      <c r="AP8" s="682" t="s">
        <v>240</v>
      </c>
      <c r="AQ8" s="683"/>
      <c r="AR8" s="683"/>
      <c r="AS8" s="683"/>
      <c r="AT8" s="683"/>
      <c r="AU8" s="683"/>
      <c r="AV8" s="683"/>
      <c r="AW8" s="683"/>
      <c r="AX8" s="683"/>
      <c r="AY8" s="683"/>
      <c r="AZ8" s="683"/>
      <c r="BA8" s="683"/>
      <c r="BB8" s="683"/>
      <c r="BC8" s="683"/>
      <c r="BD8" s="683"/>
      <c r="BE8" s="683"/>
      <c r="BF8" s="684"/>
      <c r="BG8" s="685">
        <v>5707</v>
      </c>
      <c r="BH8" s="686"/>
      <c r="BI8" s="686"/>
      <c r="BJ8" s="686"/>
      <c r="BK8" s="686"/>
      <c r="BL8" s="686"/>
      <c r="BM8" s="686"/>
      <c r="BN8" s="687"/>
      <c r="BO8" s="688">
        <v>2.4</v>
      </c>
      <c r="BP8" s="688"/>
      <c r="BQ8" s="688"/>
      <c r="BR8" s="688"/>
      <c r="BS8" s="694" t="s">
        <v>174</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876020</v>
      </c>
      <c r="CS8" s="686"/>
      <c r="CT8" s="686"/>
      <c r="CU8" s="686"/>
      <c r="CV8" s="686"/>
      <c r="CW8" s="686"/>
      <c r="CX8" s="686"/>
      <c r="CY8" s="687"/>
      <c r="CZ8" s="688">
        <v>20.8</v>
      </c>
      <c r="DA8" s="688"/>
      <c r="DB8" s="688"/>
      <c r="DC8" s="688"/>
      <c r="DD8" s="694">
        <v>146437</v>
      </c>
      <c r="DE8" s="686"/>
      <c r="DF8" s="686"/>
      <c r="DG8" s="686"/>
      <c r="DH8" s="686"/>
      <c r="DI8" s="686"/>
      <c r="DJ8" s="686"/>
      <c r="DK8" s="686"/>
      <c r="DL8" s="686"/>
      <c r="DM8" s="686"/>
      <c r="DN8" s="686"/>
      <c r="DO8" s="686"/>
      <c r="DP8" s="687"/>
      <c r="DQ8" s="694">
        <v>510929</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1052</v>
      </c>
      <c r="S9" s="686"/>
      <c r="T9" s="686"/>
      <c r="U9" s="686"/>
      <c r="V9" s="686"/>
      <c r="W9" s="686"/>
      <c r="X9" s="686"/>
      <c r="Y9" s="687"/>
      <c r="Z9" s="688">
        <v>0</v>
      </c>
      <c r="AA9" s="688"/>
      <c r="AB9" s="688"/>
      <c r="AC9" s="688"/>
      <c r="AD9" s="689">
        <v>1052</v>
      </c>
      <c r="AE9" s="689"/>
      <c r="AF9" s="689"/>
      <c r="AG9" s="689"/>
      <c r="AH9" s="689"/>
      <c r="AI9" s="689"/>
      <c r="AJ9" s="689"/>
      <c r="AK9" s="689"/>
      <c r="AL9" s="690">
        <v>0</v>
      </c>
      <c r="AM9" s="691"/>
      <c r="AN9" s="691"/>
      <c r="AO9" s="692"/>
      <c r="AP9" s="682" t="s">
        <v>243</v>
      </c>
      <c r="AQ9" s="683"/>
      <c r="AR9" s="683"/>
      <c r="AS9" s="683"/>
      <c r="AT9" s="683"/>
      <c r="AU9" s="683"/>
      <c r="AV9" s="683"/>
      <c r="AW9" s="683"/>
      <c r="AX9" s="683"/>
      <c r="AY9" s="683"/>
      <c r="AZ9" s="683"/>
      <c r="BA9" s="683"/>
      <c r="BB9" s="683"/>
      <c r="BC9" s="683"/>
      <c r="BD9" s="683"/>
      <c r="BE9" s="683"/>
      <c r="BF9" s="684"/>
      <c r="BG9" s="685">
        <v>92225</v>
      </c>
      <c r="BH9" s="686"/>
      <c r="BI9" s="686"/>
      <c r="BJ9" s="686"/>
      <c r="BK9" s="686"/>
      <c r="BL9" s="686"/>
      <c r="BM9" s="686"/>
      <c r="BN9" s="687"/>
      <c r="BO9" s="688">
        <v>38.1</v>
      </c>
      <c r="BP9" s="688"/>
      <c r="BQ9" s="688"/>
      <c r="BR9" s="688"/>
      <c r="BS9" s="694" t="s">
        <v>174</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234992</v>
      </c>
      <c r="CS9" s="686"/>
      <c r="CT9" s="686"/>
      <c r="CU9" s="686"/>
      <c r="CV9" s="686"/>
      <c r="CW9" s="686"/>
      <c r="CX9" s="686"/>
      <c r="CY9" s="687"/>
      <c r="CZ9" s="688">
        <v>5.6</v>
      </c>
      <c r="DA9" s="688"/>
      <c r="DB9" s="688"/>
      <c r="DC9" s="688"/>
      <c r="DD9" s="694">
        <v>11715</v>
      </c>
      <c r="DE9" s="686"/>
      <c r="DF9" s="686"/>
      <c r="DG9" s="686"/>
      <c r="DH9" s="686"/>
      <c r="DI9" s="686"/>
      <c r="DJ9" s="686"/>
      <c r="DK9" s="686"/>
      <c r="DL9" s="686"/>
      <c r="DM9" s="686"/>
      <c r="DN9" s="686"/>
      <c r="DO9" s="686"/>
      <c r="DP9" s="687"/>
      <c r="DQ9" s="694">
        <v>178838</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174</v>
      </c>
      <c r="S10" s="686"/>
      <c r="T10" s="686"/>
      <c r="U10" s="686"/>
      <c r="V10" s="686"/>
      <c r="W10" s="686"/>
      <c r="X10" s="686"/>
      <c r="Y10" s="687"/>
      <c r="Z10" s="688" t="s">
        <v>174</v>
      </c>
      <c r="AA10" s="688"/>
      <c r="AB10" s="688"/>
      <c r="AC10" s="688"/>
      <c r="AD10" s="689" t="s">
        <v>174</v>
      </c>
      <c r="AE10" s="689"/>
      <c r="AF10" s="689"/>
      <c r="AG10" s="689"/>
      <c r="AH10" s="689"/>
      <c r="AI10" s="689"/>
      <c r="AJ10" s="689"/>
      <c r="AK10" s="689"/>
      <c r="AL10" s="690" t="s">
        <v>229</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7328</v>
      </c>
      <c r="BH10" s="686"/>
      <c r="BI10" s="686"/>
      <c r="BJ10" s="686"/>
      <c r="BK10" s="686"/>
      <c r="BL10" s="686"/>
      <c r="BM10" s="686"/>
      <c r="BN10" s="687"/>
      <c r="BO10" s="688">
        <v>3</v>
      </c>
      <c r="BP10" s="688"/>
      <c r="BQ10" s="688"/>
      <c r="BR10" s="688"/>
      <c r="BS10" s="694" t="s">
        <v>229</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t="s">
        <v>229</v>
      </c>
      <c r="CS10" s="686"/>
      <c r="CT10" s="686"/>
      <c r="CU10" s="686"/>
      <c r="CV10" s="686"/>
      <c r="CW10" s="686"/>
      <c r="CX10" s="686"/>
      <c r="CY10" s="687"/>
      <c r="CZ10" s="688" t="s">
        <v>229</v>
      </c>
      <c r="DA10" s="688"/>
      <c r="DB10" s="688"/>
      <c r="DC10" s="688"/>
      <c r="DD10" s="694" t="s">
        <v>174</v>
      </c>
      <c r="DE10" s="686"/>
      <c r="DF10" s="686"/>
      <c r="DG10" s="686"/>
      <c r="DH10" s="686"/>
      <c r="DI10" s="686"/>
      <c r="DJ10" s="686"/>
      <c r="DK10" s="686"/>
      <c r="DL10" s="686"/>
      <c r="DM10" s="686"/>
      <c r="DN10" s="686"/>
      <c r="DO10" s="686"/>
      <c r="DP10" s="687"/>
      <c r="DQ10" s="694" t="s">
        <v>174</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64399</v>
      </c>
      <c r="S11" s="686"/>
      <c r="T11" s="686"/>
      <c r="U11" s="686"/>
      <c r="V11" s="686"/>
      <c r="W11" s="686"/>
      <c r="X11" s="686"/>
      <c r="Y11" s="687"/>
      <c r="Z11" s="690">
        <v>1.4</v>
      </c>
      <c r="AA11" s="691"/>
      <c r="AB11" s="691"/>
      <c r="AC11" s="703"/>
      <c r="AD11" s="694">
        <v>64399</v>
      </c>
      <c r="AE11" s="686"/>
      <c r="AF11" s="686"/>
      <c r="AG11" s="686"/>
      <c r="AH11" s="686"/>
      <c r="AI11" s="686"/>
      <c r="AJ11" s="686"/>
      <c r="AK11" s="687"/>
      <c r="AL11" s="690">
        <v>3</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3533</v>
      </c>
      <c r="BH11" s="686"/>
      <c r="BI11" s="686"/>
      <c r="BJ11" s="686"/>
      <c r="BK11" s="686"/>
      <c r="BL11" s="686"/>
      <c r="BM11" s="686"/>
      <c r="BN11" s="687"/>
      <c r="BO11" s="688">
        <v>1.5</v>
      </c>
      <c r="BP11" s="688"/>
      <c r="BQ11" s="688"/>
      <c r="BR11" s="688"/>
      <c r="BS11" s="694" t="s">
        <v>174</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560466</v>
      </c>
      <c r="CS11" s="686"/>
      <c r="CT11" s="686"/>
      <c r="CU11" s="686"/>
      <c r="CV11" s="686"/>
      <c r="CW11" s="686"/>
      <c r="CX11" s="686"/>
      <c r="CY11" s="687"/>
      <c r="CZ11" s="688">
        <v>13.3</v>
      </c>
      <c r="DA11" s="688"/>
      <c r="DB11" s="688"/>
      <c r="DC11" s="688"/>
      <c r="DD11" s="694">
        <v>245561</v>
      </c>
      <c r="DE11" s="686"/>
      <c r="DF11" s="686"/>
      <c r="DG11" s="686"/>
      <c r="DH11" s="686"/>
      <c r="DI11" s="686"/>
      <c r="DJ11" s="686"/>
      <c r="DK11" s="686"/>
      <c r="DL11" s="686"/>
      <c r="DM11" s="686"/>
      <c r="DN11" s="686"/>
      <c r="DO11" s="686"/>
      <c r="DP11" s="687"/>
      <c r="DQ11" s="694">
        <v>249803</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t="s">
        <v>229</v>
      </c>
      <c r="S12" s="686"/>
      <c r="T12" s="686"/>
      <c r="U12" s="686"/>
      <c r="V12" s="686"/>
      <c r="W12" s="686"/>
      <c r="X12" s="686"/>
      <c r="Y12" s="687"/>
      <c r="Z12" s="688" t="s">
        <v>229</v>
      </c>
      <c r="AA12" s="688"/>
      <c r="AB12" s="688"/>
      <c r="AC12" s="688"/>
      <c r="AD12" s="689" t="s">
        <v>229</v>
      </c>
      <c r="AE12" s="689"/>
      <c r="AF12" s="689"/>
      <c r="AG12" s="689"/>
      <c r="AH12" s="689"/>
      <c r="AI12" s="689"/>
      <c r="AJ12" s="689"/>
      <c r="AK12" s="689"/>
      <c r="AL12" s="690" t="s">
        <v>174</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113734</v>
      </c>
      <c r="BH12" s="686"/>
      <c r="BI12" s="686"/>
      <c r="BJ12" s="686"/>
      <c r="BK12" s="686"/>
      <c r="BL12" s="686"/>
      <c r="BM12" s="686"/>
      <c r="BN12" s="687"/>
      <c r="BO12" s="688">
        <v>47</v>
      </c>
      <c r="BP12" s="688"/>
      <c r="BQ12" s="688"/>
      <c r="BR12" s="688"/>
      <c r="BS12" s="694" t="s">
        <v>229</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271754</v>
      </c>
      <c r="CS12" s="686"/>
      <c r="CT12" s="686"/>
      <c r="CU12" s="686"/>
      <c r="CV12" s="686"/>
      <c r="CW12" s="686"/>
      <c r="CX12" s="686"/>
      <c r="CY12" s="687"/>
      <c r="CZ12" s="688">
        <v>6.4</v>
      </c>
      <c r="DA12" s="688"/>
      <c r="DB12" s="688"/>
      <c r="DC12" s="688"/>
      <c r="DD12" s="694">
        <v>19996</v>
      </c>
      <c r="DE12" s="686"/>
      <c r="DF12" s="686"/>
      <c r="DG12" s="686"/>
      <c r="DH12" s="686"/>
      <c r="DI12" s="686"/>
      <c r="DJ12" s="686"/>
      <c r="DK12" s="686"/>
      <c r="DL12" s="686"/>
      <c r="DM12" s="686"/>
      <c r="DN12" s="686"/>
      <c r="DO12" s="686"/>
      <c r="DP12" s="687"/>
      <c r="DQ12" s="694">
        <v>268091</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174</v>
      </c>
      <c r="S13" s="686"/>
      <c r="T13" s="686"/>
      <c r="U13" s="686"/>
      <c r="V13" s="686"/>
      <c r="W13" s="686"/>
      <c r="X13" s="686"/>
      <c r="Y13" s="687"/>
      <c r="Z13" s="688" t="s">
        <v>174</v>
      </c>
      <c r="AA13" s="688"/>
      <c r="AB13" s="688"/>
      <c r="AC13" s="688"/>
      <c r="AD13" s="689" t="s">
        <v>229</v>
      </c>
      <c r="AE13" s="689"/>
      <c r="AF13" s="689"/>
      <c r="AG13" s="689"/>
      <c r="AH13" s="689"/>
      <c r="AI13" s="689"/>
      <c r="AJ13" s="689"/>
      <c r="AK13" s="689"/>
      <c r="AL13" s="690" t="s">
        <v>229</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92521</v>
      </c>
      <c r="BH13" s="686"/>
      <c r="BI13" s="686"/>
      <c r="BJ13" s="686"/>
      <c r="BK13" s="686"/>
      <c r="BL13" s="686"/>
      <c r="BM13" s="686"/>
      <c r="BN13" s="687"/>
      <c r="BO13" s="688">
        <v>38.200000000000003</v>
      </c>
      <c r="BP13" s="688"/>
      <c r="BQ13" s="688"/>
      <c r="BR13" s="688"/>
      <c r="BS13" s="694" t="s">
        <v>174</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273677</v>
      </c>
      <c r="CS13" s="686"/>
      <c r="CT13" s="686"/>
      <c r="CU13" s="686"/>
      <c r="CV13" s="686"/>
      <c r="CW13" s="686"/>
      <c r="CX13" s="686"/>
      <c r="CY13" s="687"/>
      <c r="CZ13" s="688">
        <v>6.5</v>
      </c>
      <c r="DA13" s="688"/>
      <c r="DB13" s="688"/>
      <c r="DC13" s="688"/>
      <c r="DD13" s="694">
        <v>115062</v>
      </c>
      <c r="DE13" s="686"/>
      <c r="DF13" s="686"/>
      <c r="DG13" s="686"/>
      <c r="DH13" s="686"/>
      <c r="DI13" s="686"/>
      <c r="DJ13" s="686"/>
      <c r="DK13" s="686"/>
      <c r="DL13" s="686"/>
      <c r="DM13" s="686"/>
      <c r="DN13" s="686"/>
      <c r="DO13" s="686"/>
      <c r="DP13" s="687"/>
      <c r="DQ13" s="694">
        <v>141484</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t="s">
        <v>229</v>
      </c>
      <c r="S14" s="686"/>
      <c r="T14" s="686"/>
      <c r="U14" s="686"/>
      <c r="V14" s="686"/>
      <c r="W14" s="686"/>
      <c r="X14" s="686"/>
      <c r="Y14" s="687"/>
      <c r="Z14" s="688" t="s">
        <v>174</v>
      </c>
      <c r="AA14" s="688"/>
      <c r="AB14" s="688"/>
      <c r="AC14" s="688"/>
      <c r="AD14" s="689" t="s">
        <v>229</v>
      </c>
      <c r="AE14" s="689"/>
      <c r="AF14" s="689"/>
      <c r="AG14" s="689"/>
      <c r="AH14" s="689"/>
      <c r="AI14" s="689"/>
      <c r="AJ14" s="689"/>
      <c r="AK14" s="689"/>
      <c r="AL14" s="690" t="s">
        <v>174</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11961</v>
      </c>
      <c r="BH14" s="686"/>
      <c r="BI14" s="686"/>
      <c r="BJ14" s="686"/>
      <c r="BK14" s="686"/>
      <c r="BL14" s="686"/>
      <c r="BM14" s="686"/>
      <c r="BN14" s="687"/>
      <c r="BO14" s="688">
        <v>4.9000000000000004</v>
      </c>
      <c r="BP14" s="688"/>
      <c r="BQ14" s="688"/>
      <c r="BR14" s="688"/>
      <c r="BS14" s="694" t="s">
        <v>174</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115864</v>
      </c>
      <c r="CS14" s="686"/>
      <c r="CT14" s="686"/>
      <c r="CU14" s="686"/>
      <c r="CV14" s="686"/>
      <c r="CW14" s="686"/>
      <c r="CX14" s="686"/>
      <c r="CY14" s="687"/>
      <c r="CZ14" s="688">
        <v>2.7</v>
      </c>
      <c r="DA14" s="688"/>
      <c r="DB14" s="688"/>
      <c r="DC14" s="688"/>
      <c r="DD14" s="694" t="s">
        <v>229</v>
      </c>
      <c r="DE14" s="686"/>
      <c r="DF14" s="686"/>
      <c r="DG14" s="686"/>
      <c r="DH14" s="686"/>
      <c r="DI14" s="686"/>
      <c r="DJ14" s="686"/>
      <c r="DK14" s="686"/>
      <c r="DL14" s="686"/>
      <c r="DM14" s="686"/>
      <c r="DN14" s="686"/>
      <c r="DO14" s="686"/>
      <c r="DP14" s="687"/>
      <c r="DQ14" s="694">
        <v>107679</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229</v>
      </c>
      <c r="S15" s="686"/>
      <c r="T15" s="686"/>
      <c r="U15" s="686"/>
      <c r="V15" s="686"/>
      <c r="W15" s="686"/>
      <c r="X15" s="686"/>
      <c r="Y15" s="687"/>
      <c r="Z15" s="688" t="s">
        <v>229</v>
      </c>
      <c r="AA15" s="688"/>
      <c r="AB15" s="688"/>
      <c r="AC15" s="688"/>
      <c r="AD15" s="689" t="s">
        <v>229</v>
      </c>
      <c r="AE15" s="689"/>
      <c r="AF15" s="689"/>
      <c r="AG15" s="689"/>
      <c r="AH15" s="689"/>
      <c r="AI15" s="689"/>
      <c r="AJ15" s="689"/>
      <c r="AK15" s="689"/>
      <c r="AL15" s="690" t="s">
        <v>229</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7678</v>
      </c>
      <c r="BH15" s="686"/>
      <c r="BI15" s="686"/>
      <c r="BJ15" s="686"/>
      <c r="BK15" s="686"/>
      <c r="BL15" s="686"/>
      <c r="BM15" s="686"/>
      <c r="BN15" s="687"/>
      <c r="BO15" s="688">
        <v>3.2</v>
      </c>
      <c r="BP15" s="688"/>
      <c r="BQ15" s="688"/>
      <c r="BR15" s="688"/>
      <c r="BS15" s="694" t="s">
        <v>174</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330768</v>
      </c>
      <c r="CS15" s="686"/>
      <c r="CT15" s="686"/>
      <c r="CU15" s="686"/>
      <c r="CV15" s="686"/>
      <c r="CW15" s="686"/>
      <c r="CX15" s="686"/>
      <c r="CY15" s="687"/>
      <c r="CZ15" s="688">
        <v>7.8</v>
      </c>
      <c r="DA15" s="688"/>
      <c r="DB15" s="688"/>
      <c r="DC15" s="688"/>
      <c r="DD15" s="694">
        <v>28466</v>
      </c>
      <c r="DE15" s="686"/>
      <c r="DF15" s="686"/>
      <c r="DG15" s="686"/>
      <c r="DH15" s="686"/>
      <c r="DI15" s="686"/>
      <c r="DJ15" s="686"/>
      <c r="DK15" s="686"/>
      <c r="DL15" s="686"/>
      <c r="DM15" s="686"/>
      <c r="DN15" s="686"/>
      <c r="DO15" s="686"/>
      <c r="DP15" s="687"/>
      <c r="DQ15" s="694">
        <v>294381</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1449</v>
      </c>
      <c r="S16" s="686"/>
      <c r="T16" s="686"/>
      <c r="U16" s="686"/>
      <c r="V16" s="686"/>
      <c r="W16" s="686"/>
      <c r="X16" s="686"/>
      <c r="Y16" s="687"/>
      <c r="Z16" s="688">
        <v>0</v>
      </c>
      <c r="AA16" s="688"/>
      <c r="AB16" s="688"/>
      <c r="AC16" s="688"/>
      <c r="AD16" s="689">
        <v>1449</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229</v>
      </c>
      <c r="BH16" s="686"/>
      <c r="BI16" s="686"/>
      <c r="BJ16" s="686"/>
      <c r="BK16" s="686"/>
      <c r="BL16" s="686"/>
      <c r="BM16" s="686"/>
      <c r="BN16" s="687"/>
      <c r="BO16" s="688" t="s">
        <v>174</v>
      </c>
      <c r="BP16" s="688"/>
      <c r="BQ16" s="688"/>
      <c r="BR16" s="688"/>
      <c r="BS16" s="694" t="s">
        <v>229</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192344</v>
      </c>
      <c r="CS16" s="686"/>
      <c r="CT16" s="686"/>
      <c r="CU16" s="686"/>
      <c r="CV16" s="686"/>
      <c r="CW16" s="686"/>
      <c r="CX16" s="686"/>
      <c r="CY16" s="687"/>
      <c r="CZ16" s="688">
        <v>4.5999999999999996</v>
      </c>
      <c r="DA16" s="688"/>
      <c r="DB16" s="688"/>
      <c r="DC16" s="688"/>
      <c r="DD16" s="694" t="s">
        <v>229</v>
      </c>
      <c r="DE16" s="686"/>
      <c r="DF16" s="686"/>
      <c r="DG16" s="686"/>
      <c r="DH16" s="686"/>
      <c r="DI16" s="686"/>
      <c r="DJ16" s="686"/>
      <c r="DK16" s="686"/>
      <c r="DL16" s="686"/>
      <c r="DM16" s="686"/>
      <c r="DN16" s="686"/>
      <c r="DO16" s="686"/>
      <c r="DP16" s="687"/>
      <c r="DQ16" s="694">
        <v>4048</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803</v>
      </c>
      <c r="S17" s="686"/>
      <c r="T17" s="686"/>
      <c r="U17" s="686"/>
      <c r="V17" s="686"/>
      <c r="W17" s="686"/>
      <c r="X17" s="686"/>
      <c r="Y17" s="687"/>
      <c r="Z17" s="688">
        <v>0</v>
      </c>
      <c r="AA17" s="688"/>
      <c r="AB17" s="688"/>
      <c r="AC17" s="688"/>
      <c r="AD17" s="689">
        <v>803</v>
      </c>
      <c r="AE17" s="689"/>
      <c r="AF17" s="689"/>
      <c r="AG17" s="689"/>
      <c r="AH17" s="689"/>
      <c r="AI17" s="689"/>
      <c r="AJ17" s="689"/>
      <c r="AK17" s="689"/>
      <c r="AL17" s="690">
        <v>0</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229</v>
      </c>
      <c r="BH17" s="686"/>
      <c r="BI17" s="686"/>
      <c r="BJ17" s="686"/>
      <c r="BK17" s="686"/>
      <c r="BL17" s="686"/>
      <c r="BM17" s="686"/>
      <c r="BN17" s="687"/>
      <c r="BO17" s="688" t="s">
        <v>229</v>
      </c>
      <c r="BP17" s="688"/>
      <c r="BQ17" s="688"/>
      <c r="BR17" s="688"/>
      <c r="BS17" s="694" t="s">
        <v>229</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334219</v>
      </c>
      <c r="CS17" s="686"/>
      <c r="CT17" s="686"/>
      <c r="CU17" s="686"/>
      <c r="CV17" s="686"/>
      <c r="CW17" s="686"/>
      <c r="CX17" s="686"/>
      <c r="CY17" s="687"/>
      <c r="CZ17" s="688">
        <v>7.9</v>
      </c>
      <c r="DA17" s="688"/>
      <c r="DB17" s="688"/>
      <c r="DC17" s="688"/>
      <c r="DD17" s="694" t="s">
        <v>174</v>
      </c>
      <c r="DE17" s="686"/>
      <c r="DF17" s="686"/>
      <c r="DG17" s="686"/>
      <c r="DH17" s="686"/>
      <c r="DI17" s="686"/>
      <c r="DJ17" s="686"/>
      <c r="DK17" s="686"/>
      <c r="DL17" s="686"/>
      <c r="DM17" s="686"/>
      <c r="DN17" s="686"/>
      <c r="DO17" s="686"/>
      <c r="DP17" s="687"/>
      <c r="DQ17" s="694">
        <v>328832</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1328</v>
      </c>
      <c r="S18" s="686"/>
      <c r="T18" s="686"/>
      <c r="U18" s="686"/>
      <c r="V18" s="686"/>
      <c r="W18" s="686"/>
      <c r="X18" s="686"/>
      <c r="Y18" s="687"/>
      <c r="Z18" s="688">
        <v>0</v>
      </c>
      <c r="AA18" s="688"/>
      <c r="AB18" s="688"/>
      <c r="AC18" s="688"/>
      <c r="AD18" s="689">
        <v>1328</v>
      </c>
      <c r="AE18" s="689"/>
      <c r="AF18" s="689"/>
      <c r="AG18" s="689"/>
      <c r="AH18" s="689"/>
      <c r="AI18" s="689"/>
      <c r="AJ18" s="689"/>
      <c r="AK18" s="689"/>
      <c r="AL18" s="690">
        <v>0.1</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174</v>
      </c>
      <c r="BH18" s="686"/>
      <c r="BI18" s="686"/>
      <c r="BJ18" s="686"/>
      <c r="BK18" s="686"/>
      <c r="BL18" s="686"/>
      <c r="BM18" s="686"/>
      <c r="BN18" s="687"/>
      <c r="BO18" s="688" t="s">
        <v>229</v>
      </c>
      <c r="BP18" s="688"/>
      <c r="BQ18" s="688"/>
      <c r="BR18" s="688"/>
      <c r="BS18" s="694" t="s">
        <v>174</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229</v>
      </c>
      <c r="CS18" s="686"/>
      <c r="CT18" s="686"/>
      <c r="CU18" s="686"/>
      <c r="CV18" s="686"/>
      <c r="CW18" s="686"/>
      <c r="CX18" s="686"/>
      <c r="CY18" s="687"/>
      <c r="CZ18" s="688" t="s">
        <v>174</v>
      </c>
      <c r="DA18" s="688"/>
      <c r="DB18" s="688"/>
      <c r="DC18" s="688"/>
      <c r="DD18" s="694" t="s">
        <v>229</v>
      </c>
      <c r="DE18" s="686"/>
      <c r="DF18" s="686"/>
      <c r="DG18" s="686"/>
      <c r="DH18" s="686"/>
      <c r="DI18" s="686"/>
      <c r="DJ18" s="686"/>
      <c r="DK18" s="686"/>
      <c r="DL18" s="686"/>
      <c r="DM18" s="686"/>
      <c r="DN18" s="686"/>
      <c r="DO18" s="686"/>
      <c r="DP18" s="687"/>
      <c r="DQ18" s="694" t="s">
        <v>174</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416</v>
      </c>
      <c r="S19" s="686"/>
      <c r="T19" s="686"/>
      <c r="U19" s="686"/>
      <c r="V19" s="686"/>
      <c r="W19" s="686"/>
      <c r="X19" s="686"/>
      <c r="Y19" s="687"/>
      <c r="Z19" s="688">
        <v>0</v>
      </c>
      <c r="AA19" s="688"/>
      <c r="AB19" s="688"/>
      <c r="AC19" s="688"/>
      <c r="AD19" s="689">
        <v>416</v>
      </c>
      <c r="AE19" s="689"/>
      <c r="AF19" s="689"/>
      <c r="AG19" s="689"/>
      <c r="AH19" s="689"/>
      <c r="AI19" s="689"/>
      <c r="AJ19" s="689"/>
      <c r="AK19" s="689"/>
      <c r="AL19" s="690">
        <v>0</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t="s">
        <v>229</v>
      </c>
      <c r="BH19" s="686"/>
      <c r="BI19" s="686"/>
      <c r="BJ19" s="686"/>
      <c r="BK19" s="686"/>
      <c r="BL19" s="686"/>
      <c r="BM19" s="686"/>
      <c r="BN19" s="687"/>
      <c r="BO19" s="688" t="s">
        <v>229</v>
      </c>
      <c r="BP19" s="688"/>
      <c r="BQ19" s="688"/>
      <c r="BR19" s="688"/>
      <c r="BS19" s="694" t="s">
        <v>229</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229</v>
      </c>
      <c r="CS19" s="686"/>
      <c r="CT19" s="686"/>
      <c r="CU19" s="686"/>
      <c r="CV19" s="686"/>
      <c r="CW19" s="686"/>
      <c r="CX19" s="686"/>
      <c r="CY19" s="687"/>
      <c r="CZ19" s="688" t="s">
        <v>174</v>
      </c>
      <c r="DA19" s="688"/>
      <c r="DB19" s="688"/>
      <c r="DC19" s="688"/>
      <c r="DD19" s="694" t="s">
        <v>174</v>
      </c>
      <c r="DE19" s="686"/>
      <c r="DF19" s="686"/>
      <c r="DG19" s="686"/>
      <c r="DH19" s="686"/>
      <c r="DI19" s="686"/>
      <c r="DJ19" s="686"/>
      <c r="DK19" s="686"/>
      <c r="DL19" s="686"/>
      <c r="DM19" s="686"/>
      <c r="DN19" s="686"/>
      <c r="DO19" s="686"/>
      <c r="DP19" s="687"/>
      <c r="DQ19" s="694" t="s">
        <v>229</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647</v>
      </c>
      <c r="S20" s="686"/>
      <c r="T20" s="686"/>
      <c r="U20" s="686"/>
      <c r="V20" s="686"/>
      <c r="W20" s="686"/>
      <c r="X20" s="686"/>
      <c r="Y20" s="687"/>
      <c r="Z20" s="688">
        <v>0</v>
      </c>
      <c r="AA20" s="688"/>
      <c r="AB20" s="688"/>
      <c r="AC20" s="688"/>
      <c r="AD20" s="689">
        <v>647</v>
      </c>
      <c r="AE20" s="689"/>
      <c r="AF20" s="689"/>
      <c r="AG20" s="689"/>
      <c r="AH20" s="689"/>
      <c r="AI20" s="689"/>
      <c r="AJ20" s="689"/>
      <c r="AK20" s="689"/>
      <c r="AL20" s="690">
        <v>0</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t="s">
        <v>174</v>
      </c>
      <c r="BH20" s="686"/>
      <c r="BI20" s="686"/>
      <c r="BJ20" s="686"/>
      <c r="BK20" s="686"/>
      <c r="BL20" s="686"/>
      <c r="BM20" s="686"/>
      <c r="BN20" s="687"/>
      <c r="BO20" s="688" t="s">
        <v>174</v>
      </c>
      <c r="BP20" s="688"/>
      <c r="BQ20" s="688"/>
      <c r="BR20" s="688"/>
      <c r="BS20" s="694" t="s">
        <v>229</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4218653</v>
      </c>
      <c r="CS20" s="686"/>
      <c r="CT20" s="686"/>
      <c r="CU20" s="686"/>
      <c r="CV20" s="686"/>
      <c r="CW20" s="686"/>
      <c r="CX20" s="686"/>
      <c r="CY20" s="687"/>
      <c r="CZ20" s="688">
        <v>100</v>
      </c>
      <c r="DA20" s="688"/>
      <c r="DB20" s="688"/>
      <c r="DC20" s="688"/>
      <c r="DD20" s="694">
        <v>628484</v>
      </c>
      <c r="DE20" s="686"/>
      <c r="DF20" s="686"/>
      <c r="DG20" s="686"/>
      <c r="DH20" s="686"/>
      <c r="DI20" s="686"/>
      <c r="DJ20" s="686"/>
      <c r="DK20" s="686"/>
      <c r="DL20" s="686"/>
      <c r="DM20" s="686"/>
      <c r="DN20" s="686"/>
      <c r="DO20" s="686"/>
      <c r="DP20" s="687"/>
      <c r="DQ20" s="694">
        <v>2602179</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265</v>
      </c>
      <c r="S21" s="686"/>
      <c r="T21" s="686"/>
      <c r="U21" s="686"/>
      <c r="V21" s="686"/>
      <c r="W21" s="686"/>
      <c r="X21" s="686"/>
      <c r="Y21" s="687"/>
      <c r="Z21" s="688">
        <v>0</v>
      </c>
      <c r="AA21" s="688"/>
      <c r="AB21" s="688"/>
      <c r="AC21" s="688"/>
      <c r="AD21" s="689">
        <v>265</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t="s">
        <v>174</v>
      </c>
      <c r="BH21" s="686"/>
      <c r="BI21" s="686"/>
      <c r="BJ21" s="686"/>
      <c r="BK21" s="686"/>
      <c r="BL21" s="686"/>
      <c r="BM21" s="686"/>
      <c r="BN21" s="687"/>
      <c r="BO21" s="688" t="s">
        <v>229</v>
      </c>
      <c r="BP21" s="688"/>
      <c r="BQ21" s="688"/>
      <c r="BR21" s="688"/>
      <c r="BS21" s="694" t="s">
        <v>174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1965403</v>
      </c>
      <c r="S22" s="686"/>
      <c r="T22" s="686"/>
      <c r="U22" s="686"/>
      <c r="V22" s="686"/>
      <c r="W22" s="686"/>
      <c r="X22" s="686"/>
      <c r="Y22" s="687"/>
      <c r="Z22" s="688">
        <v>43.4</v>
      </c>
      <c r="AA22" s="688"/>
      <c r="AB22" s="688"/>
      <c r="AC22" s="688"/>
      <c r="AD22" s="689">
        <v>1806519</v>
      </c>
      <c r="AE22" s="689"/>
      <c r="AF22" s="689"/>
      <c r="AG22" s="689"/>
      <c r="AH22" s="689"/>
      <c r="AI22" s="689"/>
      <c r="AJ22" s="689"/>
      <c r="AK22" s="689"/>
      <c r="AL22" s="690">
        <v>83.1</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174</v>
      </c>
      <c r="BH22" s="686"/>
      <c r="BI22" s="686"/>
      <c r="BJ22" s="686"/>
      <c r="BK22" s="686"/>
      <c r="BL22" s="686"/>
      <c r="BM22" s="686"/>
      <c r="BN22" s="687"/>
      <c r="BO22" s="688" t="s">
        <v>174</v>
      </c>
      <c r="BP22" s="688"/>
      <c r="BQ22" s="688"/>
      <c r="BR22" s="688"/>
      <c r="BS22" s="694" t="s">
        <v>174</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1806519</v>
      </c>
      <c r="S23" s="686"/>
      <c r="T23" s="686"/>
      <c r="U23" s="686"/>
      <c r="V23" s="686"/>
      <c r="W23" s="686"/>
      <c r="X23" s="686"/>
      <c r="Y23" s="687"/>
      <c r="Z23" s="688">
        <v>39.9</v>
      </c>
      <c r="AA23" s="688"/>
      <c r="AB23" s="688"/>
      <c r="AC23" s="688"/>
      <c r="AD23" s="689">
        <v>1806519</v>
      </c>
      <c r="AE23" s="689"/>
      <c r="AF23" s="689"/>
      <c r="AG23" s="689"/>
      <c r="AH23" s="689"/>
      <c r="AI23" s="689"/>
      <c r="AJ23" s="689"/>
      <c r="AK23" s="689"/>
      <c r="AL23" s="690">
        <v>83.1</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174</v>
      </c>
      <c r="BH23" s="686"/>
      <c r="BI23" s="686"/>
      <c r="BJ23" s="686"/>
      <c r="BK23" s="686"/>
      <c r="BL23" s="686"/>
      <c r="BM23" s="686"/>
      <c r="BN23" s="687"/>
      <c r="BO23" s="688" t="s">
        <v>174</v>
      </c>
      <c r="BP23" s="688"/>
      <c r="BQ23" s="688"/>
      <c r="BR23" s="688"/>
      <c r="BS23" s="694" t="s">
        <v>174</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158884</v>
      </c>
      <c r="S24" s="686"/>
      <c r="T24" s="686"/>
      <c r="U24" s="686"/>
      <c r="V24" s="686"/>
      <c r="W24" s="686"/>
      <c r="X24" s="686"/>
      <c r="Y24" s="687"/>
      <c r="Z24" s="688">
        <v>3.5</v>
      </c>
      <c r="AA24" s="688"/>
      <c r="AB24" s="688"/>
      <c r="AC24" s="688"/>
      <c r="AD24" s="689" t="s">
        <v>229</v>
      </c>
      <c r="AE24" s="689"/>
      <c r="AF24" s="689"/>
      <c r="AG24" s="689"/>
      <c r="AH24" s="689"/>
      <c r="AI24" s="689"/>
      <c r="AJ24" s="689"/>
      <c r="AK24" s="689"/>
      <c r="AL24" s="690" t="s">
        <v>229</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174</v>
      </c>
      <c r="BH24" s="686"/>
      <c r="BI24" s="686"/>
      <c r="BJ24" s="686"/>
      <c r="BK24" s="686"/>
      <c r="BL24" s="686"/>
      <c r="BM24" s="686"/>
      <c r="BN24" s="687"/>
      <c r="BO24" s="688" t="s">
        <v>229</v>
      </c>
      <c r="BP24" s="688"/>
      <c r="BQ24" s="688"/>
      <c r="BR24" s="688"/>
      <c r="BS24" s="694" t="s">
        <v>174</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1324497</v>
      </c>
      <c r="CS24" s="675"/>
      <c r="CT24" s="675"/>
      <c r="CU24" s="675"/>
      <c r="CV24" s="675"/>
      <c r="CW24" s="675"/>
      <c r="CX24" s="675"/>
      <c r="CY24" s="676"/>
      <c r="CZ24" s="679">
        <v>31.4</v>
      </c>
      <c r="DA24" s="680"/>
      <c r="DB24" s="680"/>
      <c r="DC24" s="699"/>
      <c r="DD24" s="719">
        <v>1110463</v>
      </c>
      <c r="DE24" s="675"/>
      <c r="DF24" s="675"/>
      <c r="DG24" s="675"/>
      <c r="DH24" s="675"/>
      <c r="DI24" s="675"/>
      <c r="DJ24" s="675"/>
      <c r="DK24" s="676"/>
      <c r="DL24" s="719">
        <v>1092368</v>
      </c>
      <c r="DM24" s="675"/>
      <c r="DN24" s="675"/>
      <c r="DO24" s="675"/>
      <c r="DP24" s="675"/>
      <c r="DQ24" s="675"/>
      <c r="DR24" s="675"/>
      <c r="DS24" s="675"/>
      <c r="DT24" s="675"/>
      <c r="DU24" s="675"/>
      <c r="DV24" s="676"/>
      <c r="DW24" s="679">
        <v>49</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t="s">
        <v>174</v>
      </c>
      <c r="S25" s="686"/>
      <c r="T25" s="686"/>
      <c r="U25" s="686"/>
      <c r="V25" s="686"/>
      <c r="W25" s="686"/>
      <c r="X25" s="686"/>
      <c r="Y25" s="687"/>
      <c r="Z25" s="688" t="s">
        <v>229</v>
      </c>
      <c r="AA25" s="688"/>
      <c r="AB25" s="688"/>
      <c r="AC25" s="688"/>
      <c r="AD25" s="689" t="s">
        <v>229</v>
      </c>
      <c r="AE25" s="689"/>
      <c r="AF25" s="689"/>
      <c r="AG25" s="689"/>
      <c r="AH25" s="689"/>
      <c r="AI25" s="689"/>
      <c r="AJ25" s="689"/>
      <c r="AK25" s="689"/>
      <c r="AL25" s="690" t="s">
        <v>174</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174</v>
      </c>
      <c r="BH25" s="686"/>
      <c r="BI25" s="686"/>
      <c r="BJ25" s="686"/>
      <c r="BK25" s="686"/>
      <c r="BL25" s="686"/>
      <c r="BM25" s="686"/>
      <c r="BN25" s="687"/>
      <c r="BO25" s="688" t="s">
        <v>229</v>
      </c>
      <c r="BP25" s="688"/>
      <c r="BQ25" s="688"/>
      <c r="BR25" s="688"/>
      <c r="BS25" s="694" t="s">
        <v>229</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726098</v>
      </c>
      <c r="CS25" s="722"/>
      <c r="CT25" s="722"/>
      <c r="CU25" s="722"/>
      <c r="CV25" s="722"/>
      <c r="CW25" s="722"/>
      <c r="CX25" s="722"/>
      <c r="CY25" s="723"/>
      <c r="CZ25" s="690">
        <v>17.2</v>
      </c>
      <c r="DA25" s="720"/>
      <c r="DB25" s="720"/>
      <c r="DC25" s="724"/>
      <c r="DD25" s="694">
        <v>685916</v>
      </c>
      <c r="DE25" s="722"/>
      <c r="DF25" s="722"/>
      <c r="DG25" s="722"/>
      <c r="DH25" s="722"/>
      <c r="DI25" s="722"/>
      <c r="DJ25" s="722"/>
      <c r="DK25" s="723"/>
      <c r="DL25" s="694">
        <v>678286</v>
      </c>
      <c r="DM25" s="722"/>
      <c r="DN25" s="722"/>
      <c r="DO25" s="722"/>
      <c r="DP25" s="722"/>
      <c r="DQ25" s="722"/>
      <c r="DR25" s="722"/>
      <c r="DS25" s="722"/>
      <c r="DT25" s="722"/>
      <c r="DU25" s="722"/>
      <c r="DV25" s="723"/>
      <c r="DW25" s="690">
        <v>30.4</v>
      </c>
      <c r="DX25" s="720"/>
      <c r="DY25" s="720"/>
      <c r="DZ25" s="720"/>
      <c r="EA25" s="720"/>
      <c r="EB25" s="720"/>
      <c r="EC25" s="721"/>
    </row>
    <row r="26" spans="2:133" ht="11.25" customHeight="1" x14ac:dyDescent="0.15">
      <c r="B26" s="682" t="s">
        <v>296</v>
      </c>
      <c r="C26" s="683"/>
      <c r="D26" s="683"/>
      <c r="E26" s="683"/>
      <c r="F26" s="683"/>
      <c r="G26" s="683"/>
      <c r="H26" s="683"/>
      <c r="I26" s="683"/>
      <c r="J26" s="683"/>
      <c r="K26" s="683"/>
      <c r="L26" s="683"/>
      <c r="M26" s="683"/>
      <c r="N26" s="683"/>
      <c r="O26" s="683"/>
      <c r="P26" s="683"/>
      <c r="Q26" s="684"/>
      <c r="R26" s="685">
        <v>2318929</v>
      </c>
      <c r="S26" s="686"/>
      <c r="T26" s="686"/>
      <c r="U26" s="686"/>
      <c r="V26" s="686"/>
      <c r="W26" s="686"/>
      <c r="X26" s="686"/>
      <c r="Y26" s="687"/>
      <c r="Z26" s="688">
        <v>51.2</v>
      </c>
      <c r="AA26" s="688"/>
      <c r="AB26" s="688"/>
      <c r="AC26" s="688"/>
      <c r="AD26" s="689">
        <v>2160045</v>
      </c>
      <c r="AE26" s="689"/>
      <c r="AF26" s="689"/>
      <c r="AG26" s="689"/>
      <c r="AH26" s="689"/>
      <c r="AI26" s="689"/>
      <c r="AJ26" s="689"/>
      <c r="AK26" s="689"/>
      <c r="AL26" s="690">
        <v>99.3</v>
      </c>
      <c r="AM26" s="691"/>
      <c r="AN26" s="691"/>
      <c r="AO26" s="692"/>
      <c r="AP26" s="704" t="s">
        <v>297</v>
      </c>
      <c r="AQ26" s="731"/>
      <c r="AR26" s="731"/>
      <c r="AS26" s="731"/>
      <c r="AT26" s="731"/>
      <c r="AU26" s="731"/>
      <c r="AV26" s="731"/>
      <c r="AW26" s="731"/>
      <c r="AX26" s="731"/>
      <c r="AY26" s="731"/>
      <c r="AZ26" s="731"/>
      <c r="BA26" s="731"/>
      <c r="BB26" s="731"/>
      <c r="BC26" s="731"/>
      <c r="BD26" s="731"/>
      <c r="BE26" s="731"/>
      <c r="BF26" s="706"/>
      <c r="BG26" s="685" t="s">
        <v>229</v>
      </c>
      <c r="BH26" s="686"/>
      <c r="BI26" s="686"/>
      <c r="BJ26" s="686"/>
      <c r="BK26" s="686"/>
      <c r="BL26" s="686"/>
      <c r="BM26" s="686"/>
      <c r="BN26" s="687"/>
      <c r="BO26" s="688" t="s">
        <v>174</v>
      </c>
      <c r="BP26" s="688"/>
      <c r="BQ26" s="688"/>
      <c r="BR26" s="688"/>
      <c r="BS26" s="694" t="s">
        <v>229</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353091</v>
      </c>
      <c r="CS26" s="686"/>
      <c r="CT26" s="686"/>
      <c r="CU26" s="686"/>
      <c r="CV26" s="686"/>
      <c r="CW26" s="686"/>
      <c r="CX26" s="686"/>
      <c r="CY26" s="687"/>
      <c r="CZ26" s="690">
        <v>8.4</v>
      </c>
      <c r="DA26" s="720"/>
      <c r="DB26" s="720"/>
      <c r="DC26" s="724"/>
      <c r="DD26" s="694">
        <v>331717</v>
      </c>
      <c r="DE26" s="686"/>
      <c r="DF26" s="686"/>
      <c r="DG26" s="686"/>
      <c r="DH26" s="686"/>
      <c r="DI26" s="686"/>
      <c r="DJ26" s="686"/>
      <c r="DK26" s="687"/>
      <c r="DL26" s="694" t="s">
        <v>174</v>
      </c>
      <c r="DM26" s="686"/>
      <c r="DN26" s="686"/>
      <c r="DO26" s="686"/>
      <c r="DP26" s="686"/>
      <c r="DQ26" s="686"/>
      <c r="DR26" s="686"/>
      <c r="DS26" s="686"/>
      <c r="DT26" s="686"/>
      <c r="DU26" s="686"/>
      <c r="DV26" s="687"/>
      <c r="DW26" s="690" t="s">
        <v>174</v>
      </c>
      <c r="DX26" s="720"/>
      <c r="DY26" s="720"/>
      <c r="DZ26" s="720"/>
      <c r="EA26" s="720"/>
      <c r="EB26" s="720"/>
      <c r="EC26" s="721"/>
    </row>
    <row r="27" spans="2:133" ht="11.25" customHeight="1" x14ac:dyDescent="0.15">
      <c r="B27" s="682" t="s">
        <v>299</v>
      </c>
      <c r="C27" s="683"/>
      <c r="D27" s="683"/>
      <c r="E27" s="683"/>
      <c r="F27" s="683"/>
      <c r="G27" s="683"/>
      <c r="H27" s="683"/>
      <c r="I27" s="683"/>
      <c r="J27" s="683"/>
      <c r="K27" s="683"/>
      <c r="L27" s="683"/>
      <c r="M27" s="683"/>
      <c r="N27" s="683"/>
      <c r="O27" s="683"/>
      <c r="P27" s="683"/>
      <c r="Q27" s="684"/>
      <c r="R27" s="685" t="s">
        <v>174</v>
      </c>
      <c r="S27" s="686"/>
      <c r="T27" s="686"/>
      <c r="U27" s="686"/>
      <c r="V27" s="686"/>
      <c r="W27" s="686"/>
      <c r="X27" s="686"/>
      <c r="Y27" s="687"/>
      <c r="Z27" s="688" t="s">
        <v>229</v>
      </c>
      <c r="AA27" s="688"/>
      <c r="AB27" s="688"/>
      <c r="AC27" s="688"/>
      <c r="AD27" s="689" t="s">
        <v>229</v>
      </c>
      <c r="AE27" s="689"/>
      <c r="AF27" s="689"/>
      <c r="AG27" s="689"/>
      <c r="AH27" s="689"/>
      <c r="AI27" s="689"/>
      <c r="AJ27" s="689"/>
      <c r="AK27" s="689"/>
      <c r="AL27" s="690" t="s">
        <v>229</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242166</v>
      </c>
      <c r="BH27" s="686"/>
      <c r="BI27" s="686"/>
      <c r="BJ27" s="686"/>
      <c r="BK27" s="686"/>
      <c r="BL27" s="686"/>
      <c r="BM27" s="686"/>
      <c r="BN27" s="687"/>
      <c r="BO27" s="688">
        <v>100</v>
      </c>
      <c r="BP27" s="688"/>
      <c r="BQ27" s="688"/>
      <c r="BR27" s="688"/>
      <c r="BS27" s="694" t="s">
        <v>174</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264180</v>
      </c>
      <c r="CS27" s="722"/>
      <c r="CT27" s="722"/>
      <c r="CU27" s="722"/>
      <c r="CV27" s="722"/>
      <c r="CW27" s="722"/>
      <c r="CX27" s="722"/>
      <c r="CY27" s="723"/>
      <c r="CZ27" s="690">
        <v>6.3</v>
      </c>
      <c r="DA27" s="720"/>
      <c r="DB27" s="720"/>
      <c r="DC27" s="724"/>
      <c r="DD27" s="694">
        <v>95715</v>
      </c>
      <c r="DE27" s="722"/>
      <c r="DF27" s="722"/>
      <c r="DG27" s="722"/>
      <c r="DH27" s="722"/>
      <c r="DI27" s="722"/>
      <c r="DJ27" s="722"/>
      <c r="DK27" s="723"/>
      <c r="DL27" s="694">
        <v>85257</v>
      </c>
      <c r="DM27" s="722"/>
      <c r="DN27" s="722"/>
      <c r="DO27" s="722"/>
      <c r="DP27" s="722"/>
      <c r="DQ27" s="722"/>
      <c r="DR27" s="722"/>
      <c r="DS27" s="722"/>
      <c r="DT27" s="722"/>
      <c r="DU27" s="722"/>
      <c r="DV27" s="723"/>
      <c r="DW27" s="690">
        <v>3.8</v>
      </c>
      <c r="DX27" s="720"/>
      <c r="DY27" s="720"/>
      <c r="DZ27" s="720"/>
      <c r="EA27" s="720"/>
      <c r="EB27" s="720"/>
      <c r="EC27" s="721"/>
    </row>
    <row r="28" spans="2:133" ht="11.25" customHeight="1" x14ac:dyDescent="0.15">
      <c r="B28" s="682" t="s">
        <v>302</v>
      </c>
      <c r="C28" s="683"/>
      <c r="D28" s="683"/>
      <c r="E28" s="683"/>
      <c r="F28" s="683"/>
      <c r="G28" s="683"/>
      <c r="H28" s="683"/>
      <c r="I28" s="683"/>
      <c r="J28" s="683"/>
      <c r="K28" s="683"/>
      <c r="L28" s="683"/>
      <c r="M28" s="683"/>
      <c r="N28" s="683"/>
      <c r="O28" s="683"/>
      <c r="P28" s="683"/>
      <c r="Q28" s="684"/>
      <c r="R28" s="685">
        <v>22504</v>
      </c>
      <c r="S28" s="686"/>
      <c r="T28" s="686"/>
      <c r="U28" s="686"/>
      <c r="V28" s="686"/>
      <c r="W28" s="686"/>
      <c r="X28" s="686"/>
      <c r="Y28" s="687"/>
      <c r="Z28" s="688">
        <v>0.5</v>
      </c>
      <c r="AA28" s="688"/>
      <c r="AB28" s="688"/>
      <c r="AC28" s="688"/>
      <c r="AD28" s="689" t="s">
        <v>229</v>
      </c>
      <c r="AE28" s="689"/>
      <c r="AF28" s="689"/>
      <c r="AG28" s="689"/>
      <c r="AH28" s="689"/>
      <c r="AI28" s="689"/>
      <c r="AJ28" s="689"/>
      <c r="AK28" s="689"/>
      <c r="AL28" s="690" t="s">
        <v>174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334219</v>
      </c>
      <c r="CS28" s="686"/>
      <c r="CT28" s="686"/>
      <c r="CU28" s="686"/>
      <c r="CV28" s="686"/>
      <c r="CW28" s="686"/>
      <c r="CX28" s="686"/>
      <c r="CY28" s="687"/>
      <c r="CZ28" s="690">
        <v>7.9</v>
      </c>
      <c r="DA28" s="720"/>
      <c r="DB28" s="720"/>
      <c r="DC28" s="724"/>
      <c r="DD28" s="694">
        <v>328832</v>
      </c>
      <c r="DE28" s="686"/>
      <c r="DF28" s="686"/>
      <c r="DG28" s="686"/>
      <c r="DH28" s="686"/>
      <c r="DI28" s="686"/>
      <c r="DJ28" s="686"/>
      <c r="DK28" s="687"/>
      <c r="DL28" s="694">
        <v>328825</v>
      </c>
      <c r="DM28" s="686"/>
      <c r="DN28" s="686"/>
      <c r="DO28" s="686"/>
      <c r="DP28" s="686"/>
      <c r="DQ28" s="686"/>
      <c r="DR28" s="686"/>
      <c r="DS28" s="686"/>
      <c r="DT28" s="686"/>
      <c r="DU28" s="686"/>
      <c r="DV28" s="687"/>
      <c r="DW28" s="690">
        <v>14.7</v>
      </c>
      <c r="DX28" s="720"/>
      <c r="DY28" s="720"/>
      <c r="DZ28" s="720"/>
      <c r="EA28" s="720"/>
      <c r="EB28" s="720"/>
      <c r="EC28" s="721"/>
    </row>
    <row r="29" spans="2:133" ht="11.25" customHeight="1" x14ac:dyDescent="0.15">
      <c r="B29" s="682" t="s">
        <v>304</v>
      </c>
      <c r="C29" s="683"/>
      <c r="D29" s="683"/>
      <c r="E29" s="683"/>
      <c r="F29" s="683"/>
      <c r="G29" s="683"/>
      <c r="H29" s="683"/>
      <c r="I29" s="683"/>
      <c r="J29" s="683"/>
      <c r="K29" s="683"/>
      <c r="L29" s="683"/>
      <c r="M29" s="683"/>
      <c r="N29" s="683"/>
      <c r="O29" s="683"/>
      <c r="P29" s="683"/>
      <c r="Q29" s="684"/>
      <c r="R29" s="685">
        <v>28620</v>
      </c>
      <c r="S29" s="686"/>
      <c r="T29" s="686"/>
      <c r="U29" s="686"/>
      <c r="V29" s="686"/>
      <c r="W29" s="686"/>
      <c r="X29" s="686"/>
      <c r="Y29" s="687"/>
      <c r="Z29" s="688">
        <v>0.6</v>
      </c>
      <c r="AA29" s="688"/>
      <c r="AB29" s="688"/>
      <c r="AC29" s="688"/>
      <c r="AD29" s="689">
        <v>11200</v>
      </c>
      <c r="AE29" s="689"/>
      <c r="AF29" s="689"/>
      <c r="AG29" s="689"/>
      <c r="AH29" s="689"/>
      <c r="AI29" s="689"/>
      <c r="AJ29" s="689"/>
      <c r="AK29" s="689"/>
      <c r="AL29" s="690">
        <v>0.5</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306</v>
      </c>
      <c r="CG29" s="701"/>
      <c r="CH29" s="701"/>
      <c r="CI29" s="701"/>
      <c r="CJ29" s="701"/>
      <c r="CK29" s="701"/>
      <c r="CL29" s="701"/>
      <c r="CM29" s="701"/>
      <c r="CN29" s="701"/>
      <c r="CO29" s="701"/>
      <c r="CP29" s="701"/>
      <c r="CQ29" s="702"/>
      <c r="CR29" s="685">
        <v>334218</v>
      </c>
      <c r="CS29" s="722"/>
      <c r="CT29" s="722"/>
      <c r="CU29" s="722"/>
      <c r="CV29" s="722"/>
      <c r="CW29" s="722"/>
      <c r="CX29" s="722"/>
      <c r="CY29" s="723"/>
      <c r="CZ29" s="690">
        <v>7.9</v>
      </c>
      <c r="DA29" s="720"/>
      <c r="DB29" s="720"/>
      <c r="DC29" s="724"/>
      <c r="DD29" s="694">
        <v>328831</v>
      </c>
      <c r="DE29" s="722"/>
      <c r="DF29" s="722"/>
      <c r="DG29" s="722"/>
      <c r="DH29" s="722"/>
      <c r="DI29" s="722"/>
      <c r="DJ29" s="722"/>
      <c r="DK29" s="723"/>
      <c r="DL29" s="694">
        <v>328824</v>
      </c>
      <c r="DM29" s="722"/>
      <c r="DN29" s="722"/>
      <c r="DO29" s="722"/>
      <c r="DP29" s="722"/>
      <c r="DQ29" s="722"/>
      <c r="DR29" s="722"/>
      <c r="DS29" s="722"/>
      <c r="DT29" s="722"/>
      <c r="DU29" s="722"/>
      <c r="DV29" s="723"/>
      <c r="DW29" s="690">
        <v>14.7</v>
      </c>
      <c r="DX29" s="720"/>
      <c r="DY29" s="720"/>
      <c r="DZ29" s="720"/>
      <c r="EA29" s="720"/>
      <c r="EB29" s="720"/>
      <c r="EC29" s="721"/>
    </row>
    <row r="30" spans="2:133" ht="11.25" customHeight="1" x14ac:dyDescent="0.15">
      <c r="B30" s="682" t="s">
        <v>307</v>
      </c>
      <c r="C30" s="683"/>
      <c r="D30" s="683"/>
      <c r="E30" s="683"/>
      <c r="F30" s="683"/>
      <c r="G30" s="683"/>
      <c r="H30" s="683"/>
      <c r="I30" s="683"/>
      <c r="J30" s="683"/>
      <c r="K30" s="683"/>
      <c r="L30" s="683"/>
      <c r="M30" s="683"/>
      <c r="N30" s="683"/>
      <c r="O30" s="683"/>
      <c r="P30" s="683"/>
      <c r="Q30" s="684"/>
      <c r="R30" s="685">
        <v>6342</v>
      </c>
      <c r="S30" s="686"/>
      <c r="T30" s="686"/>
      <c r="U30" s="686"/>
      <c r="V30" s="686"/>
      <c r="W30" s="686"/>
      <c r="X30" s="686"/>
      <c r="Y30" s="687"/>
      <c r="Z30" s="688">
        <v>0.1</v>
      </c>
      <c r="AA30" s="688"/>
      <c r="AB30" s="688"/>
      <c r="AC30" s="688"/>
      <c r="AD30" s="689" t="s">
        <v>174</v>
      </c>
      <c r="AE30" s="689"/>
      <c r="AF30" s="689"/>
      <c r="AG30" s="689"/>
      <c r="AH30" s="689"/>
      <c r="AI30" s="689"/>
      <c r="AJ30" s="689"/>
      <c r="AK30" s="689"/>
      <c r="AL30" s="690" t="s">
        <v>229</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308</v>
      </c>
      <c r="BH30" s="732"/>
      <c r="BI30" s="732"/>
      <c r="BJ30" s="732"/>
      <c r="BK30" s="732"/>
      <c r="BL30" s="732"/>
      <c r="BM30" s="732"/>
      <c r="BN30" s="732"/>
      <c r="BO30" s="732"/>
      <c r="BP30" s="732"/>
      <c r="BQ30" s="733"/>
      <c r="BR30" s="664" t="s">
        <v>309</v>
      </c>
      <c r="BS30" s="732"/>
      <c r="BT30" s="732"/>
      <c r="BU30" s="732"/>
      <c r="BV30" s="732"/>
      <c r="BW30" s="732"/>
      <c r="BX30" s="732"/>
      <c r="BY30" s="732"/>
      <c r="BZ30" s="732"/>
      <c r="CA30" s="732"/>
      <c r="CB30" s="733"/>
      <c r="CD30" s="727"/>
      <c r="CE30" s="728"/>
      <c r="CF30" s="700" t="s">
        <v>310</v>
      </c>
      <c r="CG30" s="701"/>
      <c r="CH30" s="701"/>
      <c r="CI30" s="701"/>
      <c r="CJ30" s="701"/>
      <c r="CK30" s="701"/>
      <c r="CL30" s="701"/>
      <c r="CM30" s="701"/>
      <c r="CN30" s="701"/>
      <c r="CO30" s="701"/>
      <c r="CP30" s="701"/>
      <c r="CQ30" s="702"/>
      <c r="CR30" s="685">
        <v>320739</v>
      </c>
      <c r="CS30" s="686"/>
      <c r="CT30" s="686"/>
      <c r="CU30" s="686"/>
      <c r="CV30" s="686"/>
      <c r="CW30" s="686"/>
      <c r="CX30" s="686"/>
      <c r="CY30" s="687"/>
      <c r="CZ30" s="690">
        <v>7.6</v>
      </c>
      <c r="DA30" s="720"/>
      <c r="DB30" s="720"/>
      <c r="DC30" s="724"/>
      <c r="DD30" s="694">
        <v>315352</v>
      </c>
      <c r="DE30" s="686"/>
      <c r="DF30" s="686"/>
      <c r="DG30" s="686"/>
      <c r="DH30" s="686"/>
      <c r="DI30" s="686"/>
      <c r="DJ30" s="686"/>
      <c r="DK30" s="687"/>
      <c r="DL30" s="694">
        <v>315352</v>
      </c>
      <c r="DM30" s="686"/>
      <c r="DN30" s="686"/>
      <c r="DO30" s="686"/>
      <c r="DP30" s="686"/>
      <c r="DQ30" s="686"/>
      <c r="DR30" s="686"/>
      <c r="DS30" s="686"/>
      <c r="DT30" s="686"/>
      <c r="DU30" s="686"/>
      <c r="DV30" s="687"/>
      <c r="DW30" s="690">
        <v>14.1</v>
      </c>
      <c r="DX30" s="720"/>
      <c r="DY30" s="720"/>
      <c r="DZ30" s="720"/>
      <c r="EA30" s="720"/>
      <c r="EB30" s="720"/>
      <c r="EC30" s="721"/>
    </row>
    <row r="31" spans="2:133" ht="11.25" customHeight="1" x14ac:dyDescent="0.15">
      <c r="B31" s="682" t="s">
        <v>311</v>
      </c>
      <c r="C31" s="683"/>
      <c r="D31" s="683"/>
      <c r="E31" s="683"/>
      <c r="F31" s="683"/>
      <c r="G31" s="683"/>
      <c r="H31" s="683"/>
      <c r="I31" s="683"/>
      <c r="J31" s="683"/>
      <c r="K31" s="683"/>
      <c r="L31" s="683"/>
      <c r="M31" s="683"/>
      <c r="N31" s="683"/>
      <c r="O31" s="683"/>
      <c r="P31" s="683"/>
      <c r="Q31" s="684"/>
      <c r="R31" s="685">
        <v>844989</v>
      </c>
      <c r="S31" s="686"/>
      <c r="T31" s="686"/>
      <c r="U31" s="686"/>
      <c r="V31" s="686"/>
      <c r="W31" s="686"/>
      <c r="X31" s="686"/>
      <c r="Y31" s="687"/>
      <c r="Z31" s="688">
        <v>18.600000000000001</v>
      </c>
      <c r="AA31" s="688"/>
      <c r="AB31" s="688"/>
      <c r="AC31" s="688"/>
      <c r="AD31" s="689" t="s">
        <v>229</v>
      </c>
      <c r="AE31" s="689"/>
      <c r="AF31" s="689"/>
      <c r="AG31" s="689"/>
      <c r="AH31" s="689"/>
      <c r="AI31" s="689"/>
      <c r="AJ31" s="689"/>
      <c r="AK31" s="689"/>
      <c r="AL31" s="690" t="s">
        <v>229</v>
      </c>
      <c r="AM31" s="691"/>
      <c r="AN31" s="691"/>
      <c r="AO31" s="692"/>
      <c r="AP31" s="739" t="s">
        <v>312</v>
      </c>
      <c r="AQ31" s="740"/>
      <c r="AR31" s="740"/>
      <c r="AS31" s="740"/>
      <c r="AT31" s="745" t="s">
        <v>313</v>
      </c>
      <c r="AU31" s="231"/>
      <c r="AV31" s="231"/>
      <c r="AW31" s="231"/>
      <c r="AX31" s="671" t="s">
        <v>187</v>
      </c>
      <c r="AY31" s="672"/>
      <c r="AZ31" s="672"/>
      <c r="BA31" s="672"/>
      <c r="BB31" s="672"/>
      <c r="BC31" s="672"/>
      <c r="BD31" s="672"/>
      <c r="BE31" s="672"/>
      <c r="BF31" s="673"/>
      <c r="BG31" s="753">
        <v>99.7</v>
      </c>
      <c r="BH31" s="737"/>
      <c r="BI31" s="737"/>
      <c r="BJ31" s="737"/>
      <c r="BK31" s="737"/>
      <c r="BL31" s="737"/>
      <c r="BM31" s="680">
        <v>97</v>
      </c>
      <c r="BN31" s="737"/>
      <c r="BO31" s="737"/>
      <c r="BP31" s="737"/>
      <c r="BQ31" s="738"/>
      <c r="BR31" s="753">
        <v>99.7</v>
      </c>
      <c r="BS31" s="737"/>
      <c r="BT31" s="737"/>
      <c r="BU31" s="737"/>
      <c r="BV31" s="737"/>
      <c r="BW31" s="737"/>
      <c r="BX31" s="680">
        <v>97</v>
      </c>
      <c r="BY31" s="737"/>
      <c r="BZ31" s="737"/>
      <c r="CA31" s="737"/>
      <c r="CB31" s="738"/>
      <c r="CD31" s="727"/>
      <c r="CE31" s="728"/>
      <c r="CF31" s="700" t="s">
        <v>314</v>
      </c>
      <c r="CG31" s="701"/>
      <c r="CH31" s="701"/>
      <c r="CI31" s="701"/>
      <c r="CJ31" s="701"/>
      <c r="CK31" s="701"/>
      <c r="CL31" s="701"/>
      <c r="CM31" s="701"/>
      <c r="CN31" s="701"/>
      <c r="CO31" s="701"/>
      <c r="CP31" s="701"/>
      <c r="CQ31" s="702"/>
      <c r="CR31" s="685">
        <v>13479</v>
      </c>
      <c r="CS31" s="722"/>
      <c r="CT31" s="722"/>
      <c r="CU31" s="722"/>
      <c r="CV31" s="722"/>
      <c r="CW31" s="722"/>
      <c r="CX31" s="722"/>
      <c r="CY31" s="723"/>
      <c r="CZ31" s="690">
        <v>0.3</v>
      </c>
      <c r="DA31" s="720"/>
      <c r="DB31" s="720"/>
      <c r="DC31" s="724"/>
      <c r="DD31" s="694">
        <v>13479</v>
      </c>
      <c r="DE31" s="722"/>
      <c r="DF31" s="722"/>
      <c r="DG31" s="722"/>
      <c r="DH31" s="722"/>
      <c r="DI31" s="722"/>
      <c r="DJ31" s="722"/>
      <c r="DK31" s="723"/>
      <c r="DL31" s="694">
        <v>13472</v>
      </c>
      <c r="DM31" s="722"/>
      <c r="DN31" s="722"/>
      <c r="DO31" s="722"/>
      <c r="DP31" s="722"/>
      <c r="DQ31" s="722"/>
      <c r="DR31" s="722"/>
      <c r="DS31" s="722"/>
      <c r="DT31" s="722"/>
      <c r="DU31" s="722"/>
      <c r="DV31" s="723"/>
      <c r="DW31" s="690">
        <v>0.6</v>
      </c>
      <c r="DX31" s="720"/>
      <c r="DY31" s="720"/>
      <c r="DZ31" s="720"/>
      <c r="EA31" s="720"/>
      <c r="EB31" s="720"/>
      <c r="EC31" s="721"/>
    </row>
    <row r="32" spans="2:133" ht="11.25" customHeight="1" x14ac:dyDescent="0.15">
      <c r="B32" s="748" t="s">
        <v>315</v>
      </c>
      <c r="C32" s="749"/>
      <c r="D32" s="749"/>
      <c r="E32" s="749"/>
      <c r="F32" s="749"/>
      <c r="G32" s="749"/>
      <c r="H32" s="749"/>
      <c r="I32" s="749"/>
      <c r="J32" s="749"/>
      <c r="K32" s="749"/>
      <c r="L32" s="749"/>
      <c r="M32" s="749"/>
      <c r="N32" s="749"/>
      <c r="O32" s="749"/>
      <c r="P32" s="749"/>
      <c r="Q32" s="750"/>
      <c r="R32" s="685" t="s">
        <v>229</v>
      </c>
      <c r="S32" s="686"/>
      <c r="T32" s="686"/>
      <c r="U32" s="686"/>
      <c r="V32" s="686"/>
      <c r="W32" s="686"/>
      <c r="X32" s="686"/>
      <c r="Y32" s="687"/>
      <c r="Z32" s="688" t="s">
        <v>174</v>
      </c>
      <c r="AA32" s="688"/>
      <c r="AB32" s="688"/>
      <c r="AC32" s="688"/>
      <c r="AD32" s="689" t="s">
        <v>174</v>
      </c>
      <c r="AE32" s="689"/>
      <c r="AF32" s="689"/>
      <c r="AG32" s="689"/>
      <c r="AH32" s="689"/>
      <c r="AI32" s="689"/>
      <c r="AJ32" s="689"/>
      <c r="AK32" s="689"/>
      <c r="AL32" s="690" t="s">
        <v>229</v>
      </c>
      <c r="AM32" s="691"/>
      <c r="AN32" s="691"/>
      <c r="AO32" s="692"/>
      <c r="AP32" s="741"/>
      <c r="AQ32" s="742"/>
      <c r="AR32" s="742"/>
      <c r="AS32" s="742"/>
      <c r="AT32" s="746"/>
      <c r="AU32" s="230" t="s">
        <v>316</v>
      </c>
      <c r="AV32" s="230"/>
      <c r="AW32" s="230"/>
      <c r="AX32" s="682" t="s">
        <v>317</v>
      </c>
      <c r="AY32" s="683"/>
      <c r="AZ32" s="683"/>
      <c r="BA32" s="683"/>
      <c r="BB32" s="683"/>
      <c r="BC32" s="683"/>
      <c r="BD32" s="683"/>
      <c r="BE32" s="683"/>
      <c r="BF32" s="684"/>
      <c r="BG32" s="754">
        <v>99.8</v>
      </c>
      <c r="BH32" s="722"/>
      <c r="BI32" s="722"/>
      <c r="BJ32" s="722"/>
      <c r="BK32" s="722"/>
      <c r="BL32" s="722"/>
      <c r="BM32" s="691">
        <v>99.6</v>
      </c>
      <c r="BN32" s="751"/>
      <c r="BO32" s="751"/>
      <c r="BP32" s="751"/>
      <c r="BQ32" s="752"/>
      <c r="BR32" s="754">
        <v>99.8</v>
      </c>
      <c r="BS32" s="722"/>
      <c r="BT32" s="722"/>
      <c r="BU32" s="722"/>
      <c r="BV32" s="722"/>
      <c r="BW32" s="722"/>
      <c r="BX32" s="691">
        <v>99.6</v>
      </c>
      <c r="BY32" s="751"/>
      <c r="BZ32" s="751"/>
      <c r="CA32" s="751"/>
      <c r="CB32" s="752"/>
      <c r="CD32" s="729"/>
      <c r="CE32" s="730"/>
      <c r="CF32" s="700" t="s">
        <v>318</v>
      </c>
      <c r="CG32" s="701"/>
      <c r="CH32" s="701"/>
      <c r="CI32" s="701"/>
      <c r="CJ32" s="701"/>
      <c r="CK32" s="701"/>
      <c r="CL32" s="701"/>
      <c r="CM32" s="701"/>
      <c r="CN32" s="701"/>
      <c r="CO32" s="701"/>
      <c r="CP32" s="701"/>
      <c r="CQ32" s="702"/>
      <c r="CR32" s="685">
        <v>1</v>
      </c>
      <c r="CS32" s="686"/>
      <c r="CT32" s="686"/>
      <c r="CU32" s="686"/>
      <c r="CV32" s="686"/>
      <c r="CW32" s="686"/>
      <c r="CX32" s="686"/>
      <c r="CY32" s="687"/>
      <c r="CZ32" s="690">
        <v>0</v>
      </c>
      <c r="DA32" s="720"/>
      <c r="DB32" s="720"/>
      <c r="DC32" s="724"/>
      <c r="DD32" s="694">
        <v>1</v>
      </c>
      <c r="DE32" s="686"/>
      <c r="DF32" s="686"/>
      <c r="DG32" s="686"/>
      <c r="DH32" s="686"/>
      <c r="DI32" s="686"/>
      <c r="DJ32" s="686"/>
      <c r="DK32" s="687"/>
      <c r="DL32" s="694">
        <v>1</v>
      </c>
      <c r="DM32" s="686"/>
      <c r="DN32" s="686"/>
      <c r="DO32" s="686"/>
      <c r="DP32" s="686"/>
      <c r="DQ32" s="686"/>
      <c r="DR32" s="686"/>
      <c r="DS32" s="686"/>
      <c r="DT32" s="686"/>
      <c r="DU32" s="686"/>
      <c r="DV32" s="687"/>
      <c r="DW32" s="690">
        <v>0</v>
      </c>
      <c r="DX32" s="720"/>
      <c r="DY32" s="720"/>
      <c r="DZ32" s="720"/>
      <c r="EA32" s="720"/>
      <c r="EB32" s="720"/>
      <c r="EC32" s="721"/>
    </row>
    <row r="33" spans="2:133" ht="11.25" customHeight="1" x14ac:dyDescent="0.15">
      <c r="B33" s="682" t="s">
        <v>319</v>
      </c>
      <c r="C33" s="683"/>
      <c r="D33" s="683"/>
      <c r="E33" s="683"/>
      <c r="F33" s="683"/>
      <c r="G33" s="683"/>
      <c r="H33" s="683"/>
      <c r="I33" s="683"/>
      <c r="J33" s="683"/>
      <c r="K33" s="683"/>
      <c r="L33" s="683"/>
      <c r="M33" s="683"/>
      <c r="N33" s="683"/>
      <c r="O33" s="683"/>
      <c r="P33" s="683"/>
      <c r="Q33" s="684"/>
      <c r="R33" s="685">
        <v>341675</v>
      </c>
      <c r="S33" s="686"/>
      <c r="T33" s="686"/>
      <c r="U33" s="686"/>
      <c r="V33" s="686"/>
      <c r="W33" s="686"/>
      <c r="X33" s="686"/>
      <c r="Y33" s="687"/>
      <c r="Z33" s="688">
        <v>7.5</v>
      </c>
      <c r="AA33" s="688"/>
      <c r="AB33" s="688"/>
      <c r="AC33" s="688"/>
      <c r="AD33" s="689" t="s">
        <v>229</v>
      </c>
      <c r="AE33" s="689"/>
      <c r="AF33" s="689"/>
      <c r="AG33" s="689"/>
      <c r="AH33" s="689"/>
      <c r="AI33" s="689"/>
      <c r="AJ33" s="689"/>
      <c r="AK33" s="689"/>
      <c r="AL33" s="690" t="s">
        <v>174</v>
      </c>
      <c r="AM33" s="691"/>
      <c r="AN33" s="691"/>
      <c r="AO33" s="692"/>
      <c r="AP33" s="743"/>
      <c r="AQ33" s="744"/>
      <c r="AR33" s="744"/>
      <c r="AS33" s="744"/>
      <c r="AT33" s="747"/>
      <c r="AU33" s="232"/>
      <c r="AV33" s="232"/>
      <c r="AW33" s="232"/>
      <c r="AX33" s="734" t="s">
        <v>320</v>
      </c>
      <c r="AY33" s="735"/>
      <c r="AZ33" s="735"/>
      <c r="BA33" s="735"/>
      <c r="BB33" s="735"/>
      <c r="BC33" s="735"/>
      <c r="BD33" s="735"/>
      <c r="BE33" s="735"/>
      <c r="BF33" s="736"/>
      <c r="BG33" s="755">
        <v>99.6</v>
      </c>
      <c r="BH33" s="756"/>
      <c r="BI33" s="756"/>
      <c r="BJ33" s="756"/>
      <c r="BK33" s="756"/>
      <c r="BL33" s="756"/>
      <c r="BM33" s="757">
        <v>93</v>
      </c>
      <c r="BN33" s="756"/>
      <c r="BO33" s="756"/>
      <c r="BP33" s="756"/>
      <c r="BQ33" s="758"/>
      <c r="BR33" s="755">
        <v>99.6</v>
      </c>
      <c r="BS33" s="756"/>
      <c r="BT33" s="756"/>
      <c r="BU33" s="756"/>
      <c r="BV33" s="756"/>
      <c r="BW33" s="756"/>
      <c r="BX33" s="757">
        <v>93.2</v>
      </c>
      <c r="BY33" s="756"/>
      <c r="BZ33" s="756"/>
      <c r="CA33" s="756"/>
      <c r="CB33" s="758"/>
      <c r="CD33" s="700" t="s">
        <v>321</v>
      </c>
      <c r="CE33" s="701"/>
      <c r="CF33" s="701"/>
      <c r="CG33" s="701"/>
      <c r="CH33" s="701"/>
      <c r="CI33" s="701"/>
      <c r="CJ33" s="701"/>
      <c r="CK33" s="701"/>
      <c r="CL33" s="701"/>
      <c r="CM33" s="701"/>
      <c r="CN33" s="701"/>
      <c r="CO33" s="701"/>
      <c r="CP33" s="701"/>
      <c r="CQ33" s="702"/>
      <c r="CR33" s="685">
        <v>2073328</v>
      </c>
      <c r="CS33" s="722"/>
      <c r="CT33" s="722"/>
      <c r="CU33" s="722"/>
      <c r="CV33" s="722"/>
      <c r="CW33" s="722"/>
      <c r="CX33" s="722"/>
      <c r="CY33" s="723"/>
      <c r="CZ33" s="690">
        <v>49.1</v>
      </c>
      <c r="DA33" s="720"/>
      <c r="DB33" s="720"/>
      <c r="DC33" s="724"/>
      <c r="DD33" s="694">
        <v>1389056</v>
      </c>
      <c r="DE33" s="722"/>
      <c r="DF33" s="722"/>
      <c r="DG33" s="722"/>
      <c r="DH33" s="722"/>
      <c r="DI33" s="722"/>
      <c r="DJ33" s="722"/>
      <c r="DK33" s="723"/>
      <c r="DL33" s="694">
        <v>875092</v>
      </c>
      <c r="DM33" s="722"/>
      <c r="DN33" s="722"/>
      <c r="DO33" s="722"/>
      <c r="DP33" s="722"/>
      <c r="DQ33" s="722"/>
      <c r="DR33" s="722"/>
      <c r="DS33" s="722"/>
      <c r="DT33" s="722"/>
      <c r="DU33" s="722"/>
      <c r="DV33" s="723"/>
      <c r="DW33" s="690">
        <v>39.200000000000003</v>
      </c>
      <c r="DX33" s="720"/>
      <c r="DY33" s="720"/>
      <c r="DZ33" s="720"/>
      <c r="EA33" s="720"/>
      <c r="EB33" s="720"/>
      <c r="EC33" s="721"/>
    </row>
    <row r="34" spans="2:133" ht="11.25" customHeight="1" x14ac:dyDescent="0.15">
      <c r="B34" s="682" t="s">
        <v>322</v>
      </c>
      <c r="C34" s="683"/>
      <c r="D34" s="683"/>
      <c r="E34" s="683"/>
      <c r="F34" s="683"/>
      <c r="G34" s="683"/>
      <c r="H34" s="683"/>
      <c r="I34" s="683"/>
      <c r="J34" s="683"/>
      <c r="K34" s="683"/>
      <c r="L34" s="683"/>
      <c r="M34" s="683"/>
      <c r="N34" s="683"/>
      <c r="O34" s="683"/>
      <c r="P34" s="683"/>
      <c r="Q34" s="684"/>
      <c r="R34" s="685">
        <v>14067</v>
      </c>
      <c r="S34" s="686"/>
      <c r="T34" s="686"/>
      <c r="U34" s="686"/>
      <c r="V34" s="686"/>
      <c r="W34" s="686"/>
      <c r="X34" s="686"/>
      <c r="Y34" s="687"/>
      <c r="Z34" s="688">
        <v>0.3</v>
      </c>
      <c r="AA34" s="688"/>
      <c r="AB34" s="688"/>
      <c r="AC34" s="688"/>
      <c r="AD34" s="689">
        <v>1927</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642077</v>
      </c>
      <c r="CS34" s="686"/>
      <c r="CT34" s="686"/>
      <c r="CU34" s="686"/>
      <c r="CV34" s="686"/>
      <c r="CW34" s="686"/>
      <c r="CX34" s="686"/>
      <c r="CY34" s="687"/>
      <c r="CZ34" s="690">
        <v>15.2</v>
      </c>
      <c r="DA34" s="720"/>
      <c r="DB34" s="720"/>
      <c r="DC34" s="724"/>
      <c r="DD34" s="694">
        <v>500921</v>
      </c>
      <c r="DE34" s="686"/>
      <c r="DF34" s="686"/>
      <c r="DG34" s="686"/>
      <c r="DH34" s="686"/>
      <c r="DI34" s="686"/>
      <c r="DJ34" s="686"/>
      <c r="DK34" s="687"/>
      <c r="DL34" s="694">
        <v>383371</v>
      </c>
      <c r="DM34" s="686"/>
      <c r="DN34" s="686"/>
      <c r="DO34" s="686"/>
      <c r="DP34" s="686"/>
      <c r="DQ34" s="686"/>
      <c r="DR34" s="686"/>
      <c r="DS34" s="686"/>
      <c r="DT34" s="686"/>
      <c r="DU34" s="686"/>
      <c r="DV34" s="687"/>
      <c r="DW34" s="690">
        <v>17.2</v>
      </c>
      <c r="DX34" s="720"/>
      <c r="DY34" s="720"/>
      <c r="DZ34" s="720"/>
      <c r="EA34" s="720"/>
      <c r="EB34" s="720"/>
      <c r="EC34" s="721"/>
    </row>
    <row r="35" spans="2:133" ht="11.25" customHeight="1" x14ac:dyDescent="0.15">
      <c r="B35" s="682" t="s">
        <v>324</v>
      </c>
      <c r="C35" s="683"/>
      <c r="D35" s="683"/>
      <c r="E35" s="683"/>
      <c r="F35" s="683"/>
      <c r="G35" s="683"/>
      <c r="H35" s="683"/>
      <c r="I35" s="683"/>
      <c r="J35" s="683"/>
      <c r="K35" s="683"/>
      <c r="L35" s="683"/>
      <c r="M35" s="683"/>
      <c r="N35" s="683"/>
      <c r="O35" s="683"/>
      <c r="P35" s="683"/>
      <c r="Q35" s="684"/>
      <c r="R35" s="685">
        <v>24083</v>
      </c>
      <c r="S35" s="686"/>
      <c r="T35" s="686"/>
      <c r="U35" s="686"/>
      <c r="V35" s="686"/>
      <c r="W35" s="686"/>
      <c r="X35" s="686"/>
      <c r="Y35" s="687"/>
      <c r="Z35" s="688">
        <v>0.5</v>
      </c>
      <c r="AA35" s="688"/>
      <c r="AB35" s="688"/>
      <c r="AC35" s="688"/>
      <c r="AD35" s="689" t="s">
        <v>174</v>
      </c>
      <c r="AE35" s="689"/>
      <c r="AF35" s="689"/>
      <c r="AG35" s="689"/>
      <c r="AH35" s="689"/>
      <c r="AI35" s="689"/>
      <c r="AJ35" s="689"/>
      <c r="AK35" s="689"/>
      <c r="AL35" s="690" t="s">
        <v>174</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40706</v>
      </c>
      <c r="CS35" s="722"/>
      <c r="CT35" s="722"/>
      <c r="CU35" s="722"/>
      <c r="CV35" s="722"/>
      <c r="CW35" s="722"/>
      <c r="CX35" s="722"/>
      <c r="CY35" s="723"/>
      <c r="CZ35" s="690">
        <v>1</v>
      </c>
      <c r="DA35" s="720"/>
      <c r="DB35" s="720"/>
      <c r="DC35" s="724"/>
      <c r="DD35" s="694">
        <v>22421</v>
      </c>
      <c r="DE35" s="722"/>
      <c r="DF35" s="722"/>
      <c r="DG35" s="722"/>
      <c r="DH35" s="722"/>
      <c r="DI35" s="722"/>
      <c r="DJ35" s="722"/>
      <c r="DK35" s="723"/>
      <c r="DL35" s="694">
        <v>2689</v>
      </c>
      <c r="DM35" s="722"/>
      <c r="DN35" s="722"/>
      <c r="DO35" s="722"/>
      <c r="DP35" s="722"/>
      <c r="DQ35" s="722"/>
      <c r="DR35" s="722"/>
      <c r="DS35" s="722"/>
      <c r="DT35" s="722"/>
      <c r="DU35" s="722"/>
      <c r="DV35" s="723"/>
      <c r="DW35" s="690">
        <v>0.1</v>
      </c>
      <c r="DX35" s="720"/>
      <c r="DY35" s="720"/>
      <c r="DZ35" s="720"/>
      <c r="EA35" s="720"/>
      <c r="EB35" s="720"/>
      <c r="EC35" s="721"/>
    </row>
    <row r="36" spans="2:133" ht="11.25" customHeight="1" x14ac:dyDescent="0.15">
      <c r="B36" s="682" t="s">
        <v>328</v>
      </c>
      <c r="C36" s="683"/>
      <c r="D36" s="683"/>
      <c r="E36" s="683"/>
      <c r="F36" s="683"/>
      <c r="G36" s="683"/>
      <c r="H36" s="683"/>
      <c r="I36" s="683"/>
      <c r="J36" s="683"/>
      <c r="K36" s="683"/>
      <c r="L36" s="683"/>
      <c r="M36" s="683"/>
      <c r="N36" s="683"/>
      <c r="O36" s="683"/>
      <c r="P36" s="683"/>
      <c r="Q36" s="684"/>
      <c r="R36" s="685">
        <v>70488</v>
      </c>
      <c r="S36" s="686"/>
      <c r="T36" s="686"/>
      <c r="U36" s="686"/>
      <c r="V36" s="686"/>
      <c r="W36" s="686"/>
      <c r="X36" s="686"/>
      <c r="Y36" s="687"/>
      <c r="Z36" s="688">
        <v>1.6</v>
      </c>
      <c r="AA36" s="688"/>
      <c r="AB36" s="688"/>
      <c r="AC36" s="688"/>
      <c r="AD36" s="689" t="s">
        <v>174</v>
      </c>
      <c r="AE36" s="689"/>
      <c r="AF36" s="689"/>
      <c r="AG36" s="689"/>
      <c r="AH36" s="689"/>
      <c r="AI36" s="689"/>
      <c r="AJ36" s="689"/>
      <c r="AK36" s="689"/>
      <c r="AL36" s="690" t="s">
        <v>174</v>
      </c>
      <c r="AM36" s="691"/>
      <c r="AN36" s="691"/>
      <c r="AO36" s="692"/>
      <c r="AP36" s="235"/>
      <c r="AQ36" s="759" t="s">
        <v>329</v>
      </c>
      <c r="AR36" s="760"/>
      <c r="AS36" s="760"/>
      <c r="AT36" s="760"/>
      <c r="AU36" s="760"/>
      <c r="AV36" s="760"/>
      <c r="AW36" s="760"/>
      <c r="AX36" s="760"/>
      <c r="AY36" s="761"/>
      <c r="AZ36" s="674">
        <v>438145</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19321</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879524</v>
      </c>
      <c r="CS36" s="686"/>
      <c r="CT36" s="686"/>
      <c r="CU36" s="686"/>
      <c r="CV36" s="686"/>
      <c r="CW36" s="686"/>
      <c r="CX36" s="686"/>
      <c r="CY36" s="687"/>
      <c r="CZ36" s="690">
        <v>20.8</v>
      </c>
      <c r="DA36" s="720"/>
      <c r="DB36" s="720"/>
      <c r="DC36" s="724"/>
      <c r="DD36" s="694">
        <v>425599</v>
      </c>
      <c r="DE36" s="686"/>
      <c r="DF36" s="686"/>
      <c r="DG36" s="686"/>
      <c r="DH36" s="686"/>
      <c r="DI36" s="686"/>
      <c r="DJ36" s="686"/>
      <c r="DK36" s="687"/>
      <c r="DL36" s="694">
        <v>164107</v>
      </c>
      <c r="DM36" s="686"/>
      <c r="DN36" s="686"/>
      <c r="DO36" s="686"/>
      <c r="DP36" s="686"/>
      <c r="DQ36" s="686"/>
      <c r="DR36" s="686"/>
      <c r="DS36" s="686"/>
      <c r="DT36" s="686"/>
      <c r="DU36" s="686"/>
      <c r="DV36" s="687"/>
      <c r="DW36" s="690">
        <v>7.4</v>
      </c>
      <c r="DX36" s="720"/>
      <c r="DY36" s="720"/>
      <c r="DZ36" s="720"/>
      <c r="EA36" s="720"/>
      <c r="EB36" s="720"/>
      <c r="EC36" s="721"/>
    </row>
    <row r="37" spans="2:133" ht="11.25" customHeight="1" x14ac:dyDescent="0.15">
      <c r="B37" s="682" t="s">
        <v>332</v>
      </c>
      <c r="C37" s="683"/>
      <c r="D37" s="683"/>
      <c r="E37" s="683"/>
      <c r="F37" s="683"/>
      <c r="G37" s="683"/>
      <c r="H37" s="683"/>
      <c r="I37" s="683"/>
      <c r="J37" s="683"/>
      <c r="K37" s="683"/>
      <c r="L37" s="683"/>
      <c r="M37" s="683"/>
      <c r="N37" s="683"/>
      <c r="O37" s="683"/>
      <c r="P37" s="683"/>
      <c r="Q37" s="684"/>
      <c r="R37" s="685">
        <v>245082</v>
      </c>
      <c r="S37" s="686"/>
      <c r="T37" s="686"/>
      <c r="U37" s="686"/>
      <c r="V37" s="686"/>
      <c r="W37" s="686"/>
      <c r="X37" s="686"/>
      <c r="Y37" s="687"/>
      <c r="Z37" s="688">
        <v>5.4</v>
      </c>
      <c r="AA37" s="688"/>
      <c r="AB37" s="688"/>
      <c r="AC37" s="688"/>
      <c r="AD37" s="689" t="s">
        <v>174</v>
      </c>
      <c r="AE37" s="689"/>
      <c r="AF37" s="689"/>
      <c r="AG37" s="689"/>
      <c r="AH37" s="689"/>
      <c r="AI37" s="689"/>
      <c r="AJ37" s="689"/>
      <c r="AK37" s="689"/>
      <c r="AL37" s="690" t="s">
        <v>229</v>
      </c>
      <c r="AM37" s="691"/>
      <c r="AN37" s="691"/>
      <c r="AO37" s="692"/>
      <c r="AQ37" s="763" t="s">
        <v>333</v>
      </c>
      <c r="AR37" s="764"/>
      <c r="AS37" s="764"/>
      <c r="AT37" s="764"/>
      <c r="AU37" s="764"/>
      <c r="AV37" s="764"/>
      <c r="AW37" s="764"/>
      <c r="AX37" s="764"/>
      <c r="AY37" s="765"/>
      <c r="AZ37" s="685">
        <v>141669</v>
      </c>
      <c r="BA37" s="686"/>
      <c r="BB37" s="686"/>
      <c r="BC37" s="686"/>
      <c r="BD37" s="722"/>
      <c r="BE37" s="722"/>
      <c r="BF37" s="752"/>
      <c r="BG37" s="700" t="s">
        <v>334</v>
      </c>
      <c r="BH37" s="701"/>
      <c r="BI37" s="701"/>
      <c r="BJ37" s="701"/>
      <c r="BK37" s="701"/>
      <c r="BL37" s="701"/>
      <c r="BM37" s="701"/>
      <c r="BN37" s="701"/>
      <c r="BO37" s="701"/>
      <c r="BP37" s="701"/>
      <c r="BQ37" s="701"/>
      <c r="BR37" s="701"/>
      <c r="BS37" s="701"/>
      <c r="BT37" s="701"/>
      <c r="BU37" s="702"/>
      <c r="BV37" s="685">
        <v>6244</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120403</v>
      </c>
      <c r="CS37" s="722"/>
      <c r="CT37" s="722"/>
      <c r="CU37" s="722"/>
      <c r="CV37" s="722"/>
      <c r="CW37" s="722"/>
      <c r="CX37" s="722"/>
      <c r="CY37" s="723"/>
      <c r="CZ37" s="690">
        <v>2.9</v>
      </c>
      <c r="DA37" s="720"/>
      <c r="DB37" s="720"/>
      <c r="DC37" s="724"/>
      <c r="DD37" s="694">
        <v>82903</v>
      </c>
      <c r="DE37" s="722"/>
      <c r="DF37" s="722"/>
      <c r="DG37" s="722"/>
      <c r="DH37" s="722"/>
      <c r="DI37" s="722"/>
      <c r="DJ37" s="722"/>
      <c r="DK37" s="723"/>
      <c r="DL37" s="694">
        <v>75181</v>
      </c>
      <c r="DM37" s="722"/>
      <c r="DN37" s="722"/>
      <c r="DO37" s="722"/>
      <c r="DP37" s="722"/>
      <c r="DQ37" s="722"/>
      <c r="DR37" s="722"/>
      <c r="DS37" s="722"/>
      <c r="DT37" s="722"/>
      <c r="DU37" s="722"/>
      <c r="DV37" s="723"/>
      <c r="DW37" s="690">
        <v>3.4</v>
      </c>
      <c r="DX37" s="720"/>
      <c r="DY37" s="720"/>
      <c r="DZ37" s="720"/>
      <c r="EA37" s="720"/>
      <c r="EB37" s="720"/>
      <c r="EC37" s="721"/>
    </row>
    <row r="38" spans="2:133" ht="11.25" customHeight="1" x14ac:dyDescent="0.15">
      <c r="B38" s="682" t="s">
        <v>336</v>
      </c>
      <c r="C38" s="683"/>
      <c r="D38" s="683"/>
      <c r="E38" s="683"/>
      <c r="F38" s="683"/>
      <c r="G38" s="683"/>
      <c r="H38" s="683"/>
      <c r="I38" s="683"/>
      <c r="J38" s="683"/>
      <c r="K38" s="683"/>
      <c r="L38" s="683"/>
      <c r="M38" s="683"/>
      <c r="N38" s="683"/>
      <c r="O38" s="683"/>
      <c r="P38" s="683"/>
      <c r="Q38" s="684"/>
      <c r="R38" s="685">
        <v>25182</v>
      </c>
      <c r="S38" s="686"/>
      <c r="T38" s="686"/>
      <c r="U38" s="686"/>
      <c r="V38" s="686"/>
      <c r="W38" s="686"/>
      <c r="X38" s="686"/>
      <c r="Y38" s="687"/>
      <c r="Z38" s="688">
        <v>0.6</v>
      </c>
      <c r="AA38" s="688"/>
      <c r="AB38" s="688"/>
      <c r="AC38" s="688"/>
      <c r="AD38" s="689">
        <v>1042</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v>42244</v>
      </c>
      <c r="BA38" s="686"/>
      <c r="BB38" s="686"/>
      <c r="BC38" s="686"/>
      <c r="BD38" s="722"/>
      <c r="BE38" s="722"/>
      <c r="BF38" s="752"/>
      <c r="BG38" s="700" t="s">
        <v>338</v>
      </c>
      <c r="BH38" s="701"/>
      <c r="BI38" s="701"/>
      <c r="BJ38" s="701"/>
      <c r="BK38" s="701"/>
      <c r="BL38" s="701"/>
      <c r="BM38" s="701"/>
      <c r="BN38" s="701"/>
      <c r="BO38" s="701"/>
      <c r="BP38" s="701"/>
      <c r="BQ38" s="701"/>
      <c r="BR38" s="701"/>
      <c r="BS38" s="701"/>
      <c r="BT38" s="701"/>
      <c r="BU38" s="702"/>
      <c r="BV38" s="685">
        <v>474</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438145</v>
      </c>
      <c r="CS38" s="686"/>
      <c r="CT38" s="686"/>
      <c r="CU38" s="686"/>
      <c r="CV38" s="686"/>
      <c r="CW38" s="686"/>
      <c r="CX38" s="686"/>
      <c r="CY38" s="687"/>
      <c r="CZ38" s="690">
        <v>10.4</v>
      </c>
      <c r="DA38" s="720"/>
      <c r="DB38" s="720"/>
      <c r="DC38" s="724"/>
      <c r="DD38" s="694">
        <v>391538</v>
      </c>
      <c r="DE38" s="686"/>
      <c r="DF38" s="686"/>
      <c r="DG38" s="686"/>
      <c r="DH38" s="686"/>
      <c r="DI38" s="686"/>
      <c r="DJ38" s="686"/>
      <c r="DK38" s="687"/>
      <c r="DL38" s="694">
        <v>324925</v>
      </c>
      <c r="DM38" s="686"/>
      <c r="DN38" s="686"/>
      <c r="DO38" s="686"/>
      <c r="DP38" s="686"/>
      <c r="DQ38" s="686"/>
      <c r="DR38" s="686"/>
      <c r="DS38" s="686"/>
      <c r="DT38" s="686"/>
      <c r="DU38" s="686"/>
      <c r="DV38" s="687"/>
      <c r="DW38" s="690">
        <v>14.6</v>
      </c>
      <c r="DX38" s="720"/>
      <c r="DY38" s="720"/>
      <c r="DZ38" s="720"/>
      <c r="EA38" s="720"/>
      <c r="EB38" s="720"/>
      <c r="EC38" s="721"/>
    </row>
    <row r="39" spans="2:133" ht="11.25" customHeight="1" x14ac:dyDescent="0.15">
      <c r="B39" s="682" t="s">
        <v>340</v>
      </c>
      <c r="C39" s="683"/>
      <c r="D39" s="683"/>
      <c r="E39" s="683"/>
      <c r="F39" s="683"/>
      <c r="G39" s="683"/>
      <c r="H39" s="683"/>
      <c r="I39" s="683"/>
      <c r="J39" s="683"/>
      <c r="K39" s="683"/>
      <c r="L39" s="683"/>
      <c r="M39" s="683"/>
      <c r="N39" s="683"/>
      <c r="O39" s="683"/>
      <c r="P39" s="683"/>
      <c r="Q39" s="684"/>
      <c r="R39" s="685">
        <v>588919</v>
      </c>
      <c r="S39" s="686"/>
      <c r="T39" s="686"/>
      <c r="U39" s="686"/>
      <c r="V39" s="686"/>
      <c r="W39" s="686"/>
      <c r="X39" s="686"/>
      <c r="Y39" s="687"/>
      <c r="Z39" s="688">
        <v>13</v>
      </c>
      <c r="AA39" s="688"/>
      <c r="AB39" s="688"/>
      <c r="AC39" s="688"/>
      <c r="AD39" s="689" t="s">
        <v>174</v>
      </c>
      <c r="AE39" s="689"/>
      <c r="AF39" s="689"/>
      <c r="AG39" s="689"/>
      <c r="AH39" s="689"/>
      <c r="AI39" s="689"/>
      <c r="AJ39" s="689"/>
      <c r="AK39" s="689"/>
      <c r="AL39" s="690" t="s">
        <v>229</v>
      </c>
      <c r="AM39" s="691"/>
      <c r="AN39" s="691"/>
      <c r="AO39" s="692"/>
      <c r="AQ39" s="763" t="s">
        <v>341</v>
      </c>
      <c r="AR39" s="764"/>
      <c r="AS39" s="764"/>
      <c r="AT39" s="764"/>
      <c r="AU39" s="764"/>
      <c r="AV39" s="764"/>
      <c r="AW39" s="764"/>
      <c r="AX39" s="764"/>
      <c r="AY39" s="765"/>
      <c r="AZ39" s="685">
        <v>3006</v>
      </c>
      <c r="BA39" s="686"/>
      <c r="BB39" s="686"/>
      <c r="BC39" s="686"/>
      <c r="BD39" s="722"/>
      <c r="BE39" s="722"/>
      <c r="BF39" s="752"/>
      <c r="BG39" s="700" t="s">
        <v>342</v>
      </c>
      <c r="BH39" s="701"/>
      <c r="BI39" s="701"/>
      <c r="BJ39" s="701"/>
      <c r="BK39" s="701"/>
      <c r="BL39" s="701"/>
      <c r="BM39" s="701"/>
      <c r="BN39" s="701"/>
      <c r="BO39" s="701"/>
      <c r="BP39" s="701"/>
      <c r="BQ39" s="701"/>
      <c r="BR39" s="701"/>
      <c r="BS39" s="701"/>
      <c r="BT39" s="701"/>
      <c r="BU39" s="702"/>
      <c r="BV39" s="685">
        <v>693</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52327</v>
      </c>
      <c r="CS39" s="722"/>
      <c r="CT39" s="722"/>
      <c r="CU39" s="722"/>
      <c r="CV39" s="722"/>
      <c r="CW39" s="722"/>
      <c r="CX39" s="722"/>
      <c r="CY39" s="723"/>
      <c r="CZ39" s="690">
        <v>1.2</v>
      </c>
      <c r="DA39" s="720"/>
      <c r="DB39" s="720"/>
      <c r="DC39" s="724"/>
      <c r="DD39" s="694">
        <v>28577</v>
      </c>
      <c r="DE39" s="722"/>
      <c r="DF39" s="722"/>
      <c r="DG39" s="722"/>
      <c r="DH39" s="722"/>
      <c r="DI39" s="722"/>
      <c r="DJ39" s="722"/>
      <c r="DK39" s="723"/>
      <c r="DL39" s="694" t="s">
        <v>174</v>
      </c>
      <c r="DM39" s="722"/>
      <c r="DN39" s="722"/>
      <c r="DO39" s="722"/>
      <c r="DP39" s="722"/>
      <c r="DQ39" s="722"/>
      <c r="DR39" s="722"/>
      <c r="DS39" s="722"/>
      <c r="DT39" s="722"/>
      <c r="DU39" s="722"/>
      <c r="DV39" s="723"/>
      <c r="DW39" s="690" t="s">
        <v>174</v>
      </c>
      <c r="DX39" s="720"/>
      <c r="DY39" s="720"/>
      <c r="DZ39" s="720"/>
      <c r="EA39" s="720"/>
      <c r="EB39" s="720"/>
      <c r="EC39" s="721"/>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174</v>
      </c>
      <c r="S40" s="686"/>
      <c r="T40" s="686"/>
      <c r="U40" s="686"/>
      <c r="V40" s="686"/>
      <c r="W40" s="686"/>
      <c r="X40" s="686"/>
      <c r="Y40" s="687"/>
      <c r="Z40" s="688" t="s">
        <v>229</v>
      </c>
      <c r="AA40" s="688"/>
      <c r="AB40" s="688"/>
      <c r="AC40" s="688"/>
      <c r="AD40" s="689" t="s">
        <v>229</v>
      </c>
      <c r="AE40" s="689"/>
      <c r="AF40" s="689"/>
      <c r="AG40" s="689"/>
      <c r="AH40" s="689"/>
      <c r="AI40" s="689"/>
      <c r="AJ40" s="689"/>
      <c r="AK40" s="689"/>
      <c r="AL40" s="690" t="s">
        <v>229</v>
      </c>
      <c r="AM40" s="691"/>
      <c r="AN40" s="691"/>
      <c r="AO40" s="692"/>
      <c r="AQ40" s="763" t="s">
        <v>345</v>
      </c>
      <c r="AR40" s="764"/>
      <c r="AS40" s="764"/>
      <c r="AT40" s="764"/>
      <c r="AU40" s="764"/>
      <c r="AV40" s="764"/>
      <c r="AW40" s="764"/>
      <c r="AX40" s="764"/>
      <c r="AY40" s="765"/>
      <c r="AZ40" s="685" t="s">
        <v>229</v>
      </c>
      <c r="BA40" s="686"/>
      <c r="BB40" s="686"/>
      <c r="BC40" s="686"/>
      <c r="BD40" s="722"/>
      <c r="BE40" s="722"/>
      <c r="BF40" s="752"/>
      <c r="BG40" s="772" t="s">
        <v>346</v>
      </c>
      <c r="BH40" s="773"/>
      <c r="BI40" s="773"/>
      <c r="BJ40" s="773"/>
      <c r="BK40" s="773"/>
      <c r="BL40" s="236"/>
      <c r="BM40" s="701" t="s">
        <v>347</v>
      </c>
      <c r="BN40" s="701"/>
      <c r="BO40" s="701"/>
      <c r="BP40" s="701"/>
      <c r="BQ40" s="701"/>
      <c r="BR40" s="701"/>
      <c r="BS40" s="701"/>
      <c r="BT40" s="701"/>
      <c r="BU40" s="702"/>
      <c r="BV40" s="685">
        <v>96</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20549</v>
      </c>
      <c r="CS40" s="686"/>
      <c r="CT40" s="686"/>
      <c r="CU40" s="686"/>
      <c r="CV40" s="686"/>
      <c r="CW40" s="686"/>
      <c r="CX40" s="686"/>
      <c r="CY40" s="687"/>
      <c r="CZ40" s="690">
        <v>0.5</v>
      </c>
      <c r="DA40" s="720"/>
      <c r="DB40" s="720"/>
      <c r="DC40" s="724"/>
      <c r="DD40" s="694">
        <v>20000</v>
      </c>
      <c r="DE40" s="686"/>
      <c r="DF40" s="686"/>
      <c r="DG40" s="686"/>
      <c r="DH40" s="686"/>
      <c r="DI40" s="686"/>
      <c r="DJ40" s="686"/>
      <c r="DK40" s="687"/>
      <c r="DL40" s="694" t="s">
        <v>229</v>
      </c>
      <c r="DM40" s="686"/>
      <c r="DN40" s="686"/>
      <c r="DO40" s="686"/>
      <c r="DP40" s="686"/>
      <c r="DQ40" s="686"/>
      <c r="DR40" s="686"/>
      <c r="DS40" s="686"/>
      <c r="DT40" s="686"/>
      <c r="DU40" s="686"/>
      <c r="DV40" s="687"/>
      <c r="DW40" s="690" t="s">
        <v>174</v>
      </c>
      <c r="DX40" s="720"/>
      <c r="DY40" s="720"/>
      <c r="DZ40" s="720"/>
      <c r="EA40" s="720"/>
      <c r="EB40" s="720"/>
      <c r="EC40" s="721"/>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229</v>
      </c>
      <c r="S41" s="686"/>
      <c r="T41" s="686"/>
      <c r="U41" s="686"/>
      <c r="V41" s="686"/>
      <c r="W41" s="686"/>
      <c r="X41" s="686"/>
      <c r="Y41" s="687"/>
      <c r="Z41" s="688" t="s">
        <v>229</v>
      </c>
      <c r="AA41" s="688"/>
      <c r="AB41" s="688"/>
      <c r="AC41" s="688"/>
      <c r="AD41" s="689" t="s">
        <v>174</v>
      </c>
      <c r="AE41" s="689"/>
      <c r="AF41" s="689"/>
      <c r="AG41" s="689"/>
      <c r="AH41" s="689"/>
      <c r="AI41" s="689"/>
      <c r="AJ41" s="689"/>
      <c r="AK41" s="689"/>
      <c r="AL41" s="690" t="s">
        <v>174</v>
      </c>
      <c r="AM41" s="691"/>
      <c r="AN41" s="691"/>
      <c r="AO41" s="692"/>
      <c r="AQ41" s="763" t="s">
        <v>350</v>
      </c>
      <c r="AR41" s="764"/>
      <c r="AS41" s="764"/>
      <c r="AT41" s="764"/>
      <c r="AU41" s="764"/>
      <c r="AV41" s="764"/>
      <c r="AW41" s="764"/>
      <c r="AX41" s="764"/>
      <c r="AY41" s="765"/>
      <c r="AZ41" s="685">
        <v>55513</v>
      </c>
      <c r="BA41" s="686"/>
      <c r="BB41" s="686"/>
      <c r="BC41" s="686"/>
      <c r="BD41" s="722"/>
      <c r="BE41" s="722"/>
      <c r="BF41" s="752"/>
      <c r="BG41" s="772"/>
      <c r="BH41" s="773"/>
      <c r="BI41" s="773"/>
      <c r="BJ41" s="773"/>
      <c r="BK41" s="773"/>
      <c r="BL41" s="236"/>
      <c r="BM41" s="701" t="s">
        <v>351</v>
      </c>
      <c r="BN41" s="701"/>
      <c r="BO41" s="701"/>
      <c r="BP41" s="701"/>
      <c r="BQ41" s="701"/>
      <c r="BR41" s="701"/>
      <c r="BS41" s="701"/>
      <c r="BT41" s="701"/>
      <c r="BU41" s="702"/>
      <c r="BV41" s="685">
        <v>2</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174</v>
      </c>
      <c r="CS41" s="722"/>
      <c r="CT41" s="722"/>
      <c r="CU41" s="722"/>
      <c r="CV41" s="722"/>
      <c r="CW41" s="722"/>
      <c r="CX41" s="722"/>
      <c r="CY41" s="723"/>
      <c r="CZ41" s="690" t="s">
        <v>229</v>
      </c>
      <c r="DA41" s="720"/>
      <c r="DB41" s="720"/>
      <c r="DC41" s="724"/>
      <c r="DD41" s="694" t="s">
        <v>174</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56087</v>
      </c>
      <c r="S42" s="686"/>
      <c r="T42" s="686"/>
      <c r="U42" s="686"/>
      <c r="V42" s="686"/>
      <c r="W42" s="686"/>
      <c r="X42" s="686"/>
      <c r="Y42" s="687"/>
      <c r="Z42" s="688">
        <v>1.2</v>
      </c>
      <c r="AA42" s="688"/>
      <c r="AB42" s="688"/>
      <c r="AC42" s="688"/>
      <c r="AD42" s="689" t="s">
        <v>229</v>
      </c>
      <c r="AE42" s="689"/>
      <c r="AF42" s="689"/>
      <c r="AG42" s="689"/>
      <c r="AH42" s="689"/>
      <c r="AI42" s="689"/>
      <c r="AJ42" s="689"/>
      <c r="AK42" s="689"/>
      <c r="AL42" s="690" t="s">
        <v>174</v>
      </c>
      <c r="AM42" s="691"/>
      <c r="AN42" s="691"/>
      <c r="AO42" s="692"/>
      <c r="AQ42" s="784" t="s">
        <v>354</v>
      </c>
      <c r="AR42" s="785"/>
      <c r="AS42" s="785"/>
      <c r="AT42" s="785"/>
      <c r="AU42" s="785"/>
      <c r="AV42" s="785"/>
      <c r="AW42" s="785"/>
      <c r="AX42" s="785"/>
      <c r="AY42" s="786"/>
      <c r="AZ42" s="776">
        <v>195713</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451</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820828</v>
      </c>
      <c r="CS42" s="686"/>
      <c r="CT42" s="686"/>
      <c r="CU42" s="686"/>
      <c r="CV42" s="686"/>
      <c r="CW42" s="686"/>
      <c r="CX42" s="686"/>
      <c r="CY42" s="687"/>
      <c r="CZ42" s="690">
        <v>19.5</v>
      </c>
      <c r="DA42" s="691"/>
      <c r="DB42" s="691"/>
      <c r="DC42" s="703"/>
      <c r="DD42" s="694">
        <v>102660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357</v>
      </c>
      <c r="C43" s="735"/>
      <c r="D43" s="735"/>
      <c r="E43" s="735"/>
      <c r="F43" s="735"/>
      <c r="G43" s="735"/>
      <c r="H43" s="735"/>
      <c r="I43" s="735"/>
      <c r="J43" s="735"/>
      <c r="K43" s="735"/>
      <c r="L43" s="735"/>
      <c r="M43" s="735"/>
      <c r="N43" s="735"/>
      <c r="O43" s="735"/>
      <c r="P43" s="735"/>
      <c r="Q43" s="736"/>
      <c r="R43" s="776">
        <v>4530880</v>
      </c>
      <c r="S43" s="777"/>
      <c r="T43" s="777"/>
      <c r="U43" s="777"/>
      <c r="V43" s="777"/>
      <c r="W43" s="777"/>
      <c r="X43" s="777"/>
      <c r="Y43" s="778"/>
      <c r="Z43" s="779">
        <v>100</v>
      </c>
      <c r="AA43" s="779"/>
      <c r="AB43" s="779"/>
      <c r="AC43" s="779"/>
      <c r="AD43" s="780">
        <v>2174214</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20869</v>
      </c>
      <c r="CS43" s="722"/>
      <c r="CT43" s="722"/>
      <c r="CU43" s="722"/>
      <c r="CV43" s="722"/>
      <c r="CW43" s="722"/>
      <c r="CX43" s="722"/>
      <c r="CY43" s="723"/>
      <c r="CZ43" s="690">
        <v>0.5</v>
      </c>
      <c r="DA43" s="720"/>
      <c r="DB43" s="720"/>
      <c r="DC43" s="724"/>
      <c r="DD43" s="694">
        <v>20869</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628484</v>
      </c>
      <c r="CS44" s="686"/>
      <c r="CT44" s="686"/>
      <c r="CU44" s="686"/>
      <c r="CV44" s="686"/>
      <c r="CW44" s="686"/>
      <c r="CX44" s="686"/>
      <c r="CY44" s="687"/>
      <c r="CZ44" s="690">
        <v>14.9</v>
      </c>
      <c r="DA44" s="691"/>
      <c r="DB44" s="691"/>
      <c r="DC44" s="703"/>
      <c r="DD44" s="694">
        <v>98612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330453</v>
      </c>
      <c r="CS45" s="722"/>
      <c r="CT45" s="722"/>
      <c r="CU45" s="722"/>
      <c r="CV45" s="722"/>
      <c r="CW45" s="722"/>
      <c r="CX45" s="722"/>
      <c r="CY45" s="723"/>
      <c r="CZ45" s="690">
        <v>7.8</v>
      </c>
      <c r="DA45" s="720"/>
      <c r="DB45" s="720"/>
      <c r="DC45" s="724"/>
      <c r="DD45" s="694">
        <v>15389</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292281</v>
      </c>
      <c r="CS46" s="686"/>
      <c r="CT46" s="686"/>
      <c r="CU46" s="686"/>
      <c r="CV46" s="686"/>
      <c r="CW46" s="686"/>
      <c r="CX46" s="686"/>
      <c r="CY46" s="687"/>
      <c r="CZ46" s="690">
        <v>6.9</v>
      </c>
      <c r="DA46" s="691"/>
      <c r="DB46" s="691"/>
      <c r="DC46" s="703"/>
      <c r="DD46" s="694">
        <v>79373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192344</v>
      </c>
      <c r="CS47" s="722"/>
      <c r="CT47" s="722"/>
      <c r="CU47" s="722"/>
      <c r="CV47" s="722"/>
      <c r="CW47" s="722"/>
      <c r="CX47" s="722"/>
      <c r="CY47" s="723"/>
      <c r="CZ47" s="690">
        <v>4.5999999999999996</v>
      </c>
      <c r="DA47" s="720"/>
      <c r="DB47" s="720"/>
      <c r="DC47" s="724"/>
      <c r="DD47" s="694">
        <v>4048</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174</v>
      </c>
      <c r="CS48" s="686"/>
      <c r="CT48" s="686"/>
      <c r="CU48" s="686"/>
      <c r="CV48" s="686"/>
      <c r="CW48" s="686"/>
      <c r="CX48" s="686"/>
      <c r="CY48" s="687"/>
      <c r="CZ48" s="690" t="s">
        <v>229</v>
      </c>
      <c r="DA48" s="691"/>
      <c r="DB48" s="691"/>
      <c r="DC48" s="703"/>
      <c r="DD48" s="694" t="s">
        <v>174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367</v>
      </c>
      <c r="CE49" s="735"/>
      <c r="CF49" s="735"/>
      <c r="CG49" s="735"/>
      <c r="CH49" s="735"/>
      <c r="CI49" s="735"/>
      <c r="CJ49" s="735"/>
      <c r="CK49" s="735"/>
      <c r="CL49" s="735"/>
      <c r="CM49" s="735"/>
      <c r="CN49" s="735"/>
      <c r="CO49" s="735"/>
      <c r="CP49" s="735"/>
      <c r="CQ49" s="736"/>
      <c r="CR49" s="776">
        <v>4218653</v>
      </c>
      <c r="CS49" s="756"/>
      <c r="CT49" s="756"/>
      <c r="CU49" s="756"/>
      <c r="CV49" s="756"/>
      <c r="CW49" s="756"/>
      <c r="CX49" s="756"/>
      <c r="CY49" s="787"/>
      <c r="CZ49" s="781">
        <v>100</v>
      </c>
      <c r="DA49" s="788"/>
      <c r="DB49" s="788"/>
      <c r="DC49" s="789"/>
      <c r="DD49" s="790">
        <v>2602179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6r9VlnNVWGy6o4OIWU9M5aCy7Slt1pstyCrHz8KzMsTogE05YFqVD9Rs/n4a6ocG1YFYs01Z5ITOpdpndZE5lg==" saltValue="qwhiWtyUiqJJDnCkO+tZd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4531</v>
      </c>
      <c r="R7" s="821"/>
      <c r="S7" s="821"/>
      <c r="T7" s="821"/>
      <c r="U7" s="821"/>
      <c r="V7" s="821">
        <v>4219</v>
      </c>
      <c r="W7" s="821"/>
      <c r="X7" s="821"/>
      <c r="Y7" s="821"/>
      <c r="Z7" s="821"/>
      <c r="AA7" s="821">
        <v>312</v>
      </c>
      <c r="AB7" s="821"/>
      <c r="AC7" s="821"/>
      <c r="AD7" s="821"/>
      <c r="AE7" s="822"/>
      <c r="AF7" s="823">
        <v>266</v>
      </c>
      <c r="AG7" s="824"/>
      <c r="AH7" s="824"/>
      <c r="AI7" s="824"/>
      <c r="AJ7" s="825"/>
      <c r="AK7" s="860" t="s">
        <v>586</v>
      </c>
      <c r="AL7" s="861"/>
      <c r="AM7" s="861"/>
      <c r="AN7" s="861"/>
      <c r="AO7" s="861"/>
      <c r="AP7" s="861">
        <v>4068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587</v>
      </c>
      <c r="BT7" s="865"/>
      <c r="BU7" s="865"/>
      <c r="BV7" s="865"/>
      <c r="BW7" s="865"/>
      <c r="BX7" s="865"/>
      <c r="BY7" s="865"/>
      <c r="BZ7" s="865"/>
      <c r="CA7" s="865"/>
      <c r="CB7" s="865"/>
      <c r="CC7" s="865"/>
      <c r="CD7" s="865"/>
      <c r="CE7" s="865"/>
      <c r="CF7" s="865"/>
      <c r="CG7" s="866"/>
      <c r="CH7" s="857">
        <v>19</v>
      </c>
      <c r="CI7" s="858"/>
      <c r="CJ7" s="858"/>
      <c r="CK7" s="858"/>
      <c r="CL7" s="859"/>
      <c r="CM7" s="857">
        <v>22</v>
      </c>
      <c r="CN7" s="858"/>
      <c r="CO7" s="858"/>
      <c r="CP7" s="858"/>
      <c r="CQ7" s="859"/>
      <c r="CR7" s="857">
        <v>3</v>
      </c>
      <c r="CS7" s="858"/>
      <c r="CT7" s="858"/>
      <c r="CU7" s="858"/>
      <c r="CV7" s="859"/>
      <c r="CW7" s="857" t="s">
        <v>516</v>
      </c>
      <c r="CX7" s="858"/>
      <c r="CY7" s="858"/>
      <c r="CZ7" s="858"/>
      <c r="DA7" s="859"/>
      <c r="DB7" s="857" t="s">
        <v>516</v>
      </c>
      <c r="DC7" s="858"/>
      <c r="DD7" s="858"/>
      <c r="DE7" s="858"/>
      <c r="DF7" s="859"/>
      <c r="DG7" s="857" t="s">
        <v>516</v>
      </c>
      <c r="DH7" s="858"/>
      <c r="DI7" s="858"/>
      <c r="DJ7" s="858"/>
      <c r="DK7" s="859"/>
      <c r="DL7" s="857" t="s">
        <v>516</v>
      </c>
      <c r="DM7" s="858"/>
      <c r="DN7" s="858"/>
      <c r="DO7" s="858"/>
      <c r="DP7" s="859"/>
      <c r="DQ7" s="857" t="s">
        <v>516</v>
      </c>
      <c r="DR7" s="858"/>
      <c r="DS7" s="858"/>
      <c r="DT7" s="858"/>
      <c r="DU7" s="859"/>
      <c r="DV7" s="838"/>
      <c r="DW7" s="839"/>
      <c r="DX7" s="839"/>
      <c r="DY7" s="839"/>
      <c r="DZ7" s="840"/>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v>1</v>
      </c>
      <c r="R8" s="845"/>
      <c r="S8" s="845"/>
      <c r="T8" s="845"/>
      <c r="U8" s="845"/>
      <c r="V8" s="845">
        <v>1</v>
      </c>
      <c r="W8" s="845"/>
      <c r="X8" s="845"/>
      <c r="Y8" s="845"/>
      <c r="Z8" s="845"/>
      <c r="AA8" s="845" t="s">
        <v>586</v>
      </c>
      <c r="AB8" s="845"/>
      <c r="AC8" s="845"/>
      <c r="AD8" s="845"/>
      <c r="AE8" s="846"/>
      <c r="AF8" s="847" t="s">
        <v>174</v>
      </c>
      <c r="AG8" s="848"/>
      <c r="AH8" s="848"/>
      <c r="AI8" s="848"/>
      <c r="AJ8" s="849"/>
      <c r="AK8" s="850" t="s">
        <v>586</v>
      </c>
      <c r="AL8" s="851"/>
      <c r="AM8" s="851"/>
      <c r="AN8" s="851"/>
      <c r="AO8" s="851"/>
      <c r="AP8" s="851" t="s">
        <v>586</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594</v>
      </c>
      <c r="BT8" s="855"/>
      <c r="BU8" s="855"/>
      <c r="BV8" s="855"/>
      <c r="BW8" s="855"/>
      <c r="BX8" s="855"/>
      <c r="BY8" s="855"/>
      <c r="BZ8" s="855"/>
      <c r="CA8" s="855"/>
      <c r="CB8" s="855"/>
      <c r="CC8" s="855"/>
      <c r="CD8" s="855"/>
      <c r="CE8" s="855"/>
      <c r="CF8" s="855"/>
      <c r="CG8" s="856"/>
      <c r="CH8" s="867">
        <v>-5</v>
      </c>
      <c r="CI8" s="868"/>
      <c r="CJ8" s="868"/>
      <c r="CK8" s="868"/>
      <c r="CL8" s="869"/>
      <c r="CM8" s="867">
        <v>20</v>
      </c>
      <c r="CN8" s="868"/>
      <c r="CO8" s="868"/>
      <c r="CP8" s="868"/>
      <c r="CQ8" s="869"/>
      <c r="CR8" s="867">
        <v>30</v>
      </c>
      <c r="CS8" s="868"/>
      <c r="CT8" s="868"/>
      <c r="CU8" s="868"/>
      <c r="CV8" s="869"/>
      <c r="CW8" s="867" t="s">
        <v>516</v>
      </c>
      <c r="CX8" s="868"/>
      <c r="CY8" s="868"/>
      <c r="CZ8" s="868"/>
      <c r="DA8" s="869"/>
      <c r="DB8" s="867" t="s">
        <v>516</v>
      </c>
      <c r="DC8" s="868"/>
      <c r="DD8" s="868"/>
      <c r="DE8" s="868"/>
      <c r="DF8" s="869"/>
      <c r="DG8" s="867" t="s">
        <v>516</v>
      </c>
      <c r="DH8" s="868"/>
      <c r="DI8" s="868"/>
      <c r="DJ8" s="868"/>
      <c r="DK8" s="869"/>
      <c r="DL8" s="867" t="s">
        <v>516</v>
      </c>
      <c r="DM8" s="868"/>
      <c r="DN8" s="868"/>
      <c r="DO8" s="868"/>
      <c r="DP8" s="869"/>
      <c r="DQ8" s="867" t="s">
        <v>516</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593</v>
      </c>
      <c r="BT9" s="855"/>
      <c r="BU9" s="855"/>
      <c r="BV9" s="855"/>
      <c r="BW9" s="855"/>
      <c r="BX9" s="855"/>
      <c r="BY9" s="855"/>
      <c r="BZ9" s="855"/>
      <c r="CA9" s="855"/>
      <c r="CB9" s="855"/>
      <c r="CC9" s="855"/>
      <c r="CD9" s="855"/>
      <c r="CE9" s="855"/>
      <c r="CF9" s="855"/>
      <c r="CG9" s="856"/>
      <c r="CH9" s="867">
        <v>-9</v>
      </c>
      <c r="CI9" s="868"/>
      <c r="CJ9" s="868"/>
      <c r="CK9" s="868"/>
      <c r="CL9" s="869"/>
      <c r="CM9" s="867">
        <v>105</v>
      </c>
      <c r="CN9" s="868"/>
      <c r="CO9" s="868"/>
      <c r="CP9" s="868"/>
      <c r="CQ9" s="869"/>
      <c r="CR9" s="867">
        <v>33</v>
      </c>
      <c r="CS9" s="868"/>
      <c r="CT9" s="868"/>
      <c r="CU9" s="868"/>
      <c r="CV9" s="869"/>
      <c r="CW9" s="867" t="s">
        <v>586</v>
      </c>
      <c r="CX9" s="868"/>
      <c r="CY9" s="868"/>
      <c r="CZ9" s="868"/>
      <c r="DA9" s="869"/>
      <c r="DB9" s="867" t="s">
        <v>586</v>
      </c>
      <c r="DC9" s="868"/>
      <c r="DD9" s="868"/>
      <c r="DE9" s="868"/>
      <c r="DF9" s="869"/>
      <c r="DG9" s="867" t="s">
        <v>586</v>
      </c>
      <c r="DH9" s="868"/>
      <c r="DI9" s="868"/>
      <c r="DJ9" s="868"/>
      <c r="DK9" s="869"/>
      <c r="DL9" s="867" t="s">
        <v>586</v>
      </c>
      <c r="DM9" s="868"/>
      <c r="DN9" s="868"/>
      <c r="DO9" s="868"/>
      <c r="DP9" s="869"/>
      <c r="DQ9" s="867" t="s">
        <v>586</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v>4531348</v>
      </c>
      <c r="R23" s="880"/>
      <c r="S23" s="880"/>
      <c r="T23" s="880"/>
      <c r="U23" s="880"/>
      <c r="V23" s="880">
        <v>4219121</v>
      </c>
      <c r="W23" s="880"/>
      <c r="X23" s="880"/>
      <c r="Y23" s="880"/>
      <c r="Z23" s="880"/>
      <c r="AA23" s="880">
        <v>312</v>
      </c>
      <c r="AB23" s="880"/>
      <c r="AC23" s="880"/>
      <c r="AD23" s="880"/>
      <c r="AE23" s="881"/>
      <c r="AF23" s="882">
        <v>266</v>
      </c>
      <c r="AG23" s="880"/>
      <c r="AH23" s="880"/>
      <c r="AI23" s="880"/>
      <c r="AJ23" s="883"/>
      <c r="AK23" s="884"/>
      <c r="AL23" s="885"/>
      <c r="AM23" s="885"/>
      <c r="AN23" s="885"/>
      <c r="AO23" s="885"/>
      <c r="AP23" s="880">
        <v>4068</v>
      </c>
      <c r="AQ23" s="880"/>
      <c r="AR23" s="880"/>
      <c r="AS23" s="880"/>
      <c r="AT23" s="880"/>
      <c r="AU23" s="886"/>
      <c r="AV23" s="886"/>
      <c r="AW23" s="886"/>
      <c r="AX23" s="886"/>
      <c r="AY23" s="887"/>
      <c r="AZ23" s="895" t="s">
        <v>174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v>473</v>
      </c>
      <c r="R28" s="909"/>
      <c r="S28" s="909"/>
      <c r="T28" s="909"/>
      <c r="U28" s="909"/>
      <c r="V28" s="909">
        <v>454</v>
      </c>
      <c r="W28" s="909"/>
      <c r="X28" s="909"/>
      <c r="Y28" s="909"/>
      <c r="Z28" s="909"/>
      <c r="AA28" s="909">
        <v>19</v>
      </c>
      <c r="AB28" s="909"/>
      <c r="AC28" s="909"/>
      <c r="AD28" s="909"/>
      <c r="AE28" s="910"/>
      <c r="AF28" s="911">
        <v>19</v>
      </c>
      <c r="AG28" s="909"/>
      <c r="AH28" s="909"/>
      <c r="AI28" s="909"/>
      <c r="AJ28" s="912"/>
      <c r="AK28" s="913">
        <v>35</v>
      </c>
      <c r="AL28" s="904"/>
      <c r="AM28" s="904"/>
      <c r="AN28" s="904"/>
      <c r="AO28" s="904"/>
      <c r="AP28" s="904" t="s">
        <v>586</v>
      </c>
      <c r="AQ28" s="904"/>
      <c r="AR28" s="904"/>
      <c r="AS28" s="904"/>
      <c r="AT28" s="904"/>
      <c r="AU28" s="904" t="s">
        <v>586</v>
      </c>
      <c r="AV28" s="904"/>
      <c r="AW28" s="904"/>
      <c r="AX28" s="904"/>
      <c r="AY28" s="904"/>
      <c r="AZ28" s="905" t="s">
        <v>586</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673</v>
      </c>
      <c r="R29" s="845"/>
      <c r="S29" s="845"/>
      <c r="T29" s="845"/>
      <c r="U29" s="845"/>
      <c r="V29" s="845">
        <v>635</v>
      </c>
      <c r="W29" s="845"/>
      <c r="X29" s="845"/>
      <c r="Y29" s="845"/>
      <c r="Z29" s="845"/>
      <c r="AA29" s="845">
        <v>38</v>
      </c>
      <c r="AB29" s="845"/>
      <c r="AC29" s="845"/>
      <c r="AD29" s="845"/>
      <c r="AE29" s="846"/>
      <c r="AF29" s="847">
        <v>38</v>
      </c>
      <c r="AG29" s="848"/>
      <c r="AH29" s="848"/>
      <c r="AI29" s="848"/>
      <c r="AJ29" s="849"/>
      <c r="AK29" s="916">
        <v>102</v>
      </c>
      <c r="AL29" s="917"/>
      <c r="AM29" s="917"/>
      <c r="AN29" s="917"/>
      <c r="AO29" s="917"/>
      <c r="AP29" s="917" t="s">
        <v>586</v>
      </c>
      <c r="AQ29" s="917"/>
      <c r="AR29" s="917"/>
      <c r="AS29" s="917"/>
      <c r="AT29" s="917"/>
      <c r="AU29" s="917" t="s">
        <v>586</v>
      </c>
      <c r="AV29" s="917"/>
      <c r="AW29" s="917"/>
      <c r="AX29" s="917"/>
      <c r="AY29" s="917"/>
      <c r="AZ29" s="918" t="s">
        <v>586</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62</v>
      </c>
      <c r="R30" s="845"/>
      <c r="S30" s="845"/>
      <c r="T30" s="845"/>
      <c r="U30" s="845"/>
      <c r="V30" s="845">
        <v>62</v>
      </c>
      <c r="W30" s="845"/>
      <c r="X30" s="845"/>
      <c r="Y30" s="845"/>
      <c r="Z30" s="845"/>
      <c r="AA30" s="845">
        <v>0</v>
      </c>
      <c r="AB30" s="845"/>
      <c r="AC30" s="845"/>
      <c r="AD30" s="845"/>
      <c r="AE30" s="846"/>
      <c r="AF30" s="847">
        <v>0</v>
      </c>
      <c r="AG30" s="848"/>
      <c r="AH30" s="848"/>
      <c r="AI30" s="848"/>
      <c r="AJ30" s="849"/>
      <c r="AK30" s="916">
        <v>20</v>
      </c>
      <c r="AL30" s="917"/>
      <c r="AM30" s="917"/>
      <c r="AN30" s="917"/>
      <c r="AO30" s="917"/>
      <c r="AP30" s="917" t="s">
        <v>586</v>
      </c>
      <c r="AQ30" s="917"/>
      <c r="AR30" s="917"/>
      <c r="AS30" s="917"/>
      <c r="AT30" s="917"/>
      <c r="AU30" s="917" t="s">
        <v>586</v>
      </c>
      <c r="AV30" s="917"/>
      <c r="AW30" s="917"/>
      <c r="AX30" s="917"/>
      <c r="AY30" s="917"/>
      <c r="AZ30" s="918" t="s">
        <v>586</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257</v>
      </c>
      <c r="R31" s="845"/>
      <c r="S31" s="845"/>
      <c r="T31" s="845"/>
      <c r="U31" s="845"/>
      <c r="V31" s="845">
        <v>257</v>
      </c>
      <c r="W31" s="845"/>
      <c r="X31" s="845"/>
      <c r="Y31" s="845"/>
      <c r="Z31" s="845"/>
      <c r="AA31" s="845" t="s">
        <v>586</v>
      </c>
      <c r="AB31" s="845"/>
      <c r="AC31" s="845"/>
      <c r="AD31" s="845"/>
      <c r="AE31" s="846"/>
      <c r="AF31" s="847" t="s">
        <v>409</v>
      </c>
      <c r="AG31" s="848"/>
      <c r="AH31" s="848"/>
      <c r="AI31" s="848"/>
      <c r="AJ31" s="849"/>
      <c r="AK31" s="916">
        <v>42</v>
      </c>
      <c r="AL31" s="917"/>
      <c r="AM31" s="917"/>
      <c r="AN31" s="917"/>
      <c r="AO31" s="917"/>
      <c r="AP31" s="917">
        <v>674</v>
      </c>
      <c r="AQ31" s="917"/>
      <c r="AR31" s="917"/>
      <c r="AS31" s="917"/>
      <c r="AT31" s="917"/>
      <c r="AU31" s="917">
        <v>367</v>
      </c>
      <c r="AV31" s="917"/>
      <c r="AW31" s="917"/>
      <c r="AX31" s="917"/>
      <c r="AY31" s="917"/>
      <c r="AZ31" s="918" t="s">
        <v>586</v>
      </c>
      <c r="BA31" s="918"/>
      <c r="BB31" s="918"/>
      <c r="BC31" s="918"/>
      <c r="BD31" s="918"/>
      <c r="BE31" s="914" t="s">
        <v>410</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411</v>
      </c>
      <c r="C32" s="842"/>
      <c r="D32" s="842"/>
      <c r="E32" s="842"/>
      <c r="F32" s="842"/>
      <c r="G32" s="842"/>
      <c r="H32" s="842"/>
      <c r="I32" s="842"/>
      <c r="J32" s="842"/>
      <c r="K32" s="842"/>
      <c r="L32" s="842"/>
      <c r="M32" s="842"/>
      <c r="N32" s="842"/>
      <c r="O32" s="842"/>
      <c r="P32" s="843"/>
      <c r="Q32" s="844">
        <v>183</v>
      </c>
      <c r="R32" s="845"/>
      <c r="S32" s="845"/>
      <c r="T32" s="845"/>
      <c r="U32" s="845"/>
      <c r="V32" s="845">
        <v>183</v>
      </c>
      <c r="W32" s="845"/>
      <c r="X32" s="845"/>
      <c r="Y32" s="845"/>
      <c r="Z32" s="845"/>
      <c r="AA32" s="845" t="s">
        <v>586</v>
      </c>
      <c r="AB32" s="845"/>
      <c r="AC32" s="845"/>
      <c r="AD32" s="845"/>
      <c r="AE32" s="846"/>
      <c r="AF32" s="847" t="s">
        <v>412</v>
      </c>
      <c r="AG32" s="848"/>
      <c r="AH32" s="848"/>
      <c r="AI32" s="848"/>
      <c r="AJ32" s="849"/>
      <c r="AK32" s="916">
        <v>87</v>
      </c>
      <c r="AL32" s="917"/>
      <c r="AM32" s="917"/>
      <c r="AN32" s="917"/>
      <c r="AO32" s="917"/>
      <c r="AP32" s="917">
        <v>609</v>
      </c>
      <c r="AQ32" s="917"/>
      <c r="AR32" s="917"/>
      <c r="AS32" s="917"/>
      <c r="AT32" s="917"/>
      <c r="AU32" s="917">
        <v>603</v>
      </c>
      <c r="AV32" s="917"/>
      <c r="AW32" s="917"/>
      <c r="AX32" s="917"/>
      <c r="AY32" s="917"/>
      <c r="AZ32" s="918" t="s">
        <v>586</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413</v>
      </c>
      <c r="C33" s="842"/>
      <c r="D33" s="842"/>
      <c r="E33" s="842"/>
      <c r="F33" s="842"/>
      <c r="G33" s="842"/>
      <c r="H33" s="842"/>
      <c r="I33" s="842"/>
      <c r="J33" s="842"/>
      <c r="K33" s="842"/>
      <c r="L33" s="842"/>
      <c r="M33" s="842"/>
      <c r="N33" s="842"/>
      <c r="O33" s="842"/>
      <c r="P33" s="843"/>
      <c r="Q33" s="844">
        <v>65</v>
      </c>
      <c r="R33" s="845"/>
      <c r="S33" s="845"/>
      <c r="T33" s="845"/>
      <c r="U33" s="845"/>
      <c r="V33" s="845">
        <v>65</v>
      </c>
      <c r="W33" s="845"/>
      <c r="X33" s="845"/>
      <c r="Y33" s="845"/>
      <c r="Z33" s="845"/>
      <c r="AA33" s="845" t="s">
        <v>586</v>
      </c>
      <c r="AB33" s="845"/>
      <c r="AC33" s="845"/>
      <c r="AD33" s="845"/>
      <c r="AE33" s="846"/>
      <c r="AF33" s="847" t="s">
        <v>409</v>
      </c>
      <c r="AG33" s="848"/>
      <c r="AH33" s="848"/>
      <c r="AI33" s="848"/>
      <c r="AJ33" s="849"/>
      <c r="AK33" s="916">
        <v>54</v>
      </c>
      <c r="AL33" s="917"/>
      <c r="AM33" s="917"/>
      <c r="AN33" s="917"/>
      <c r="AO33" s="917"/>
      <c r="AP33" s="917">
        <v>413</v>
      </c>
      <c r="AQ33" s="917"/>
      <c r="AR33" s="917"/>
      <c r="AS33" s="917"/>
      <c r="AT33" s="917"/>
      <c r="AU33" s="917">
        <v>413</v>
      </c>
      <c r="AV33" s="917"/>
      <c r="AW33" s="917"/>
      <c r="AX33" s="917"/>
      <c r="AY33" s="917"/>
      <c r="AZ33" s="918" t="s">
        <v>586</v>
      </c>
      <c r="BA33" s="918"/>
      <c r="BB33" s="918"/>
      <c r="BC33" s="918"/>
      <c r="BD33" s="918"/>
      <c r="BE33" s="914" t="s">
        <v>410</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414</v>
      </c>
      <c r="C34" s="842"/>
      <c r="D34" s="842"/>
      <c r="E34" s="842"/>
      <c r="F34" s="842"/>
      <c r="G34" s="842"/>
      <c r="H34" s="842"/>
      <c r="I34" s="842"/>
      <c r="J34" s="842"/>
      <c r="K34" s="842"/>
      <c r="L34" s="842"/>
      <c r="M34" s="842"/>
      <c r="N34" s="842"/>
      <c r="O34" s="842"/>
      <c r="P34" s="843"/>
      <c r="Q34" s="844">
        <v>40</v>
      </c>
      <c r="R34" s="845"/>
      <c r="S34" s="845"/>
      <c r="T34" s="845"/>
      <c r="U34" s="845"/>
      <c r="V34" s="845">
        <v>33</v>
      </c>
      <c r="W34" s="845"/>
      <c r="X34" s="845"/>
      <c r="Y34" s="845"/>
      <c r="Z34" s="845"/>
      <c r="AA34" s="845">
        <v>7</v>
      </c>
      <c r="AB34" s="845"/>
      <c r="AC34" s="845"/>
      <c r="AD34" s="845"/>
      <c r="AE34" s="846"/>
      <c r="AF34" s="847">
        <v>7</v>
      </c>
      <c r="AG34" s="848"/>
      <c r="AH34" s="848"/>
      <c r="AI34" s="848"/>
      <c r="AJ34" s="849"/>
      <c r="AK34" s="916">
        <v>3</v>
      </c>
      <c r="AL34" s="917"/>
      <c r="AM34" s="917"/>
      <c r="AN34" s="917"/>
      <c r="AO34" s="917"/>
      <c r="AP34" s="917">
        <v>163</v>
      </c>
      <c r="AQ34" s="917"/>
      <c r="AR34" s="917"/>
      <c r="AS34" s="917"/>
      <c r="AT34" s="917"/>
      <c r="AU34" s="917">
        <v>114</v>
      </c>
      <c r="AV34" s="917"/>
      <c r="AW34" s="917"/>
      <c r="AX34" s="917"/>
      <c r="AY34" s="917"/>
      <c r="AZ34" s="918" t="s">
        <v>586</v>
      </c>
      <c r="BA34" s="918"/>
      <c r="BB34" s="918"/>
      <c r="BC34" s="918"/>
      <c r="BD34" s="918"/>
      <c r="BE34" s="914" t="s">
        <v>415</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416</v>
      </c>
      <c r="C35" s="842"/>
      <c r="D35" s="842"/>
      <c r="E35" s="842"/>
      <c r="F35" s="842"/>
      <c r="G35" s="842"/>
      <c r="H35" s="842"/>
      <c r="I35" s="842"/>
      <c r="J35" s="842"/>
      <c r="K35" s="842"/>
      <c r="L35" s="842"/>
      <c r="M35" s="842"/>
      <c r="N35" s="842"/>
      <c r="O35" s="842"/>
      <c r="P35" s="843"/>
      <c r="Q35" s="844">
        <v>1</v>
      </c>
      <c r="R35" s="845"/>
      <c r="S35" s="845"/>
      <c r="T35" s="845"/>
      <c r="U35" s="845"/>
      <c r="V35" s="845">
        <v>1</v>
      </c>
      <c r="W35" s="845"/>
      <c r="X35" s="845"/>
      <c r="Y35" s="845"/>
      <c r="Z35" s="845"/>
      <c r="AA35" s="845" t="s">
        <v>586</v>
      </c>
      <c r="AB35" s="845"/>
      <c r="AC35" s="845"/>
      <c r="AD35" s="845"/>
      <c r="AE35" s="846"/>
      <c r="AF35" s="847">
        <v>21</v>
      </c>
      <c r="AG35" s="848"/>
      <c r="AH35" s="848"/>
      <c r="AI35" s="848"/>
      <c r="AJ35" s="849"/>
      <c r="AK35" s="916" t="s">
        <v>586</v>
      </c>
      <c r="AL35" s="917"/>
      <c r="AM35" s="917"/>
      <c r="AN35" s="917"/>
      <c r="AO35" s="917"/>
      <c r="AP35" s="917">
        <v>5</v>
      </c>
      <c r="AQ35" s="917"/>
      <c r="AR35" s="917"/>
      <c r="AS35" s="917"/>
      <c r="AT35" s="917"/>
      <c r="AU35" s="917" t="s">
        <v>586</v>
      </c>
      <c r="AV35" s="917"/>
      <c r="AW35" s="917"/>
      <c r="AX35" s="917"/>
      <c r="AY35" s="917"/>
      <c r="AZ35" s="918" t="s">
        <v>586</v>
      </c>
      <c r="BA35" s="918"/>
      <c r="BB35" s="918"/>
      <c r="BC35" s="918"/>
      <c r="BD35" s="918"/>
      <c r="BE35" s="914" t="s">
        <v>410</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417</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85</v>
      </c>
      <c r="AG63" s="928"/>
      <c r="AH63" s="928"/>
      <c r="AI63" s="928"/>
      <c r="AJ63" s="929"/>
      <c r="AK63" s="930"/>
      <c r="AL63" s="925"/>
      <c r="AM63" s="925"/>
      <c r="AN63" s="925"/>
      <c r="AO63" s="925"/>
      <c r="AP63" s="928">
        <v>1864</v>
      </c>
      <c r="AQ63" s="928"/>
      <c r="AR63" s="928"/>
      <c r="AS63" s="928"/>
      <c r="AT63" s="928"/>
      <c r="AU63" s="928">
        <v>1497</v>
      </c>
      <c r="AV63" s="928"/>
      <c r="AW63" s="928"/>
      <c r="AX63" s="928"/>
      <c r="AY63" s="928"/>
      <c r="AZ63" s="932"/>
      <c r="BA63" s="932"/>
      <c r="BB63" s="932"/>
      <c r="BC63" s="932"/>
      <c r="BD63" s="932"/>
      <c r="BE63" s="933"/>
      <c r="BF63" s="933"/>
      <c r="BG63" s="933"/>
      <c r="BH63" s="933"/>
      <c r="BI63" s="934"/>
      <c r="BJ63" s="935" t="s">
        <v>174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420</v>
      </c>
      <c r="B66" s="827"/>
      <c r="C66" s="827"/>
      <c r="D66" s="827"/>
      <c r="E66" s="827"/>
      <c r="F66" s="827"/>
      <c r="G66" s="827"/>
      <c r="H66" s="827"/>
      <c r="I66" s="827"/>
      <c r="J66" s="827"/>
      <c r="K66" s="827"/>
      <c r="L66" s="827"/>
      <c r="M66" s="827"/>
      <c r="N66" s="827"/>
      <c r="O66" s="827"/>
      <c r="P66" s="828"/>
      <c r="Q66" s="803" t="s">
        <v>421</v>
      </c>
      <c r="R66" s="804"/>
      <c r="S66" s="804"/>
      <c r="T66" s="804"/>
      <c r="U66" s="805"/>
      <c r="V66" s="803" t="s">
        <v>422</v>
      </c>
      <c r="W66" s="804"/>
      <c r="X66" s="804"/>
      <c r="Y66" s="804"/>
      <c r="Z66" s="805"/>
      <c r="AA66" s="803" t="s">
        <v>399</v>
      </c>
      <c r="AB66" s="804"/>
      <c r="AC66" s="804"/>
      <c r="AD66" s="804"/>
      <c r="AE66" s="805"/>
      <c r="AF66" s="938" t="s">
        <v>423</v>
      </c>
      <c r="AG66" s="899"/>
      <c r="AH66" s="899"/>
      <c r="AI66" s="899"/>
      <c r="AJ66" s="939"/>
      <c r="AK66" s="803" t="s">
        <v>424</v>
      </c>
      <c r="AL66" s="827"/>
      <c r="AM66" s="827"/>
      <c r="AN66" s="827"/>
      <c r="AO66" s="828"/>
      <c r="AP66" s="803" t="s">
        <v>402</v>
      </c>
      <c r="AQ66" s="804"/>
      <c r="AR66" s="804"/>
      <c r="AS66" s="804"/>
      <c r="AT66" s="805"/>
      <c r="AU66" s="803" t="s">
        <v>425</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590</v>
      </c>
      <c r="C68" s="956"/>
      <c r="D68" s="956"/>
      <c r="E68" s="956"/>
      <c r="F68" s="956"/>
      <c r="G68" s="956"/>
      <c r="H68" s="956"/>
      <c r="I68" s="956"/>
      <c r="J68" s="956"/>
      <c r="K68" s="956"/>
      <c r="L68" s="956"/>
      <c r="M68" s="956"/>
      <c r="N68" s="956"/>
      <c r="O68" s="956"/>
      <c r="P68" s="957"/>
      <c r="Q68" s="958">
        <v>2154</v>
      </c>
      <c r="R68" s="952"/>
      <c r="S68" s="952"/>
      <c r="T68" s="952"/>
      <c r="U68" s="952"/>
      <c r="V68" s="952">
        <v>1960</v>
      </c>
      <c r="W68" s="952"/>
      <c r="X68" s="952"/>
      <c r="Y68" s="952"/>
      <c r="Z68" s="952"/>
      <c r="AA68" s="952">
        <v>195</v>
      </c>
      <c r="AB68" s="952"/>
      <c r="AC68" s="952"/>
      <c r="AD68" s="952"/>
      <c r="AE68" s="952"/>
      <c r="AF68" s="952">
        <v>190</v>
      </c>
      <c r="AG68" s="952"/>
      <c r="AH68" s="952"/>
      <c r="AI68" s="952"/>
      <c r="AJ68" s="952"/>
      <c r="AK68" s="952" t="s">
        <v>586</v>
      </c>
      <c r="AL68" s="952"/>
      <c r="AM68" s="952"/>
      <c r="AN68" s="952"/>
      <c r="AO68" s="952"/>
      <c r="AP68" s="952" t="s">
        <v>586</v>
      </c>
      <c r="AQ68" s="952"/>
      <c r="AR68" s="952"/>
      <c r="AS68" s="952"/>
      <c r="AT68" s="952"/>
      <c r="AU68" s="952" t="s">
        <v>586</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63" t="s">
        <v>588</v>
      </c>
      <c r="C69" s="960"/>
      <c r="D69" s="960"/>
      <c r="E69" s="960"/>
      <c r="F69" s="960"/>
      <c r="G69" s="960"/>
      <c r="H69" s="960"/>
      <c r="I69" s="960"/>
      <c r="J69" s="960"/>
      <c r="K69" s="960"/>
      <c r="L69" s="960"/>
      <c r="M69" s="960"/>
      <c r="N69" s="960"/>
      <c r="O69" s="960"/>
      <c r="P69" s="961"/>
      <c r="Q69" s="962">
        <v>10674</v>
      </c>
      <c r="R69" s="917"/>
      <c r="S69" s="917"/>
      <c r="T69" s="917"/>
      <c r="U69" s="917"/>
      <c r="V69" s="917">
        <v>10624</v>
      </c>
      <c r="W69" s="917"/>
      <c r="X69" s="917"/>
      <c r="Y69" s="917"/>
      <c r="Z69" s="917"/>
      <c r="AA69" s="917">
        <v>50</v>
      </c>
      <c r="AB69" s="917"/>
      <c r="AC69" s="917"/>
      <c r="AD69" s="917"/>
      <c r="AE69" s="917"/>
      <c r="AF69" s="917">
        <v>50</v>
      </c>
      <c r="AG69" s="917"/>
      <c r="AH69" s="917"/>
      <c r="AI69" s="917"/>
      <c r="AJ69" s="917"/>
      <c r="AK69" s="917" t="s">
        <v>586</v>
      </c>
      <c r="AL69" s="917"/>
      <c r="AM69" s="917"/>
      <c r="AN69" s="917"/>
      <c r="AO69" s="917"/>
      <c r="AP69" s="917">
        <v>2407</v>
      </c>
      <c r="AQ69" s="917"/>
      <c r="AR69" s="917"/>
      <c r="AS69" s="917"/>
      <c r="AT69" s="917"/>
      <c r="AU69" s="917">
        <v>177</v>
      </c>
      <c r="AV69" s="917"/>
      <c r="AW69" s="917"/>
      <c r="AX69" s="917"/>
      <c r="AY69" s="917"/>
      <c r="AZ69" s="964"/>
      <c r="BA69" s="964"/>
      <c r="BB69" s="964"/>
      <c r="BC69" s="964"/>
      <c r="BD69" s="965"/>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36.75" customHeight="1" x14ac:dyDescent="0.15">
      <c r="A70" s="263">
        <v>3</v>
      </c>
      <c r="B70" s="959" t="s">
        <v>589</v>
      </c>
      <c r="C70" s="960"/>
      <c r="D70" s="960"/>
      <c r="E70" s="960"/>
      <c r="F70" s="960"/>
      <c r="G70" s="960"/>
      <c r="H70" s="960"/>
      <c r="I70" s="960"/>
      <c r="J70" s="960"/>
      <c r="K70" s="960"/>
      <c r="L70" s="960"/>
      <c r="M70" s="960"/>
      <c r="N70" s="960"/>
      <c r="O70" s="960"/>
      <c r="P70" s="961"/>
      <c r="Q70" s="962">
        <v>3</v>
      </c>
      <c r="R70" s="917"/>
      <c r="S70" s="917"/>
      <c r="T70" s="917"/>
      <c r="U70" s="917"/>
      <c r="V70" s="917">
        <v>2</v>
      </c>
      <c r="W70" s="917"/>
      <c r="X70" s="917"/>
      <c r="Y70" s="917"/>
      <c r="Z70" s="917"/>
      <c r="AA70" s="917">
        <v>0</v>
      </c>
      <c r="AB70" s="917"/>
      <c r="AC70" s="917"/>
      <c r="AD70" s="917"/>
      <c r="AE70" s="917"/>
      <c r="AF70" s="917">
        <v>0</v>
      </c>
      <c r="AG70" s="917"/>
      <c r="AH70" s="917"/>
      <c r="AI70" s="917"/>
      <c r="AJ70" s="917"/>
      <c r="AK70" s="917" t="s">
        <v>586</v>
      </c>
      <c r="AL70" s="917"/>
      <c r="AM70" s="917"/>
      <c r="AN70" s="917"/>
      <c r="AO70" s="917"/>
      <c r="AP70" s="917" t="s">
        <v>586</v>
      </c>
      <c r="AQ70" s="917"/>
      <c r="AR70" s="917"/>
      <c r="AS70" s="917"/>
      <c r="AT70" s="917"/>
      <c r="AU70" s="917" t="s">
        <v>586</v>
      </c>
      <c r="AV70" s="917"/>
      <c r="AW70" s="917"/>
      <c r="AX70" s="917"/>
      <c r="AY70" s="917"/>
      <c r="AZ70" s="964"/>
      <c r="BA70" s="964"/>
      <c r="BB70" s="964"/>
      <c r="BC70" s="964"/>
      <c r="BD70" s="965"/>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63" t="s">
        <v>591</v>
      </c>
      <c r="C71" s="960"/>
      <c r="D71" s="960"/>
      <c r="E71" s="960"/>
      <c r="F71" s="960"/>
      <c r="G71" s="960"/>
      <c r="H71" s="960"/>
      <c r="I71" s="960"/>
      <c r="J71" s="960"/>
      <c r="K71" s="960"/>
      <c r="L71" s="960"/>
      <c r="M71" s="960"/>
      <c r="N71" s="960"/>
      <c r="O71" s="960"/>
      <c r="P71" s="961"/>
      <c r="Q71" s="962">
        <v>206</v>
      </c>
      <c r="R71" s="917"/>
      <c r="S71" s="917"/>
      <c r="T71" s="917"/>
      <c r="U71" s="917"/>
      <c r="V71" s="917">
        <v>204</v>
      </c>
      <c r="W71" s="917"/>
      <c r="X71" s="917"/>
      <c r="Y71" s="917"/>
      <c r="Z71" s="917"/>
      <c r="AA71" s="917">
        <v>2</v>
      </c>
      <c r="AB71" s="917"/>
      <c r="AC71" s="917"/>
      <c r="AD71" s="917"/>
      <c r="AE71" s="917"/>
      <c r="AF71" s="917">
        <v>2</v>
      </c>
      <c r="AG71" s="917"/>
      <c r="AH71" s="917"/>
      <c r="AI71" s="917"/>
      <c r="AJ71" s="917"/>
      <c r="AK71" s="917">
        <v>54</v>
      </c>
      <c r="AL71" s="917"/>
      <c r="AM71" s="917"/>
      <c r="AN71" s="917"/>
      <c r="AO71" s="917"/>
      <c r="AP71" s="917" t="s">
        <v>586</v>
      </c>
      <c r="AQ71" s="917"/>
      <c r="AR71" s="917"/>
      <c r="AS71" s="917"/>
      <c r="AT71" s="917"/>
      <c r="AU71" s="917" t="s">
        <v>586</v>
      </c>
      <c r="AV71" s="917"/>
      <c r="AW71" s="917"/>
      <c r="AX71" s="917"/>
      <c r="AY71" s="917"/>
      <c r="AZ71" s="964"/>
      <c r="BA71" s="964"/>
      <c r="BB71" s="964"/>
      <c r="BC71" s="964"/>
      <c r="BD71" s="965"/>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63" t="s">
        <v>592</v>
      </c>
      <c r="C72" s="960"/>
      <c r="D72" s="960"/>
      <c r="E72" s="960"/>
      <c r="F72" s="960"/>
      <c r="G72" s="960"/>
      <c r="H72" s="960"/>
      <c r="I72" s="960"/>
      <c r="J72" s="960"/>
      <c r="K72" s="960"/>
      <c r="L72" s="960"/>
      <c r="M72" s="960"/>
      <c r="N72" s="960"/>
      <c r="O72" s="960"/>
      <c r="P72" s="961"/>
      <c r="Q72" s="962">
        <v>84924</v>
      </c>
      <c r="R72" s="917"/>
      <c r="S72" s="917"/>
      <c r="T72" s="917"/>
      <c r="U72" s="917"/>
      <c r="V72" s="917">
        <v>81561</v>
      </c>
      <c r="W72" s="917"/>
      <c r="X72" s="917"/>
      <c r="Y72" s="917"/>
      <c r="Z72" s="917"/>
      <c r="AA72" s="917">
        <v>3363</v>
      </c>
      <c r="AB72" s="917"/>
      <c r="AC72" s="917"/>
      <c r="AD72" s="917"/>
      <c r="AE72" s="917"/>
      <c r="AF72" s="917">
        <v>3363</v>
      </c>
      <c r="AG72" s="917"/>
      <c r="AH72" s="917"/>
      <c r="AI72" s="917"/>
      <c r="AJ72" s="917"/>
      <c r="AK72" s="917">
        <v>854</v>
      </c>
      <c r="AL72" s="917"/>
      <c r="AM72" s="917"/>
      <c r="AN72" s="917"/>
      <c r="AO72" s="917"/>
      <c r="AP72" s="917" t="s">
        <v>586</v>
      </c>
      <c r="AQ72" s="917"/>
      <c r="AR72" s="917"/>
      <c r="AS72" s="917"/>
      <c r="AT72" s="917"/>
      <c r="AU72" s="917" t="s">
        <v>586</v>
      </c>
      <c r="AV72" s="917"/>
      <c r="AW72" s="917"/>
      <c r="AX72" s="917"/>
      <c r="AY72" s="917"/>
      <c r="AZ72" s="964"/>
      <c r="BA72" s="964"/>
      <c r="BB72" s="964"/>
      <c r="BC72" s="964"/>
      <c r="BD72" s="965"/>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63"/>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4"/>
      <c r="BA73" s="964"/>
      <c r="BB73" s="964"/>
      <c r="BC73" s="964"/>
      <c r="BD73" s="965"/>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63"/>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4"/>
      <c r="BA74" s="964"/>
      <c r="BB74" s="964"/>
      <c r="BC74" s="964"/>
      <c r="BD74" s="965"/>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63"/>
      <c r="C75" s="960"/>
      <c r="D75" s="960"/>
      <c r="E75" s="960"/>
      <c r="F75" s="960"/>
      <c r="G75" s="960"/>
      <c r="H75" s="960"/>
      <c r="I75" s="960"/>
      <c r="J75" s="960"/>
      <c r="K75" s="960"/>
      <c r="L75" s="960"/>
      <c r="M75" s="960"/>
      <c r="N75" s="960"/>
      <c r="O75" s="960"/>
      <c r="P75" s="961"/>
      <c r="Q75" s="966"/>
      <c r="R75" s="967"/>
      <c r="S75" s="967"/>
      <c r="T75" s="967"/>
      <c r="U75" s="916"/>
      <c r="V75" s="968"/>
      <c r="W75" s="967"/>
      <c r="X75" s="967"/>
      <c r="Y75" s="967"/>
      <c r="Z75" s="916"/>
      <c r="AA75" s="968"/>
      <c r="AB75" s="967"/>
      <c r="AC75" s="967"/>
      <c r="AD75" s="967"/>
      <c r="AE75" s="916"/>
      <c r="AF75" s="968"/>
      <c r="AG75" s="967"/>
      <c r="AH75" s="967"/>
      <c r="AI75" s="967"/>
      <c r="AJ75" s="916"/>
      <c r="AK75" s="968"/>
      <c r="AL75" s="967"/>
      <c r="AM75" s="967"/>
      <c r="AN75" s="967"/>
      <c r="AO75" s="916"/>
      <c r="AP75" s="968"/>
      <c r="AQ75" s="967"/>
      <c r="AR75" s="967"/>
      <c r="AS75" s="967"/>
      <c r="AT75" s="916"/>
      <c r="AU75" s="968"/>
      <c r="AV75" s="967"/>
      <c r="AW75" s="967"/>
      <c r="AX75" s="967"/>
      <c r="AY75" s="916"/>
      <c r="AZ75" s="964"/>
      <c r="BA75" s="964"/>
      <c r="BB75" s="964"/>
      <c r="BC75" s="964"/>
      <c r="BD75" s="965"/>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63"/>
      <c r="C76" s="960"/>
      <c r="D76" s="960"/>
      <c r="E76" s="960"/>
      <c r="F76" s="960"/>
      <c r="G76" s="960"/>
      <c r="H76" s="960"/>
      <c r="I76" s="960"/>
      <c r="J76" s="960"/>
      <c r="K76" s="960"/>
      <c r="L76" s="960"/>
      <c r="M76" s="960"/>
      <c r="N76" s="960"/>
      <c r="O76" s="960"/>
      <c r="P76" s="961"/>
      <c r="Q76" s="966"/>
      <c r="R76" s="967"/>
      <c r="S76" s="967"/>
      <c r="T76" s="967"/>
      <c r="U76" s="916"/>
      <c r="V76" s="968"/>
      <c r="W76" s="967"/>
      <c r="X76" s="967"/>
      <c r="Y76" s="967"/>
      <c r="Z76" s="916"/>
      <c r="AA76" s="968"/>
      <c r="AB76" s="967"/>
      <c r="AC76" s="967"/>
      <c r="AD76" s="967"/>
      <c r="AE76" s="916"/>
      <c r="AF76" s="968"/>
      <c r="AG76" s="967"/>
      <c r="AH76" s="967"/>
      <c r="AI76" s="967"/>
      <c r="AJ76" s="916"/>
      <c r="AK76" s="968"/>
      <c r="AL76" s="967"/>
      <c r="AM76" s="967"/>
      <c r="AN76" s="967"/>
      <c r="AO76" s="916"/>
      <c r="AP76" s="968"/>
      <c r="AQ76" s="967"/>
      <c r="AR76" s="967"/>
      <c r="AS76" s="967"/>
      <c r="AT76" s="916"/>
      <c r="AU76" s="968"/>
      <c r="AV76" s="967"/>
      <c r="AW76" s="967"/>
      <c r="AX76" s="967"/>
      <c r="AY76" s="916"/>
      <c r="AZ76" s="964"/>
      <c r="BA76" s="964"/>
      <c r="BB76" s="964"/>
      <c r="BC76" s="964"/>
      <c r="BD76" s="965"/>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63"/>
      <c r="C77" s="960"/>
      <c r="D77" s="960"/>
      <c r="E77" s="960"/>
      <c r="F77" s="960"/>
      <c r="G77" s="960"/>
      <c r="H77" s="960"/>
      <c r="I77" s="960"/>
      <c r="J77" s="960"/>
      <c r="K77" s="960"/>
      <c r="L77" s="960"/>
      <c r="M77" s="960"/>
      <c r="N77" s="960"/>
      <c r="O77" s="960"/>
      <c r="P77" s="961"/>
      <c r="Q77" s="966"/>
      <c r="R77" s="967"/>
      <c r="S77" s="967"/>
      <c r="T77" s="967"/>
      <c r="U77" s="916"/>
      <c r="V77" s="968"/>
      <c r="W77" s="967"/>
      <c r="X77" s="967"/>
      <c r="Y77" s="967"/>
      <c r="Z77" s="916"/>
      <c r="AA77" s="968"/>
      <c r="AB77" s="967"/>
      <c r="AC77" s="967"/>
      <c r="AD77" s="967"/>
      <c r="AE77" s="916"/>
      <c r="AF77" s="968"/>
      <c r="AG77" s="967"/>
      <c r="AH77" s="967"/>
      <c r="AI77" s="967"/>
      <c r="AJ77" s="916"/>
      <c r="AK77" s="968"/>
      <c r="AL77" s="967"/>
      <c r="AM77" s="967"/>
      <c r="AN77" s="967"/>
      <c r="AO77" s="916"/>
      <c r="AP77" s="968"/>
      <c r="AQ77" s="967"/>
      <c r="AR77" s="967"/>
      <c r="AS77" s="967"/>
      <c r="AT77" s="916"/>
      <c r="AU77" s="968"/>
      <c r="AV77" s="967"/>
      <c r="AW77" s="967"/>
      <c r="AX77" s="967"/>
      <c r="AY77" s="916"/>
      <c r="AZ77" s="964"/>
      <c r="BA77" s="964"/>
      <c r="BB77" s="964"/>
      <c r="BC77" s="964"/>
      <c r="BD77" s="965"/>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63"/>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4"/>
      <c r="BA78" s="964"/>
      <c r="BB78" s="964"/>
      <c r="BC78" s="964"/>
      <c r="BD78" s="965"/>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63"/>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4"/>
      <c r="BA79" s="964"/>
      <c r="BB79" s="964"/>
      <c r="BC79" s="964"/>
      <c r="BD79" s="965"/>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63"/>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4"/>
      <c r="BA80" s="964"/>
      <c r="BB80" s="964"/>
      <c r="BC80" s="964"/>
      <c r="BD80" s="965"/>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63"/>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4"/>
      <c r="BA81" s="964"/>
      <c r="BB81" s="964"/>
      <c r="BC81" s="964"/>
      <c r="BD81" s="965"/>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63"/>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4"/>
      <c r="BA82" s="964"/>
      <c r="BB82" s="964"/>
      <c r="BC82" s="964"/>
      <c r="BD82" s="965"/>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63"/>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4"/>
      <c r="BA83" s="964"/>
      <c r="BB83" s="964"/>
      <c r="BC83" s="964"/>
      <c r="BD83" s="965"/>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63"/>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4"/>
      <c r="BA84" s="964"/>
      <c r="BB84" s="964"/>
      <c r="BC84" s="964"/>
      <c r="BD84" s="965"/>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63"/>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4"/>
      <c r="BA85" s="964"/>
      <c r="BB85" s="964"/>
      <c r="BC85" s="964"/>
      <c r="BD85" s="965"/>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63"/>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4"/>
      <c r="BA86" s="964"/>
      <c r="BB86" s="964"/>
      <c r="BC86" s="964"/>
      <c r="BD86" s="965"/>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393</v>
      </c>
      <c r="B88" s="876" t="s">
        <v>426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3605</v>
      </c>
      <c r="AG88" s="928"/>
      <c r="AH88" s="928"/>
      <c r="AI88" s="928"/>
      <c r="AJ88" s="928"/>
      <c r="AK88" s="925"/>
      <c r="AL88" s="925"/>
      <c r="AM88" s="925"/>
      <c r="AN88" s="925"/>
      <c r="AO88" s="925"/>
      <c r="AP88" s="928">
        <v>2407</v>
      </c>
      <c r="AQ88" s="928"/>
      <c r="AR88" s="928"/>
      <c r="AS88" s="928"/>
      <c r="AT88" s="928"/>
      <c r="AU88" s="928">
        <v>177</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427</v>
      </c>
      <c r="BS102" s="877"/>
      <c r="BT102" s="877"/>
      <c r="BU102" s="877"/>
      <c r="BV102" s="877"/>
      <c r="BW102" s="877"/>
      <c r="BX102" s="877"/>
      <c r="BY102" s="877"/>
      <c r="BZ102" s="877"/>
      <c r="CA102" s="877"/>
      <c r="CB102" s="877"/>
      <c r="CC102" s="877"/>
      <c r="CD102" s="877"/>
      <c r="CE102" s="877"/>
      <c r="CF102" s="877"/>
      <c r="CG102" s="878"/>
      <c r="CH102" s="976"/>
      <c r="CI102" s="977"/>
      <c r="CJ102" s="977"/>
      <c r="CK102" s="977"/>
      <c r="CL102" s="978"/>
      <c r="CM102" s="976"/>
      <c r="CN102" s="977"/>
      <c r="CO102" s="977"/>
      <c r="CP102" s="977"/>
      <c r="CQ102" s="978"/>
      <c r="CR102" s="979">
        <v>66</v>
      </c>
      <c r="CS102" s="936"/>
      <c r="CT102" s="936"/>
      <c r="CU102" s="936"/>
      <c r="CV102" s="980"/>
      <c r="CW102" s="979"/>
      <c r="CX102" s="936"/>
      <c r="CY102" s="936"/>
      <c r="CZ102" s="936"/>
      <c r="DA102" s="980"/>
      <c r="DB102" s="979"/>
      <c r="DC102" s="936"/>
      <c r="DD102" s="936"/>
      <c r="DE102" s="936"/>
      <c r="DF102" s="980"/>
      <c r="DG102" s="979"/>
      <c r="DH102" s="936"/>
      <c r="DI102" s="936"/>
      <c r="DJ102" s="936"/>
      <c r="DK102" s="980"/>
      <c r="DL102" s="979"/>
      <c r="DM102" s="936"/>
      <c r="DN102" s="936"/>
      <c r="DO102" s="936"/>
      <c r="DP102" s="980"/>
      <c r="DQ102" s="979"/>
      <c r="DR102" s="936"/>
      <c r="DS102" s="936"/>
      <c r="DT102" s="936"/>
      <c r="DU102" s="980"/>
      <c r="DV102" s="1003"/>
      <c r="DW102" s="1004"/>
      <c r="DX102" s="1004"/>
      <c r="DY102" s="1004"/>
      <c r="DZ102" s="100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6" t="s">
        <v>428</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7" t="s">
        <v>429</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8" t="s">
        <v>432</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433</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8" customFormat="1" ht="26.25" customHeight="1" x14ac:dyDescent="0.15">
      <c r="A109" s="1001" t="s">
        <v>434</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435</v>
      </c>
      <c r="AB109" s="982"/>
      <c r="AC109" s="982"/>
      <c r="AD109" s="982"/>
      <c r="AE109" s="983"/>
      <c r="AF109" s="981" t="s">
        <v>436</v>
      </c>
      <c r="AG109" s="982"/>
      <c r="AH109" s="982"/>
      <c r="AI109" s="982"/>
      <c r="AJ109" s="983"/>
      <c r="AK109" s="981" t="s">
        <v>308</v>
      </c>
      <c r="AL109" s="982"/>
      <c r="AM109" s="982"/>
      <c r="AN109" s="982"/>
      <c r="AO109" s="983"/>
      <c r="AP109" s="981" t="s">
        <v>437</v>
      </c>
      <c r="AQ109" s="982"/>
      <c r="AR109" s="982"/>
      <c r="AS109" s="982"/>
      <c r="AT109" s="984"/>
      <c r="AU109" s="1001" t="s">
        <v>434</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435</v>
      </c>
      <c r="BR109" s="982"/>
      <c r="BS109" s="982"/>
      <c r="BT109" s="982"/>
      <c r="BU109" s="983"/>
      <c r="BV109" s="981" t="s">
        <v>436</v>
      </c>
      <c r="BW109" s="982"/>
      <c r="BX109" s="982"/>
      <c r="BY109" s="982"/>
      <c r="BZ109" s="983"/>
      <c r="CA109" s="981" t="s">
        <v>308</v>
      </c>
      <c r="CB109" s="982"/>
      <c r="CC109" s="982"/>
      <c r="CD109" s="982"/>
      <c r="CE109" s="983"/>
      <c r="CF109" s="1002" t="s">
        <v>437</v>
      </c>
      <c r="CG109" s="1002"/>
      <c r="CH109" s="1002"/>
      <c r="CI109" s="1002"/>
      <c r="CJ109" s="1002"/>
      <c r="CK109" s="981" t="s">
        <v>438</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435</v>
      </c>
      <c r="DH109" s="982"/>
      <c r="DI109" s="982"/>
      <c r="DJ109" s="982"/>
      <c r="DK109" s="983"/>
      <c r="DL109" s="981" t="s">
        <v>436</v>
      </c>
      <c r="DM109" s="982"/>
      <c r="DN109" s="982"/>
      <c r="DO109" s="982"/>
      <c r="DP109" s="983"/>
      <c r="DQ109" s="981" t="s">
        <v>308</v>
      </c>
      <c r="DR109" s="982"/>
      <c r="DS109" s="982"/>
      <c r="DT109" s="982"/>
      <c r="DU109" s="983"/>
      <c r="DV109" s="981" t="s">
        <v>437</v>
      </c>
      <c r="DW109" s="982"/>
      <c r="DX109" s="982"/>
      <c r="DY109" s="982"/>
      <c r="DZ109" s="984"/>
    </row>
    <row r="110" spans="1:131" s="248" customFormat="1" ht="26.25" customHeight="1" x14ac:dyDescent="0.15">
      <c r="A110" s="985" t="s">
        <v>439</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334746</v>
      </c>
      <c r="AB110" s="989"/>
      <c r="AC110" s="989"/>
      <c r="AD110" s="989"/>
      <c r="AE110" s="990"/>
      <c r="AF110" s="991">
        <v>351272</v>
      </c>
      <c r="AG110" s="989"/>
      <c r="AH110" s="989"/>
      <c r="AI110" s="989"/>
      <c r="AJ110" s="990"/>
      <c r="AK110" s="991">
        <v>334218</v>
      </c>
      <c r="AL110" s="989"/>
      <c r="AM110" s="989"/>
      <c r="AN110" s="989"/>
      <c r="AO110" s="990"/>
      <c r="AP110" s="992">
        <v>17.899999999999999</v>
      </c>
      <c r="AQ110" s="993"/>
      <c r="AR110" s="993"/>
      <c r="AS110" s="993"/>
      <c r="AT110" s="994"/>
      <c r="AU110" s="995" t="s">
        <v>73</v>
      </c>
      <c r="AV110" s="996"/>
      <c r="AW110" s="996"/>
      <c r="AX110" s="996"/>
      <c r="AY110" s="996"/>
      <c r="AZ110" s="1037" t="s">
        <v>440</v>
      </c>
      <c r="BA110" s="986"/>
      <c r="BB110" s="986"/>
      <c r="BC110" s="986"/>
      <c r="BD110" s="986"/>
      <c r="BE110" s="986"/>
      <c r="BF110" s="986"/>
      <c r="BG110" s="986"/>
      <c r="BH110" s="986"/>
      <c r="BI110" s="986"/>
      <c r="BJ110" s="986"/>
      <c r="BK110" s="986"/>
      <c r="BL110" s="986"/>
      <c r="BM110" s="986"/>
      <c r="BN110" s="986"/>
      <c r="BO110" s="986"/>
      <c r="BP110" s="987"/>
      <c r="BQ110" s="1023">
        <v>3673616</v>
      </c>
      <c r="BR110" s="1024"/>
      <c r="BS110" s="1024"/>
      <c r="BT110" s="1024"/>
      <c r="BU110" s="1024"/>
      <c r="BV110" s="1024">
        <v>3799860</v>
      </c>
      <c r="BW110" s="1024"/>
      <c r="BX110" s="1024"/>
      <c r="BY110" s="1024"/>
      <c r="BZ110" s="1024"/>
      <c r="CA110" s="1024">
        <v>4068040</v>
      </c>
      <c r="CB110" s="1024"/>
      <c r="CC110" s="1024"/>
      <c r="CD110" s="1024"/>
      <c r="CE110" s="1024"/>
      <c r="CF110" s="1038">
        <v>217.5</v>
      </c>
      <c r="CG110" s="1039"/>
      <c r="CH110" s="1039"/>
      <c r="CI110" s="1039"/>
      <c r="CJ110" s="1039"/>
      <c r="CK110" s="1040" t="s">
        <v>441</v>
      </c>
      <c r="CL110" s="1041"/>
      <c r="CM110" s="1020" t="s">
        <v>442</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443</v>
      </c>
      <c r="DH110" s="1024"/>
      <c r="DI110" s="1024"/>
      <c r="DJ110" s="1024"/>
      <c r="DK110" s="1024"/>
      <c r="DL110" s="1024" t="s">
        <v>443</v>
      </c>
      <c r="DM110" s="1024"/>
      <c r="DN110" s="1024"/>
      <c r="DO110" s="1024"/>
      <c r="DP110" s="1024"/>
      <c r="DQ110" s="1024" t="s">
        <v>409</v>
      </c>
      <c r="DR110" s="1024"/>
      <c r="DS110" s="1024"/>
      <c r="DT110" s="1024"/>
      <c r="DU110" s="1024"/>
      <c r="DV110" s="1025" t="s">
        <v>409</v>
      </c>
      <c r="DW110" s="1025"/>
      <c r="DX110" s="1025"/>
      <c r="DY110" s="1025"/>
      <c r="DZ110" s="1026"/>
    </row>
    <row r="111" spans="1:131" s="248" customFormat="1" ht="26.25" customHeight="1" x14ac:dyDescent="0.15">
      <c r="A111" s="1027" t="s">
        <v>444</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412</v>
      </c>
      <c r="AB111" s="1031"/>
      <c r="AC111" s="1031"/>
      <c r="AD111" s="1031"/>
      <c r="AE111" s="1032"/>
      <c r="AF111" s="1033" t="s">
        <v>409</v>
      </c>
      <c r="AG111" s="1031"/>
      <c r="AH111" s="1031"/>
      <c r="AI111" s="1031"/>
      <c r="AJ111" s="1032"/>
      <c r="AK111" s="1033" t="s">
        <v>443</v>
      </c>
      <c r="AL111" s="1031"/>
      <c r="AM111" s="1031"/>
      <c r="AN111" s="1031"/>
      <c r="AO111" s="1032"/>
      <c r="AP111" s="1034" t="s">
        <v>443</v>
      </c>
      <c r="AQ111" s="1035"/>
      <c r="AR111" s="1035"/>
      <c r="AS111" s="1035"/>
      <c r="AT111" s="1036"/>
      <c r="AU111" s="997"/>
      <c r="AV111" s="998"/>
      <c r="AW111" s="998"/>
      <c r="AX111" s="998"/>
      <c r="AY111" s="998"/>
      <c r="AZ111" s="1046" t="s">
        <v>445</v>
      </c>
      <c r="BA111" s="1047"/>
      <c r="BB111" s="1047"/>
      <c r="BC111" s="1047"/>
      <c r="BD111" s="1047"/>
      <c r="BE111" s="1047"/>
      <c r="BF111" s="1047"/>
      <c r="BG111" s="1047"/>
      <c r="BH111" s="1047"/>
      <c r="BI111" s="1047"/>
      <c r="BJ111" s="1047"/>
      <c r="BK111" s="1047"/>
      <c r="BL111" s="1047"/>
      <c r="BM111" s="1047"/>
      <c r="BN111" s="1047"/>
      <c r="BO111" s="1047"/>
      <c r="BP111" s="1048"/>
      <c r="BQ111" s="1016" t="s">
        <v>412</v>
      </c>
      <c r="BR111" s="1017"/>
      <c r="BS111" s="1017"/>
      <c r="BT111" s="1017"/>
      <c r="BU111" s="1017"/>
      <c r="BV111" s="1017" t="s">
        <v>412</v>
      </c>
      <c r="BW111" s="1017"/>
      <c r="BX111" s="1017"/>
      <c r="BY111" s="1017"/>
      <c r="BZ111" s="1017"/>
      <c r="CA111" s="1017" t="s">
        <v>412</v>
      </c>
      <c r="CB111" s="1017"/>
      <c r="CC111" s="1017"/>
      <c r="CD111" s="1017"/>
      <c r="CE111" s="1017"/>
      <c r="CF111" s="1011" t="s">
        <v>412</v>
      </c>
      <c r="CG111" s="1012"/>
      <c r="CH111" s="1012"/>
      <c r="CI111" s="1012"/>
      <c r="CJ111" s="1012"/>
      <c r="CK111" s="1042"/>
      <c r="CL111" s="1043"/>
      <c r="CM111" s="1013" t="s">
        <v>446</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412</v>
      </c>
      <c r="DH111" s="1017"/>
      <c r="DI111" s="1017"/>
      <c r="DJ111" s="1017"/>
      <c r="DK111" s="1017"/>
      <c r="DL111" s="1017" t="s">
        <v>412</v>
      </c>
      <c r="DM111" s="1017"/>
      <c r="DN111" s="1017"/>
      <c r="DO111" s="1017"/>
      <c r="DP111" s="1017"/>
      <c r="DQ111" s="1017" t="s">
        <v>412</v>
      </c>
      <c r="DR111" s="1017"/>
      <c r="DS111" s="1017"/>
      <c r="DT111" s="1017"/>
      <c r="DU111" s="1017"/>
      <c r="DV111" s="1018" t="s">
        <v>412</v>
      </c>
      <c r="DW111" s="1018"/>
      <c r="DX111" s="1018"/>
      <c r="DY111" s="1018"/>
      <c r="DZ111" s="1019"/>
    </row>
    <row r="112" spans="1:131" s="248" customFormat="1" ht="26.25" customHeight="1" x14ac:dyDescent="0.15">
      <c r="A112" s="1049" t="s">
        <v>447</v>
      </c>
      <c r="B112" s="1050"/>
      <c r="C112" s="1047" t="s">
        <v>448</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443</v>
      </c>
      <c r="AB112" s="1056"/>
      <c r="AC112" s="1056"/>
      <c r="AD112" s="1056"/>
      <c r="AE112" s="1057"/>
      <c r="AF112" s="1058" t="s">
        <v>443</v>
      </c>
      <c r="AG112" s="1056"/>
      <c r="AH112" s="1056"/>
      <c r="AI112" s="1056"/>
      <c r="AJ112" s="1057"/>
      <c r="AK112" s="1058" t="s">
        <v>443</v>
      </c>
      <c r="AL112" s="1056"/>
      <c r="AM112" s="1056"/>
      <c r="AN112" s="1056"/>
      <c r="AO112" s="1057"/>
      <c r="AP112" s="1059" t="s">
        <v>443</v>
      </c>
      <c r="AQ112" s="1060"/>
      <c r="AR112" s="1060"/>
      <c r="AS112" s="1060"/>
      <c r="AT112" s="1061"/>
      <c r="AU112" s="997"/>
      <c r="AV112" s="998"/>
      <c r="AW112" s="998"/>
      <c r="AX112" s="998"/>
      <c r="AY112" s="998"/>
      <c r="AZ112" s="1046" t="s">
        <v>449</v>
      </c>
      <c r="BA112" s="1047"/>
      <c r="BB112" s="1047"/>
      <c r="BC112" s="1047"/>
      <c r="BD112" s="1047"/>
      <c r="BE112" s="1047"/>
      <c r="BF112" s="1047"/>
      <c r="BG112" s="1047"/>
      <c r="BH112" s="1047"/>
      <c r="BI112" s="1047"/>
      <c r="BJ112" s="1047"/>
      <c r="BK112" s="1047"/>
      <c r="BL112" s="1047"/>
      <c r="BM112" s="1047"/>
      <c r="BN112" s="1047"/>
      <c r="BO112" s="1047"/>
      <c r="BP112" s="1048"/>
      <c r="BQ112" s="1016">
        <v>1532119</v>
      </c>
      <c r="BR112" s="1017"/>
      <c r="BS112" s="1017"/>
      <c r="BT112" s="1017"/>
      <c r="BU112" s="1017"/>
      <c r="BV112" s="1017">
        <v>1482749</v>
      </c>
      <c r="BW112" s="1017"/>
      <c r="BX112" s="1017"/>
      <c r="BY112" s="1017"/>
      <c r="BZ112" s="1017"/>
      <c r="CA112" s="1017">
        <v>1603986</v>
      </c>
      <c r="CB112" s="1017"/>
      <c r="CC112" s="1017"/>
      <c r="CD112" s="1017"/>
      <c r="CE112" s="1017"/>
      <c r="CF112" s="1011">
        <v>85.8</v>
      </c>
      <c r="CG112" s="1012"/>
      <c r="CH112" s="1012"/>
      <c r="CI112" s="1012"/>
      <c r="CJ112" s="1012"/>
      <c r="CK112" s="1042"/>
      <c r="CL112" s="1043"/>
      <c r="CM112" s="1013" t="s">
        <v>450</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443</v>
      </c>
      <c r="DH112" s="1017"/>
      <c r="DI112" s="1017"/>
      <c r="DJ112" s="1017"/>
      <c r="DK112" s="1017"/>
      <c r="DL112" s="1017" t="s">
        <v>443</v>
      </c>
      <c r="DM112" s="1017"/>
      <c r="DN112" s="1017"/>
      <c r="DO112" s="1017"/>
      <c r="DP112" s="1017"/>
      <c r="DQ112" s="1017" t="s">
        <v>443</v>
      </c>
      <c r="DR112" s="1017"/>
      <c r="DS112" s="1017"/>
      <c r="DT112" s="1017"/>
      <c r="DU112" s="1017"/>
      <c r="DV112" s="1018" t="s">
        <v>412</v>
      </c>
      <c r="DW112" s="1018"/>
      <c r="DX112" s="1018"/>
      <c r="DY112" s="1018"/>
      <c r="DZ112" s="1019"/>
    </row>
    <row r="113" spans="1:130" s="248" customFormat="1" ht="26.25" customHeight="1" x14ac:dyDescent="0.15">
      <c r="A113" s="1051"/>
      <c r="B113" s="1052"/>
      <c r="C113" s="1047" t="s">
        <v>451</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140904</v>
      </c>
      <c r="AB113" s="1031"/>
      <c r="AC113" s="1031"/>
      <c r="AD113" s="1031"/>
      <c r="AE113" s="1032"/>
      <c r="AF113" s="1033">
        <v>139880</v>
      </c>
      <c r="AG113" s="1031"/>
      <c r="AH113" s="1031"/>
      <c r="AI113" s="1031"/>
      <c r="AJ113" s="1032"/>
      <c r="AK113" s="1033">
        <v>141746</v>
      </c>
      <c r="AL113" s="1031"/>
      <c r="AM113" s="1031"/>
      <c r="AN113" s="1031"/>
      <c r="AO113" s="1032"/>
      <c r="AP113" s="1034">
        <v>7.6</v>
      </c>
      <c r="AQ113" s="1035"/>
      <c r="AR113" s="1035"/>
      <c r="AS113" s="1035"/>
      <c r="AT113" s="1036"/>
      <c r="AU113" s="997"/>
      <c r="AV113" s="998"/>
      <c r="AW113" s="998"/>
      <c r="AX113" s="998"/>
      <c r="AY113" s="998"/>
      <c r="AZ113" s="1046" t="s">
        <v>452</v>
      </c>
      <c r="BA113" s="1047"/>
      <c r="BB113" s="1047"/>
      <c r="BC113" s="1047"/>
      <c r="BD113" s="1047"/>
      <c r="BE113" s="1047"/>
      <c r="BF113" s="1047"/>
      <c r="BG113" s="1047"/>
      <c r="BH113" s="1047"/>
      <c r="BI113" s="1047"/>
      <c r="BJ113" s="1047"/>
      <c r="BK113" s="1047"/>
      <c r="BL113" s="1047"/>
      <c r="BM113" s="1047"/>
      <c r="BN113" s="1047"/>
      <c r="BO113" s="1047"/>
      <c r="BP113" s="1048"/>
      <c r="BQ113" s="1016">
        <v>32229</v>
      </c>
      <c r="BR113" s="1017"/>
      <c r="BS113" s="1017"/>
      <c r="BT113" s="1017"/>
      <c r="BU113" s="1017"/>
      <c r="BV113" s="1017">
        <v>37997</v>
      </c>
      <c r="BW113" s="1017"/>
      <c r="BX113" s="1017"/>
      <c r="BY113" s="1017"/>
      <c r="BZ113" s="1017"/>
      <c r="CA113" s="1017">
        <v>35900</v>
      </c>
      <c r="CB113" s="1017"/>
      <c r="CC113" s="1017"/>
      <c r="CD113" s="1017"/>
      <c r="CE113" s="1017"/>
      <c r="CF113" s="1011">
        <v>1.9</v>
      </c>
      <c r="CG113" s="1012"/>
      <c r="CH113" s="1012"/>
      <c r="CI113" s="1012"/>
      <c r="CJ113" s="1012"/>
      <c r="CK113" s="1042"/>
      <c r="CL113" s="1043"/>
      <c r="CM113" s="1013" t="s">
        <v>453</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443</v>
      </c>
      <c r="DH113" s="1056"/>
      <c r="DI113" s="1056"/>
      <c r="DJ113" s="1056"/>
      <c r="DK113" s="1057"/>
      <c r="DL113" s="1058" t="s">
        <v>412</v>
      </c>
      <c r="DM113" s="1056"/>
      <c r="DN113" s="1056"/>
      <c r="DO113" s="1056"/>
      <c r="DP113" s="1057"/>
      <c r="DQ113" s="1058" t="s">
        <v>443</v>
      </c>
      <c r="DR113" s="1056"/>
      <c r="DS113" s="1056"/>
      <c r="DT113" s="1056"/>
      <c r="DU113" s="1057"/>
      <c r="DV113" s="1059" t="s">
        <v>443</v>
      </c>
      <c r="DW113" s="1060"/>
      <c r="DX113" s="1060"/>
      <c r="DY113" s="1060"/>
      <c r="DZ113" s="1061"/>
    </row>
    <row r="114" spans="1:130" s="248" customFormat="1" ht="26.25" customHeight="1" x14ac:dyDescent="0.15">
      <c r="A114" s="1051"/>
      <c r="B114" s="1052"/>
      <c r="C114" s="1047" t="s">
        <v>454</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3699</v>
      </c>
      <c r="AB114" s="1056"/>
      <c r="AC114" s="1056"/>
      <c r="AD114" s="1056"/>
      <c r="AE114" s="1057"/>
      <c r="AF114" s="1058">
        <v>3100</v>
      </c>
      <c r="AG114" s="1056"/>
      <c r="AH114" s="1056"/>
      <c r="AI114" s="1056"/>
      <c r="AJ114" s="1057"/>
      <c r="AK114" s="1058">
        <v>3175</v>
      </c>
      <c r="AL114" s="1056"/>
      <c r="AM114" s="1056"/>
      <c r="AN114" s="1056"/>
      <c r="AO114" s="1057"/>
      <c r="AP114" s="1059">
        <v>0.2</v>
      </c>
      <c r="AQ114" s="1060"/>
      <c r="AR114" s="1060"/>
      <c r="AS114" s="1060"/>
      <c r="AT114" s="1061"/>
      <c r="AU114" s="997"/>
      <c r="AV114" s="998"/>
      <c r="AW114" s="998"/>
      <c r="AX114" s="998"/>
      <c r="AY114" s="998"/>
      <c r="AZ114" s="1046" t="s">
        <v>455</v>
      </c>
      <c r="BA114" s="1047"/>
      <c r="BB114" s="1047"/>
      <c r="BC114" s="1047"/>
      <c r="BD114" s="1047"/>
      <c r="BE114" s="1047"/>
      <c r="BF114" s="1047"/>
      <c r="BG114" s="1047"/>
      <c r="BH114" s="1047"/>
      <c r="BI114" s="1047"/>
      <c r="BJ114" s="1047"/>
      <c r="BK114" s="1047"/>
      <c r="BL114" s="1047"/>
      <c r="BM114" s="1047"/>
      <c r="BN114" s="1047"/>
      <c r="BO114" s="1047"/>
      <c r="BP114" s="1048"/>
      <c r="BQ114" s="1016">
        <v>462734</v>
      </c>
      <c r="BR114" s="1017"/>
      <c r="BS114" s="1017"/>
      <c r="BT114" s="1017"/>
      <c r="BU114" s="1017"/>
      <c r="BV114" s="1017">
        <v>434624</v>
      </c>
      <c r="BW114" s="1017"/>
      <c r="BX114" s="1017"/>
      <c r="BY114" s="1017"/>
      <c r="BZ114" s="1017"/>
      <c r="CA114" s="1017">
        <v>430408</v>
      </c>
      <c r="CB114" s="1017"/>
      <c r="CC114" s="1017"/>
      <c r="CD114" s="1017"/>
      <c r="CE114" s="1017"/>
      <c r="CF114" s="1011">
        <v>23</v>
      </c>
      <c r="CG114" s="1012"/>
      <c r="CH114" s="1012"/>
      <c r="CI114" s="1012"/>
      <c r="CJ114" s="1012"/>
      <c r="CK114" s="1042"/>
      <c r="CL114" s="1043"/>
      <c r="CM114" s="1013" t="s">
        <v>456</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443</v>
      </c>
      <c r="DH114" s="1056"/>
      <c r="DI114" s="1056"/>
      <c r="DJ114" s="1056"/>
      <c r="DK114" s="1057"/>
      <c r="DL114" s="1058" t="s">
        <v>443</v>
      </c>
      <c r="DM114" s="1056"/>
      <c r="DN114" s="1056"/>
      <c r="DO114" s="1056"/>
      <c r="DP114" s="1057"/>
      <c r="DQ114" s="1058" t="s">
        <v>412</v>
      </c>
      <c r="DR114" s="1056"/>
      <c r="DS114" s="1056"/>
      <c r="DT114" s="1056"/>
      <c r="DU114" s="1057"/>
      <c r="DV114" s="1059" t="s">
        <v>443</v>
      </c>
      <c r="DW114" s="1060"/>
      <c r="DX114" s="1060"/>
      <c r="DY114" s="1060"/>
      <c r="DZ114" s="1061"/>
    </row>
    <row r="115" spans="1:130" s="248" customFormat="1" ht="26.25" customHeight="1" x14ac:dyDescent="0.15">
      <c r="A115" s="1051"/>
      <c r="B115" s="1052"/>
      <c r="C115" s="1047" t="s">
        <v>457</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t="s">
        <v>443</v>
      </c>
      <c r="AB115" s="1031"/>
      <c r="AC115" s="1031"/>
      <c r="AD115" s="1031"/>
      <c r="AE115" s="1032"/>
      <c r="AF115" s="1033" t="s">
        <v>443</v>
      </c>
      <c r="AG115" s="1031"/>
      <c r="AH115" s="1031"/>
      <c r="AI115" s="1031"/>
      <c r="AJ115" s="1032"/>
      <c r="AK115" s="1033" t="s">
        <v>443</v>
      </c>
      <c r="AL115" s="1031"/>
      <c r="AM115" s="1031"/>
      <c r="AN115" s="1031"/>
      <c r="AO115" s="1032"/>
      <c r="AP115" s="1034" t="s">
        <v>443</v>
      </c>
      <c r="AQ115" s="1035"/>
      <c r="AR115" s="1035"/>
      <c r="AS115" s="1035"/>
      <c r="AT115" s="1036"/>
      <c r="AU115" s="997"/>
      <c r="AV115" s="998"/>
      <c r="AW115" s="998"/>
      <c r="AX115" s="998"/>
      <c r="AY115" s="998"/>
      <c r="AZ115" s="1046" t="s">
        <v>458</v>
      </c>
      <c r="BA115" s="1047"/>
      <c r="BB115" s="1047"/>
      <c r="BC115" s="1047"/>
      <c r="BD115" s="1047"/>
      <c r="BE115" s="1047"/>
      <c r="BF115" s="1047"/>
      <c r="BG115" s="1047"/>
      <c r="BH115" s="1047"/>
      <c r="BI115" s="1047"/>
      <c r="BJ115" s="1047"/>
      <c r="BK115" s="1047"/>
      <c r="BL115" s="1047"/>
      <c r="BM115" s="1047"/>
      <c r="BN115" s="1047"/>
      <c r="BO115" s="1047"/>
      <c r="BP115" s="1048"/>
      <c r="BQ115" s="1016" t="s">
        <v>443</v>
      </c>
      <c r="BR115" s="1017"/>
      <c r="BS115" s="1017"/>
      <c r="BT115" s="1017"/>
      <c r="BU115" s="1017"/>
      <c r="BV115" s="1017" t="s">
        <v>443</v>
      </c>
      <c r="BW115" s="1017"/>
      <c r="BX115" s="1017"/>
      <c r="BY115" s="1017"/>
      <c r="BZ115" s="1017"/>
      <c r="CA115" s="1017" t="s">
        <v>443</v>
      </c>
      <c r="CB115" s="1017"/>
      <c r="CC115" s="1017"/>
      <c r="CD115" s="1017"/>
      <c r="CE115" s="1017"/>
      <c r="CF115" s="1011" t="s">
        <v>443</v>
      </c>
      <c r="CG115" s="1012"/>
      <c r="CH115" s="1012"/>
      <c r="CI115" s="1012"/>
      <c r="CJ115" s="1012"/>
      <c r="CK115" s="1042"/>
      <c r="CL115" s="1043"/>
      <c r="CM115" s="1046" t="s">
        <v>459</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443</v>
      </c>
      <c r="DH115" s="1056"/>
      <c r="DI115" s="1056"/>
      <c r="DJ115" s="1056"/>
      <c r="DK115" s="1057"/>
      <c r="DL115" s="1058" t="s">
        <v>443</v>
      </c>
      <c r="DM115" s="1056"/>
      <c r="DN115" s="1056"/>
      <c r="DO115" s="1056"/>
      <c r="DP115" s="1057"/>
      <c r="DQ115" s="1058" t="s">
        <v>443</v>
      </c>
      <c r="DR115" s="1056"/>
      <c r="DS115" s="1056"/>
      <c r="DT115" s="1056"/>
      <c r="DU115" s="1057"/>
      <c r="DV115" s="1059" t="s">
        <v>443</v>
      </c>
      <c r="DW115" s="1060"/>
      <c r="DX115" s="1060"/>
      <c r="DY115" s="1060"/>
      <c r="DZ115" s="1061"/>
    </row>
    <row r="116" spans="1:130" s="248" customFormat="1" ht="26.25" customHeight="1" x14ac:dyDescent="0.15">
      <c r="A116" s="1053"/>
      <c r="B116" s="1054"/>
      <c r="C116" s="1062" t="s">
        <v>460</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v>1</v>
      </c>
      <c r="AB116" s="1056"/>
      <c r="AC116" s="1056"/>
      <c r="AD116" s="1056"/>
      <c r="AE116" s="1057"/>
      <c r="AF116" s="1058">
        <v>2</v>
      </c>
      <c r="AG116" s="1056"/>
      <c r="AH116" s="1056"/>
      <c r="AI116" s="1056"/>
      <c r="AJ116" s="1057"/>
      <c r="AK116" s="1058">
        <v>1</v>
      </c>
      <c r="AL116" s="1056"/>
      <c r="AM116" s="1056"/>
      <c r="AN116" s="1056"/>
      <c r="AO116" s="1057"/>
      <c r="AP116" s="1059">
        <v>0</v>
      </c>
      <c r="AQ116" s="1060"/>
      <c r="AR116" s="1060"/>
      <c r="AS116" s="1060"/>
      <c r="AT116" s="1061"/>
      <c r="AU116" s="997"/>
      <c r="AV116" s="998"/>
      <c r="AW116" s="998"/>
      <c r="AX116" s="998"/>
      <c r="AY116" s="998"/>
      <c r="AZ116" s="1064" t="s">
        <v>461</v>
      </c>
      <c r="BA116" s="1065"/>
      <c r="BB116" s="1065"/>
      <c r="BC116" s="1065"/>
      <c r="BD116" s="1065"/>
      <c r="BE116" s="1065"/>
      <c r="BF116" s="1065"/>
      <c r="BG116" s="1065"/>
      <c r="BH116" s="1065"/>
      <c r="BI116" s="1065"/>
      <c r="BJ116" s="1065"/>
      <c r="BK116" s="1065"/>
      <c r="BL116" s="1065"/>
      <c r="BM116" s="1065"/>
      <c r="BN116" s="1065"/>
      <c r="BO116" s="1065"/>
      <c r="BP116" s="1066"/>
      <c r="BQ116" s="1016" t="s">
        <v>443</v>
      </c>
      <c r="BR116" s="1017"/>
      <c r="BS116" s="1017"/>
      <c r="BT116" s="1017"/>
      <c r="BU116" s="1017"/>
      <c r="BV116" s="1017" t="s">
        <v>412</v>
      </c>
      <c r="BW116" s="1017"/>
      <c r="BX116" s="1017"/>
      <c r="BY116" s="1017"/>
      <c r="BZ116" s="1017"/>
      <c r="CA116" s="1017" t="s">
        <v>443</v>
      </c>
      <c r="CB116" s="1017"/>
      <c r="CC116" s="1017"/>
      <c r="CD116" s="1017"/>
      <c r="CE116" s="1017"/>
      <c r="CF116" s="1011" t="s">
        <v>443</v>
      </c>
      <c r="CG116" s="1012"/>
      <c r="CH116" s="1012"/>
      <c r="CI116" s="1012"/>
      <c r="CJ116" s="1012"/>
      <c r="CK116" s="1042"/>
      <c r="CL116" s="1043"/>
      <c r="CM116" s="1013" t="s">
        <v>462</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443</v>
      </c>
      <c r="DH116" s="1056"/>
      <c r="DI116" s="1056"/>
      <c r="DJ116" s="1056"/>
      <c r="DK116" s="1057"/>
      <c r="DL116" s="1058" t="s">
        <v>443</v>
      </c>
      <c r="DM116" s="1056"/>
      <c r="DN116" s="1056"/>
      <c r="DO116" s="1056"/>
      <c r="DP116" s="1057"/>
      <c r="DQ116" s="1058" t="s">
        <v>443</v>
      </c>
      <c r="DR116" s="1056"/>
      <c r="DS116" s="1056"/>
      <c r="DT116" s="1056"/>
      <c r="DU116" s="1057"/>
      <c r="DV116" s="1059" t="s">
        <v>443</v>
      </c>
      <c r="DW116" s="1060"/>
      <c r="DX116" s="1060"/>
      <c r="DY116" s="1060"/>
      <c r="DZ116" s="1061"/>
    </row>
    <row r="117" spans="1:130" s="248" customFormat="1" ht="26.25" customHeight="1" x14ac:dyDescent="0.15">
      <c r="A117" s="1001" t="s">
        <v>187</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463</v>
      </c>
      <c r="Z117" s="983"/>
      <c r="AA117" s="1073">
        <v>479350</v>
      </c>
      <c r="AB117" s="1074"/>
      <c r="AC117" s="1074"/>
      <c r="AD117" s="1074"/>
      <c r="AE117" s="1075"/>
      <c r="AF117" s="1076">
        <v>494254</v>
      </c>
      <c r="AG117" s="1074"/>
      <c r="AH117" s="1074"/>
      <c r="AI117" s="1074"/>
      <c r="AJ117" s="1075"/>
      <c r="AK117" s="1076">
        <v>479140</v>
      </c>
      <c r="AL117" s="1074"/>
      <c r="AM117" s="1074"/>
      <c r="AN117" s="1074"/>
      <c r="AO117" s="1075"/>
      <c r="AP117" s="1077"/>
      <c r="AQ117" s="1078"/>
      <c r="AR117" s="1078"/>
      <c r="AS117" s="1078"/>
      <c r="AT117" s="1079"/>
      <c r="AU117" s="997"/>
      <c r="AV117" s="998"/>
      <c r="AW117" s="998"/>
      <c r="AX117" s="998"/>
      <c r="AY117" s="998"/>
      <c r="AZ117" s="1064" t="s">
        <v>464</v>
      </c>
      <c r="BA117" s="1065"/>
      <c r="BB117" s="1065"/>
      <c r="BC117" s="1065"/>
      <c r="BD117" s="1065"/>
      <c r="BE117" s="1065"/>
      <c r="BF117" s="1065"/>
      <c r="BG117" s="1065"/>
      <c r="BH117" s="1065"/>
      <c r="BI117" s="1065"/>
      <c r="BJ117" s="1065"/>
      <c r="BK117" s="1065"/>
      <c r="BL117" s="1065"/>
      <c r="BM117" s="1065"/>
      <c r="BN117" s="1065"/>
      <c r="BO117" s="1065"/>
      <c r="BP117" s="1066"/>
      <c r="BQ117" s="1016" t="s">
        <v>409</v>
      </c>
      <c r="BR117" s="1017"/>
      <c r="BS117" s="1017"/>
      <c r="BT117" s="1017"/>
      <c r="BU117" s="1017"/>
      <c r="BV117" s="1017" t="s">
        <v>409</v>
      </c>
      <c r="BW117" s="1017"/>
      <c r="BX117" s="1017"/>
      <c r="BY117" s="1017"/>
      <c r="BZ117" s="1017"/>
      <c r="CA117" s="1017" t="s">
        <v>174</v>
      </c>
      <c r="CB117" s="1017"/>
      <c r="CC117" s="1017"/>
      <c r="CD117" s="1017"/>
      <c r="CE117" s="1017"/>
      <c r="CF117" s="1011" t="s">
        <v>174</v>
      </c>
      <c r="CG117" s="1012"/>
      <c r="CH117" s="1012"/>
      <c r="CI117" s="1012"/>
      <c r="CJ117" s="1012"/>
      <c r="CK117" s="1042"/>
      <c r="CL117" s="1043"/>
      <c r="CM117" s="1013" t="s">
        <v>465</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409</v>
      </c>
      <c r="DH117" s="1056"/>
      <c r="DI117" s="1056"/>
      <c r="DJ117" s="1056"/>
      <c r="DK117" s="1057"/>
      <c r="DL117" s="1058" t="s">
        <v>409</v>
      </c>
      <c r="DM117" s="1056"/>
      <c r="DN117" s="1056"/>
      <c r="DO117" s="1056"/>
      <c r="DP117" s="1057"/>
      <c r="DQ117" s="1058" t="s">
        <v>174</v>
      </c>
      <c r="DR117" s="1056"/>
      <c r="DS117" s="1056"/>
      <c r="DT117" s="1056"/>
      <c r="DU117" s="1057"/>
      <c r="DV117" s="1059" t="s">
        <v>409</v>
      </c>
      <c r="DW117" s="1060"/>
      <c r="DX117" s="1060"/>
      <c r="DY117" s="1060"/>
      <c r="DZ117" s="1061"/>
    </row>
    <row r="118" spans="1:130" s="248" customFormat="1" ht="26.25" customHeight="1" x14ac:dyDescent="0.15">
      <c r="A118" s="1001" t="s">
        <v>438</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435</v>
      </c>
      <c r="AB118" s="982"/>
      <c r="AC118" s="982"/>
      <c r="AD118" s="982"/>
      <c r="AE118" s="983"/>
      <c r="AF118" s="981" t="s">
        <v>436</v>
      </c>
      <c r="AG118" s="982"/>
      <c r="AH118" s="982"/>
      <c r="AI118" s="982"/>
      <c r="AJ118" s="983"/>
      <c r="AK118" s="981" t="s">
        <v>308</v>
      </c>
      <c r="AL118" s="982"/>
      <c r="AM118" s="982"/>
      <c r="AN118" s="982"/>
      <c r="AO118" s="983"/>
      <c r="AP118" s="1068" t="s">
        <v>437</v>
      </c>
      <c r="AQ118" s="1069"/>
      <c r="AR118" s="1069"/>
      <c r="AS118" s="1069"/>
      <c r="AT118" s="1070"/>
      <c r="AU118" s="997"/>
      <c r="AV118" s="998"/>
      <c r="AW118" s="998"/>
      <c r="AX118" s="998"/>
      <c r="AY118" s="998"/>
      <c r="AZ118" s="1071" t="s">
        <v>466</v>
      </c>
      <c r="BA118" s="1062"/>
      <c r="BB118" s="1062"/>
      <c r="BC118" s="1062"/>
      <c r="BD118" s="1062"/>
      <c r="BE118" s="1062"/>
      <c r="BF118" s="1062"/>
      <c r="BG118" s="1062"/>
      <c r="BH118" s="1062"/>
      <c r="BI118" s="1062"/>
      <c r="BJ118" s="1062"/>
      <c r="BK118" s="1062"/>
      <c r="BL118" s="1062"/>
      <c r="BM118" s="1062"/>
      <c r="BN118" s="1062"/>
      <c r="BO118" s="1062"/>
      <c r="BP118" s="1063"/>
      <c r="BQ118" s="1094" t="s">
        <v>174</v>
      </c>
      <c r="BR118" s="1095"/>
      <c r="BS118" s="1095"/>
      <c r="BT118" s="1095"/>
      <c r="BU118" s="1095"/>
      <c r="BV118" s="1095" t="s">
        <v>174</v>
      </c>
      <c r="BW118" s="1095"/>
      <c r="BX118" s="1095"/>
      <c r="BY118" s="1095"/>
      <c r="BZ118" s="1095"/>
      <c r="CA118" s="1095" t="s">
        <v>174</v>
      </c>
      <c r="CB118" s="1095"/>
      <c r="CC118" s="1095"/>
      <c r="CD118" s="1095"/>
      <c r="CE118" s="1095"/>
      <c r="CF118" s="1011" t="s">
        <v>174</v>
      </c>
      <c r="CG118" s="1012"/>
      <c r="CH118" s="1012"/>
      <c r="CI118" s="1012"/>
      <c r="CJ118" s="1012"/>
      <c r="CK118" s="1042"/>
      <c r="CL118" s="1043"/>
      <c r="CM118" s="1013" t="s">
        <v>467</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174</v>
      </c>
      <c r="DH118" s="1056"/>
      <c r="DI118" s="1056"/>
      <c r="DJ118" s="1056"/>
      <c r="DK118" s="1057"/>
      <c r="DL118" s="1058" t="s">
        <v>174</v>
      </c>
      <c r="DM118" s="1056"/>
      <c r="DN118" s="1056"/>
      <c r="DO118" s="1056"/>
      <c r="DP118" s="1057"/>
      <c r="DQ118" s="1058" t="s">
        <v>174</v>
      </c>
      <c r="DR118" s="1056"/>
      <c r="DS118" s="1056"/>
      <c r="DT118" s="1056"/>
      <c r="DU118" s="1057"/>
      <c r="DV118" s="1059" t="s">
        <v>174</v>
      </c>
      <c r="DW118" s="1060"/>
      <c r="DX118" s="1060"/>
      <c r="DY118" s="1060"/>
      <c r="DZ118" s="1061"/>
    </row>
    <row r="119" spans="1:130" s="248" customFormat="1" ht="26.25" customHeight="1" x14ac:dyDescent="0.15">
      <c r="A119" s="1155" t="s">
        <v>441</v>
      </c>
      <c r="B119" s="1041"/>
      <c r="C119" s="1020" t="s">
        <v>442</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409</v>
      </c>
      <c r="AB119" s="989"/>
      <c r="AC119" s="989"/>
      <c r="AD119" s="989"/>
      <c r="AE119" s="990"/>
      <c r="AF119" s="991" t="s">
        <v>174</v>
      </c>
      <c r="AG119" s="989"/>
      <c r="AH119" s="989"/>
      <c r="AI119" s="989"/>
      <c r="AJ119" s="990"/>
      <c r="AK119" s="991" t="s">
        <v>174</v>
      </c>
      <c r="AL119" s="989"/>
      <c r="AM119" s="989"/>
      <c r="AN119" s="989"/>
      <c r="AO119" s="990"/>
      <c r="AP119" s="992" t="s">
        <v>174</v>
      </c>
      <c r="AQ119" s="993"/>
      <c r="AR119" s="993"/>
      <c r="AS119" s="993"/>
      <c r="AT119" s="994"/>
      <c r="AU119" s="999"/>
      <c r="AV119" s="1000"/>
      <c r="AW119" s="1000"/>
      <c r="AX119" s="1000"/>
      <c r="AY119" s="1000"/>
      <c r="AZ119" s="279" t="s">
        <v>187</v>
      </c>
      <c r="BA119" s="279"/>
      <c r="BB119" s="279"/>
      <c r="BC119" s="279"/>
      <c r="BD119" s="279"/>
      <c r="BE119" s="279"/>
      <c r="BF119" s="279"/>
      <c r="BG119" s="279"/>
      <c r="BH119" s="279"/>
      <c r="BI119" s="279"/>
      <c r="BJ119" s="279"/>
      <c r="BK119" s="279"/>
      <c r="BL119" s="279"/>
      <c r="BM119" s="279"/>
      <c r="BN119" s="279"/>
      <c r="BO119" s="1072" t="s">
        <v>468</v>
      </c>
      <c r="BP119" s="1103"/>
      <c r="BQ119" s="1094">
        <v>5700698</v>
      </c>
      <c r="BR119" s="1095"/>
      <c r="BS119" s="1095"/>
      <c r="BT119" s="1095"/>
      <c r="BU119" s="1095"/>
      <c r="BV119" s="1095">
        <v>5755230</v>
      </c>
      <c r="BW119" s="1095"/>
      <c r="BX119" s="1095"/>
      <c r="BY119" s="1095"/>
      <c r="BZ119" s="1095"/>
      <c r="CA119" s="1095">
        <v>6138334</v>
      </c>
      <c r="CB119" s="1095"/>
      <c r="CC119" s="1095"/>
      <c r="CD119" s="1095"/>
      <c r="CE119" s="1095"/>
      <c r="CF119" s="1096"/>
      <c r="CG119" s="1097"/>
      <c r="CH119" s="1097"/>
      <c r="CI119" s="1097"/>
      <c r="CJ119" s="1098"/>
      <c r="CK119" s="1044"/>
      <c r="CL119" s="1045"/>
      <c r="CM119" s="1099" t="s">
        <v>469</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174</v>
      </c>
      <c r="DH119" s="1081"/>
      <c r="DI119" s="1081"/>
      <c r="DJ119" s="1081"/>
      <c r="DK119" s="1082"/>
      <c r="DL119" s="1080" t="s">
        <v>174</v>
      </c>
      <c r="DM119" s="1081"/>
      <c r="DN119" s="1081"/>
      <c r="DO119" s="1081"/>
      <c r="DP119" s="1082"/>
      <c r="DQ119" s="1080" t="s">
        <v>174</v>
      </c>
      <c r="DR119" s="1081"/>
      <c r="DS119" s="1081"/>
      <c r="DT119" s="1081"/>
      <c r="DU119" s="1082"/>
      <c r="DV119" s="1083" t="s">
        <v>409</v>
      </c>
      <c r="DW119" s="1084"/>
      <c r="DX119" s="1084"/>
      <c r="DY119" s="1084"/>
      <c r="DZ119" s="1085"/>
    </row>
    <row r="120" spans="1:130" s="248" customFormat="1" ht="26.25" customHeight="1" x14ac:dyDescent="0.15">
      <c r="A120" s="1156"/>
      <c r="B120" s="1043"/>
      <c r="C120" s="1013" t="s">
        <v>446</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174</v>
      </c>
      <c r="AB120" s="1056"/>
      <c r="AC120" s="1056"/>
      <c r="AD120" s="1056"/>
      <c r="AE120" s="1057"/>
      <c r="AF120" s="1058" t="s">
        <v>174</v>
      </c>
      <c r="AG120" s="1056"/>
      <c r="AH120" s="1056"/>
      <c r="AI120" s="1056"/>
      <c r="AJ120" s="1057"/>
      <c r="AK120" s="1058" t="s">
        <v>174</v>
      </c>
      <c r="AL120" s="1056"/>
      <c r="AM120" s="1056"/>
      <c r="AN120" s="1056"/>
      <c r="AO120" s="1057"/>
      <c r="AP120" s="1059" t="s">
        <v>174</v>
      </c>
      <c r="AQ120" s="1060"/>
      <c r="AR120" s="1060"/>
      <c r="AS120" s="1060"/>
      <c r="AT120" s="1061"/>
      <c r="AU120" s="1086" t="s">
        <v>470</v>
      </c>
      <c r="AV120" s="1087"/>
      <c r="AW120" s="1087"/>
      <c r="AX120" s="1087"/>
      <c r="AY120" s="1088"/>
      <c r="AZ120" s="1037" t="s">
        <v>471</v>
      </c>
      <c r="BA120" s="986"/>
      <c r="BB120" s="986"/>
      <c r="BC120" s="986"/>
      <c r="BD120" s="986"/>
      <c r="BE120" s="986"/>
      <c r="BF120" s="986"/>
      <c r="BG120" s="986"/>
      <c r="BH120" s="986"/>
      <c r="BI120" s="986"/>
      <c r="BJ120" s="986"/>
      <c r="BK120" s="986"/>
      <c r="BL120" s="986"/>
      <c r="BM120" s="986"/>
      <c r="BN120" s="986"/>
      <c r="BO120" s="986"/>
      <c r="BP120" s="987"/>
      <c r="BQ120" s="1023">
        <v>2111259</v>
      </c>
      <c r="BR120" s="1024"/>
      <c r="BS120" s="1024"/>
      <c r="BT120" s="1024"/>
      <c r="BU120" s="1024"/>
      <c r="BV120" s="1024">
        <v>2034494</v>
      </c>
      <c r="BW120" s="1024"/>
      <c r="BX120" s="1024"/>
      <c r="BY120" s="1024"/>
      <c r="BZ120" s="1024"/>
      <c r="CA120" s="1024">
        <v>2031258</v>
      </c>
      <c r="CB120" s="1024"/>
      <c r="CC120" s="1024"/>
      <c r="CD120" s="1024"/>
      <c r="CE120" s="1024"/>
      <c r="CF120" s="1038">
        <v>108.6</v>
      </c>
      <c r="CG120" s="1039"/>
      <c r="CH120" s="1039"/>
      <c r="CI120" s="1039"/>
      <c r="CJ120" s="1039"/>
      <c r="CK120" s="1104" t="s">
        <v>472</v>
      </c>
      <c r="CL120" s="1105"/>
      <c r="CM120" s="1105"/>
      <c r="CN120" s="1105"/>
      <c r="CO120" s="1106"/>
      <c r="CP120" s="1112" t="s">
        <v>473</v>
      </c>
      <c r="CQ120" s="1113"/>
      <c r="CR120" s="1113"/>
      <c r="CS120" s="1113"/>
      <c r="CT120" s="1113"/>
      <c r="CU120" s="1113"/>
      <c r="CV120" s="1113"/>
      <c r="CW120" s="1113"/>
      <c r="CX120" s="1113"/>
      <c r="CY120" s="1113"/>
      <c r="CZ120" s="1113"/>
      <c r="DA120" s="1113"/>
      <c r="DB120" s="1113"/>
      <c r="DC120" s="1113"/>
      <c r="DD120" s="1113"/>
      <c r="DE120" s="1113"/>
      <c r="DF120" s="1114"/>
      <c r="DG120" s="1023">
        <v>703956</v>
      </c>
      <c r="DH120" s="1024"/>
      <c r="DI120" s="1024"/>
      <c r="DJ120" s="1024"/>
      <c r="DK120" s="1024"/>
      <c r="DL120" s="1024">
        <v>643196</v>
      </c>
      <c r="DM120" s="1024"/>
      <c r="DN120" s="1024"/>
      <c r="DO120" s="1024"/>
      <c r="DP120" s="1024"/>
      <c r="DQ120" s="1024">
        <v>604108</v>
      </c>
      <c r="DR120" s="1024"/>
      <c r="DS120" s="1024"/>
      <c r="DT120" s="1024"/>
      <c r="DU120" s="1024"/>
      <c r="DV120" s="1025">
        <v>32.299999999999997</v>
      </c>
      <c r="DW120" s="1025"/>
      <c r="DX120" s="1025"/>
      <c r="DY120" s="1025"/>
      <c r="DZ120" s="1026"/>
    </row>
    <row r="121" spans="1:130" s="248" customFormat="1" ht="26.25" customHeight="1" x14ac:dyDescent="0.15">
      <c r="A121" s="1156"/>
      <c r="B121" s="1043"/>
      <c r="C121" s="1064" t="s">
        <v>474</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174</v>
      </c>
      <c r="AB121" s="1056"/>
      <c r="AC121" s="1056"/>
      <c r="AD121" s="1056"/>
      <c r="AE121" s="1057"/>
      <c r="AF121" s="1058" t="s">
        <v>174</v>
      </c>
      <c r="AG121" s="1056"/>
      <c r="AH121" s="1056"/>
      <c r="AI121" s="1056"/>
      <c r="AJ121" s="1057"/>
      <c r="AK121" s="1058" t="s">
        <v>174</v>
      </c>
      <c r="AL121" s="1056"/>
      <c r="AM121" s="1056"/>
      <c r="AN121" s="1056"/>
      <c r="AO121" s="1057"/>
      <c r="AP121" s="1059" t="s">
        <v>174</v>
      </c>
      <c r="AQ121" s="1060"/>
      <c r="AR121" s="1060"/>
      <c r="AS121" s="1060"/>
      <c r="AT121" s="1061"/>
      <c r="AU121" s="1089"/>
      <c r="AV121" s="1090"/>
      <c r="AW121" s="1090"/>
      <c r="AX121" s="1090"/>
      <c r="AY121" s="1091"/>
      <c r="AZ121" s="1046" t="s">
        <v>475</v>
      </c>
      <c r="BA121" s="1047"/>
      <c r="BB121" s="1047"/>
      <c r="BC121" s="1047"/>
      <c r="BD121" s="1047"/>
      <c r="BE121" s="1047"/>
      <c r="BF121" s="1047"/>
      <c r="BG121" s="1047"/>
      <c r="BH121" s="1047"/>
      <c r="BI121" s="1047"/>
      <c r="BJ121" s="1047"/>
      <c r="BK121" s="1047"/>
      <c r="BL121" s="1047"/>
      <c r="BM121" s="1047"/>
      <c r="BN121" s="1047"/>
      <c r="BO121" s="1047"/>
      <c r="BP121" s="1048"/>
      <c r="BQ121" s="1016" t="s">
        <v>174</v>
      </c>
      <c r="BR121" s="1017"/>
      <c r="BS121" s="1017"/>
      <c r="BT121" s="1017"/>
      <c r="BU121" s="1017"/>
      <c r="BV121" s="1017">
        <v>67000</v>
      </c>
      <c r="BW121" s="1017"/>
      <c r="BX121" s="1017"/>
      <c r="BY121" s="1017"/>
      <c r="BZ121" s="1017"/>
      <c r="CA121" s="1017">
        <v>57439</v>
      </c>
      <c r="CB121" s="1017"/>
      <c r="CC121" s="1017"/>
      <c r="CD121" s="1017"/>
      <c r="CE121" s="1017"/>
      <c r="CF121" s="1011">
        <v>3.1</v>
      </c>
      <c r="CG121" s="1012"/>
      <c r="CH121" s="1012"/>
      <c r="CI121" s="1012"/>
      <c r="CJ121" s="1012"/>
      <c r="CK121" s="1107"/>
      <c r="CL121" s="1108"/>
      <c r="CM121" s="1108"/>
      <c r="CN121" s="1108"/>
      <c r="CO121" s="1109"/>
      <c r="CP121" s="1117" t="s">
        <v>476</v>
      </c>
      <c r="CQ121" s="1118"/>
      <c r="CR121" s="1118"/>
      <c r="CS121" s="1118"/>
      <c r="CT121" s="1118"/>
      <c r="CU121" s="1118"/>
      <c r="CV121" s="1118"/>
      <c r="CW121" s="1118"/>
      <c r="CX121" s="1118"/>
      <c r="CY121" s="1118"/>
      <c r="CZ121" s="1118"/>
      <c r="DA121" s="1118"/>
      <c r="DB121" s="1118"/>
      <c r="DC121" s="1118"/>
      <c r="DD121" s="1118"/>
      <c r="DE121" s="1118"/>
      <c r="DF121" s="1119"/>
      <c r="DG121" s="1016">
        <v>349919</v>
      </c>
      <c r="DH121" s="1017"/>
      <c r="DI121" s="1017"/>
      <c r="DJ121" s="1017"/>
      <c r="DK121" s="1017"/>
      <c r="DL121" s="1017">
        <v>383857</v>
      </c>
      <c r="DM121" s="1017"/>
      <c r="DN121" s="1017"/>
      <c r="DO121" s="1017"/>
      <c r="DP121" s="1017"/>
      <c r="DQ121" s="1017">
        <v>472828</v>
      </c>
      <c r="DR121" s="1017"/>
      <c r="DS121" s="1017"/>
      <c r="DT121" s="1017"/>
      <c r="DU121" s="1017"/>
      <c r="DV121" s="1018">
        <v>25.3</v>
      </c>
      <c r="DW121" s="1018"/>
      <c r="DX121" s="1018"/>
      <c r="DY121" s="1018"/>
      <c r="DZ121" s="1019"/>
    </row>
    <row r="122" spans="1:130" s="248" customFormat="1" ht="26.25" customHeight="1" x14ac:dyDescent="0.15">
      <c r="A122" s="1156"/>
      <c r="B122" s="1043"/>
      <c r="C122" s="1013" t="s">
        <v>456</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174</v>
      </c>
      <c r="AB122" s="1056"/>
      <c r="AC122" s="1056"/>
      <c r="AD122" s="1056"/>
      <c r="AE122" s="1057"/>
      <c r="AF122" s="1058" t="s">
        <v>174</v>
      </c>
      <c r="AG122" s="1056"/>
      <c r="AH122" s="1056"/>
      <c r="AI122" s="1056"/>
      <c r="AJ122" s="1057"/>
      <c r="AK122" s="1058" t="s">
        <v>174</v>
      </c>
      <c r="AL122" s="1056"/>
      <c r="AM122" s="1056"/>
      <c r="AN122" s="1056"/>
      <c r="AO122" s="1057"/>
      <c r="AP122" s="1059" t="s">
        <v>409</v>
      </c>
      <c r="AQ122" s="1060"/>
      <c r="AR122" s="1060"/>
      <c r="AS122" s="1060"/>
      <c r="AT122" s="1061"/>
      <c r="AU122" s="1089"/>
      <c r="AV122" s="1090"/>
      <c r="AW122" s="1090"/>
      <c r="AX122" s="1090"/>
      <c r="AY122" s="1091"/>
      <c r="AZ122" s="1071" t="s">
        <v>477</v>
      </c>
      <c r="BA122" s="1062"/>
      <c r="BB122" s="1062"/>
      <c r="BC122" s="1062"/>
      <c r="BD122" s="1062"/>
      <c r="BE122" s="1062"/>
      <c r="BF122" s="1062"/>
      <c r="BG122" s="1062"/>
      <c r="BH122" s="1062"/>
      <c r="BI122" s="1062"/>
      <c r="BJ122" s="1062"/>
      <c r="BK122" s="1062"/>
      <c r="BL122" s="1062"/>
      <c r="BM122" s="1062"/>
      <c r="BN122" s="1062"/>
      <c r="BO122" s="1062"/>
      <c r="BP122" s="1063"/>
      <c r="BQ122" s="1094">
        <v>3584185</v>
      </c>
      <c r="BR122" s="1095"/>
      <c r="BS122" s="1095"/>
      <c r="BT122" s="1095"/>
      <c r="BU122" s="1095"/>
      <c r="BV122" s="1095">
        <v>3721146</v>
      </c>
      <c r="BW122" s="1095"/>
      <c r="BX122" s="1095"/>
      <c r="BY122" s="1095"/>
      <c r="BZ122" s="1095"/>
      <c r="CA122" s="1095">
        <v>3705672</v>
      </c>
      <c r="CB122" s="1095"/>
      <c r="CC122" s="1095"/>
      <c r="CD122" s="1095"/>
      <c r="CE122" s="1095"/>
      <c r="CF122" s="1115">
        <v>198.1</v>
      </c>
      <c r="CG122" s="1116"/>
      <c r="CH122" s="1116"/>
      <c r="CI122" s="1116"/>
      <c r="CJ122" s="1116"/>
      <c r="CK122" s="1107"/>
      <c r="CL122" s="1108"/>
      <c r="CM122" s="1108"/>
      <c r="CN122" s="1108"/>
      <c r="CO122" s="1109"/>
      <c r="CP122" s="1117" t="s">
        <v>413</v>
      </c>
      <c r="CQ122" s="1118"/>
      <c r="CR122" s="1118"/>
      <c r="CS122" s="1118"/>
      <c r="CT122" s="1118"/>
      <c r="CU122" s="1118"/>
      <c r="CV122" s="1118"/>
      <c r="CW122" s="1118"/>
      <c r="CX122" s="1118"/>
      <c r="CY122" s="1118"/>
      <c r="CZ122" s="1118"/>
      <c r="DA122" s="1118"/>
      <c r="DB122" s="1118"/>
      <c r="DC122" s="1118"/>
      <c r="DD122" s="1118"/>
      <c r="DE122" s="1118"/>
      <c r="DF122" s="1119"/>
      <c r="DG122" s="1016">
        <v>478244</v>
      </c>
      <c r="DH122" s="1017"/>
      <c r="DI122" s="1017"/>
      <c r="DJ122" s="1017"/>
      <c r="DK122" s="1017"/>
      <c r="DL122" s="1017">
        <v>455696</v>
      </c>
      <c r="DM122" s="1017"/>
      <c r="DN122" s="1017"/>
      <c r="DO122" s="1017"/>
      <c r="DP122" s="1017"/>
      <c r="DQ122" s="1017">
        <v>412890</v>
      </c>
      <c r="DR122" s="1017"/>
      <c r="DS122" s="1017"/>
      <c r="DT122" s="1017"/>
      <c r="DU122" s="1017"/>
      <c r="DV122" s="1018">
        <v>22.1</v>
      </c>
      <c r="DW122" s="1018"/>
      <c r="DX122" s="1018"/>
      <c r="DY122" s="1018"/>
      <c r="DZ122" s="1019"/>
    </row>
    <row r="123" spans="1:130" s="248" customFormat="1" ht="26.25" customHeight="1" x14ac:dyDescent="0.15">
      <c r="A123" s="1156"/>
      <c r="B123" s="1043"/>
      <c r="C123" s="1013" t="s">
        <v>462</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174</v>
      </c>
      <c r="AB123" s="1056"/>
      <c r="AC123" s="1056"/>
      <c r="AD123" s="1056"/>
      <c r="AE123" s="1057"/>
      <c r="AF123" s="1058" t="s">
        <v>409</v>
      </c>
      <c r="AG123" s="1056"/>
      <c r="AH123" s="1056"/>
      <c r="AI123" s="1056"/>
      <c r="AJ123" s="1057"/>
      <c r="AK123" s="1058" t="s">
        <v>174</v>
      </c>
      <c r="AL123" s="1056"/>
      <c r="AM123" s="1056"/>
      <c r="AN123" s="1056"/>
      <c r="AO123" s="1057"/>
      <c r="AP123" s="1059" t="s">
        <v>409</v>
      </c>
      <c r="AQ123" s="1060"/>
      <c r="AR123" s="1060"/>
      <c r="AS123" s="1060"/>
      <c r="AT123" s="1061"/>
      <c r="AU123" s="1092"/>
      <c r="AV123" s="1093"/>
      <c r="AW123" s="1093"/>
      <c r="AX123" s="1093"/>
      <c r="AY123" s="1093"/>
      <c r="AZ123" s="279" t="s">
        <v>187</v>
      </c>
      <c r="BA123" s="279"/>
      <c r="BB123" s="279"/>
      <c r="BC123" s="279"/>
      <c r="BD123" s="279"/>
      <c r="BE123" s="279"/>
      <c r="BF123" s="279"/>
      <c r="BG123" s="279"/>
      <c r="BH123" s="279"/>
      <c r="BI123" s="279"/>
      <c r="BJ123" s="279"/>
      <c r="BK123" s="279"/>
      <c r="BL123" s="279"/>
      <c r="BM123" s="279"/>
      <c r="BN123" s="279"/>
      <c r="BO123" s="1072" t="s">
        <v>478</v>
      </c>
      <c r="BP123" s="1103"/>
      <c r="BQ123" s="1162">
        <v>5695444</v>
      </c>
      <c r="BR123" s="1163"/>
      <c r="BS123" s="1163"/>
      <c r="BT123" s="1163"/>
      <c r="BU123" s="1163"/>
      <c r="BV123" s="1163">
        <v>5822640</v>
      </c>
      <c r="BW123" s="1163"/>
      <c r="BX123" s="1163"/>
      <c r="BY123" s="1163"/>
      <c r="BZ123" s="1163"/>
      <c r="CA123" s="1163">
        <v>5794369</v>
      </c>
      <c r="CB123" s="1163"/>
      <c r="CC123" s="1163"/>
      <c r="CD123" s="1163"/>
      <c r="CE123" s="1163"/>
      <c r="CF123" s="1096"/>
      <c r="CG123" s="1097"/>
      <c r="CH123" s="1097"/>
      <c r="CI123" s="1097"/>
      <c r="CJ123" s="1098"/>
      <c r="CK123" s="1107"/>
      <c r="CL123" s="1108"/>
      <c r="CM123" s="1108"/>
      <c r="CN123" s="1108"/>
      <c r="CO123" s="1109"/>
      <c r="CP123" s="1117" t="s">
        <v>479</v>
      </c>
      <c r="CQ123" s="1118"/>
      <c r="CR123" s="1118"/>
      <c r="CS123" s="1118"/>
      <c r="CT123" s="1118"/>
      <c r="CU123" s="1118"/>
      <c r="CV123" s="1118"/>
      <c r="CW123" s="1118"/>
      <c r="CX123" s="1118"/>
      <c r="CY123" s="1118"/>
      <c r="CZ123" s="1118"/>
      <c r="DA123" s="1118"/>
      <c r="DB123" s="1118"/>
      <c r="DC123" s="1118"/>
      <c r="DD123" s="1118"/>
      <c r="DE123" s="1118"/>
      <c r="DF123" s="1119"/>
      <c r="DG123" s="1055" t="s">
        <v>409</v>
      </c>
      <c r="DH123" s="1056"/>
      <c r="DI123" s="1056"/>
      <c r="DJ123" s="1056"/>
      <c r="DK123" s="1057"/>
      <c r="DL123" s="1058" t="s">
        <v>174</v>
      </c>
      <c r="DM123" s="1056"/>
      <c r="DN123" s="1056"/>
      <c r="DO123" s="1056"/>
      <c r="DP123" s="1057"/>
      <c r="DQ123" s="1058">
        <v>114160</v>
      </c>
      <c r="DR123" s="1056"/>
      <c r="DS123" s="1056"/>
      <c r="DT123" s="1056"/>
      <c r="DU123" s="1057"/>
      <c r="DV123" s="1059">
        <v>6.1</v>
      </c>
      <c r="DW123" s="1060"/>
      <c r="DX123" s="1060"/>
      <c r="DY123" s="1060"/>
      <c r="DZ123" s="1061"/>
    </row>
    <row r="124" spans="1:130" s="248" customFormat="1" ht="26.25" customHeight="1" thickBot="1" x14ac:dyDescent="0.2">
      <c r="A124" s="1156"/>
      <c r="B124" s="1043"/>
      <c r="C124" s="1013" t="s">
        <v>465</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174</v>
      </c>
      <c r="AB124" s="1056"/>
      <c r="AC124" s="1056"/>
      <c r="AD124" s="1056"/>
      <c r="AE124" s="1057"/>
      <c r="AF124" s="1058" t="s">
        <v>174</v>
      </c>
      <c r="AG124" s="1056"/>
      <c r="AH124" s="1056"/>
      <c r="AI124" s="1056"/>
      <c r="AJ124" s="1057"/>
      <c r="AK124" s="1058" t="s">
        <v>174</v>
      </c>
      <c r="AL124" s="1056"/>
      <c r="AM124" s="1056"/>
      <c r="AN124" s="1056"/>
      <c r="AO124" s="1057"/>
      <c r="AP124" s="1059" t="s">
        <v>174</v>
      </c>
      <c r="AQ124" s="1060"/>
      <c r="AR124" s="1060"/>
      <c r="AS124" s="1060"/>
      <c r="AT124" s="1061"/>
      <c r="AU124" s="1158" t="s">
        <v>480</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0.2</v>
      </c>
      <c r="BR124" s="1125"/>
      <c r="BS124" s="1125"/>
      <c r="BT124" s="1125"/>
      <c r="BU124" s="1125"/>
      <c r="BV124" s="1125" t="s">
        <v>174</v>
      </c>
      <c r="BW124" s="1125"/>
      <c r="BX124" s="1125"/>
      <c r="BY124" s="1125"/>
      <c r="BZ124" s="1125"/>
      <c r="CA124" s="1125">
        <v>18.3</v>
      </c>
      <c r="CB124" s="1125"/>
      <c r="CC124" s="1125"/>
      <c r="CD124" s="1125"/>
      <c r="CE124" s="1125"/>
      <c r="CF124" s="1126"/>
      <c r="CG124" s="1127"/>
      <c r="CH124" s="1127"/>
      <c r="CI124" s="1127"/>
      <c r="CJ124" s="1128"/>
      <c r="CK124" s="1110"/>
      <c r="CL124" s="1110"/>
      <c r="CM124" s="1110"/>
      <c r="CN124" s="1110"/>
      <c r="CO124" s="1111"/>
      <c r="CP124" s="1117" t="s">
        <v>481</v>
      </c>
      <c r="CQ124" s="1118"/>
      <c r="CR124" s="1118"/>
      <c r="CS124" s="1118"/>
      <c r="CT124" s="1118"/>
      <c r="CU124" s="1118"/>
      <c r="CV124" s="1118"/>
      <c r="CW124" s="1118"/>
      <c r="CX124" s="1118"/>
      <c r="CY124" s="1118"/>
      <c r="CZ124" s="1118"/>
      <c r="DA124" s="1118"/>
      <c r="DB124" s="1118"/>
      <c r="DC124" s="1118"/>
      <c r="DD124" s="1118"/>
      <c r="DE124" s="1118"/>
      <c r="DF124" s="1119"/>
      <c r="DG124" s="1102" t="s">
        <v>174</v>
      </c>
      <c r="DH124" s="1081"/>
      <c r="DI124" s="1081"/>
      <c r="DJ124" s="1081"/>
      <c r="DK124" s="1082"/>
      <c r="DL124" s="1080" t="s">
        <v>409</v>
      </c>
      <c r="DM124" s="1081"/>
      <c r="DN124" s="1081"/>
      <c r="DO124" s="1081"/>
      <c r="DP124" s="1082"/>
      <c r="DQ124" s="1080" t="s">
        <v>174</v>
      </c>
      <c r="DR124" s="1081"/>
      <c r="DS124" s="1081"/>
      <c r="DT124" s="1081"/>
      <c r="DU124" s="1082"/>
      <c r="DV124" s="1083" t="s">
        <v>174</v>
      </c>
      <c r="DW124" s="1084"/>
      <c r="DX124" s="1084"/>
      <c r="DY124" s="1084"/>
      <c r="DZ124" s="1085"/>
    </row>
    <row r="125" spans="1:130" s="248" customFormat="1" ht="26.25" customHeight="1" x14ac:dyDescent="0.15">
      <c r="A125" s="1156"/>
      <c r="B125" s="1043"/>
      <c r="C125" s="1013" t="s">
        <v>467</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174</v>
      </c>
      <c r="AB125" s="1056"/>
      <c r="AC125" s="1056"/>
      <c r="AD125" s="1056"/>
      <c r="AE125" s="1057"/>
      <c r="AF125" s="1058" t="s">
        <v>409</v>
      </c>
      <c r="AG125" s="1056"/>
      <c r="AH125" s="1056"/>
      <c r="AI125" s="1056"/>
      <c r="AJ125" s="1057"/>
      <c r="AK125" s="1058" t="s">
        <v>409</v>
      </c>
      <c r="AL125" s="1056"/>
      <c r="AM125" s="1056"/>
      <c r="AN125" s="1056"/>
      <c r="AO125" s="1057"/>
      <c r="AP125" s="1059" t="s">
        <v>174</v>
      </c>
      <c r="AQ125" s="1060"/>
      <c r="AR125" s="1060"/>
      <c r="AS125" s="1060"/>
      <c r="AT125" s="106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0" t="s">
        <v>482</v>
      </c>
      <c r="CL125" s="1105"/>
      <c r="CM125" s="1105"/>
      <c r="CN125" s="1105"/>
      <c r="CO125" s="1106"/>
      <c r="CP125" s="1037" t="s">
        <v>483</v>
      </c>
      <c r="CQ125" s="986"/>
      <c r="CR125" s="986"/>
      <c r="CS125" s="986"/>
      <c r="CT125" s="986"/>
      <c r="CU125" s="986"/>
      <c r="CV125" s="986"/>
      <c r="CW125" s="986"/>
      <c r="CX125" s="986"/>
      <c r="CY125" s="986"/>
      <c r="CZ125" s="986"/>
      <c r="DA125" s="986"/>
      <c r="DB125" s="986"/>
      <c r="DC125" s="986"/>
      <c r="DD125" s="986"/>
      <c r="DE125" s="986"/>
      <c r="DF125" s="987"/>
      <c r="DG125" s="1023" t="s">
        <v>409</v>
      </c>
      <c r="DH125" s="1024"/>
      <c r="DI125" s="1024"/>
      <c r="DJ125" s="1024"/>
      <c r="DK125" s="1024"/>
      <c r="DL125" s="1024" t="s">
        <v>174</v>
      </c>
      <c r="DM125" s="1024"/>
      <c r="DN125" s="1024"/>
      <c r="DO125" s="1024"/>
      <c r="DP125" s="1024"/>
      <c r="DQ125" s="1024" t="s">
        <v>174</v>
      </c>
      <c r="DR125" s="1024"/>
      <c r="DS125" s="1024"/>
      <c r="DT125" s="1024"/>
      <c r="DU125" s="1024"/>
      <c r="DV125" s="1025" t="s">
        <v>409</v>
      </c>
      <c r="DW125" s="1025"/>
      <c r="DX125" s="1025"/>
      <c r="DY125" s="1025"/>
      <c r="DZ125" s="1026"/>
    </row>
    <row r="126" spans="1:130" s="248" customFormat="1" ht="26.25" customHeight="1" thickBot="1" x14ac:dyDescent="0.2">
      <c r="A126" s="1156"/>
      <c r="B126" s="1043"/>
      <c r="C126" s="1013" t="s">
        <v>469</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174</v>
      </c>
      <c r="AB126" s="1056"/>
      <c r="AC126" s="1056"/>
      <c r="AD126" s="1056"/>
      <c r="AE126" s="1057"/>
      <c r="AF126" s="1058" t="s">
        <v>409</v>
      </c>
      <c r="AG126" s="1056"/>
      <c r="AH126" s="1056"/>
      <c r="AI126" s="1056"/>
      <c r="AJ126" s="1057"/>
      <c r="AK126" s="1058" t="s">
        <v>174</v>
      </c>
      <c r="AL126" s="1056"/>
      <c r="AM126" s="1056"/>
      <c r="AN126" s="1056"/>
      <c r="AO126" s="1057"/>
      <c r="AP126" s="1059" t="s">
        <v>409</v>
      </c>
      <c r="AQ126" s="1060"/>
      <c r="AR126" s="1060"/>
      <c r="AS126" s="1060"/>
      <c r="AT126" s="106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1"/>
      <c r="CL126" s="1108"/>
      <c r="CM126" s="1108"/>
      <c r="CN126" s="1108"/>
      <c r="CO126" s="1109"/>
      <c r="CP126" s="1046" t="s">
        <v>484</v>
      </c>
      <c r="CQ126" s="1047"/>
      <c r="CR126" s="1047"/>
      <c r="CS126" s="1047"/>
      <c r="CT126" s="1047"/>
      <c r="CU126" s="1047"/>
      <c r="CV126" s="1047"/>
      <c r="CW126" s="1047"/>
      <c r="CX126" s="1047"/>
      <c r="CY126" s="1047"/>
      <c r="CZ126" s="1047"/>
      <c r="DA126" s="1047"/>
      <c r="DB126" s="1047"/>
      <c r="DC126" s="1047"/>
      <c r="DD126" s="1047"/>
      <c r="DE126" s="1047"/>
      <c r="DF126" s="1048"/>
      <c r="DG126" s="1016" t="s">
        <v>174</v>
      </c>
      <c r="DH126" s="1017"/>
      <c r="DI126" s="1017"/>
      <c r="DJ126" s="1017"/>
      <c r="DK126" s="1017"/>
      <c r="DL126" s="1017" t="s">
        <v>174</v>
      </c>
      <c r="DM126" s="1017"/>
      <c r="DN126" s="1017"/>
      <c r="DO126" s="1017"/>
      <c r="DP126" s="1017"/>
      <c r="DQ126" s="1017" t="s">
        <v>174</v>
      </c>
      <c r="DR126" s="1017"/>
      <c r="DS126" s="1017"/>
      <c r="DT126" s="1017"/>
      <c r="DU126" s="1017"/>
      <c r="DV126" s="1018" t="s">
        <v>174</v>
      </c>
      <c r="DW126" s="1018"/>
      <c r="DX126" s="1018"/>
      <c r="DY126" s="1018"/>
      <c r="DZ126" s="1019"/>
    </row>
    <row r="127" spans="1:130" s="248" customFormat="1" ht="26.25" customHeight="1" x14ac:dyDescent="0.15">
      <c r="A127" s="1157"/>
      <c r="B127" s="1045"/>
      <c r="C127" s="1099" t="s">
        <v>485</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409</v>
      </c>
      <c r="AB127" s="1056"/>
      <c r="AC127" s="1056"/>
      <c r="AD127" s="1056"/>
      <c r="AE127" s="1057"/>
      <c r="AF127" s="1058" t="s">
        <v>174</v>
      </c>
      <c r="AG127" s="1056"/>
      <c r="AH127" s="1056"/>
      <c r="AI127" s="1056"/>
      <c r="AJ127" s="1057"/>
      <c r="AK127" s="1058" t="s">
        <v>174</v>
      </c>
      <c r="AL127" s="1056"/>
      <c r="AM127" s="1056"/>
      <c r="AN127" s="1056"/>
      <c r="AO127" s="1057"/>
      <c r="AP127" s="1059" t="s">
        <v>174</v>
      </c>
      <c r="AQ127" s="1060"/>
      <c r="AR127" s="1060"/>
      <c r="AS127" s="1060"/>
      <c r="AT127" s="1061"/>
      <c r="AU127" s="284"/>
      <c r="AV127" s="284"/>
      <c r="AW127" s="284"/>
      <c r="AX127" s="1129" t="s">
        <v>486</v>
      </c>
      <c r="AY127" s="1130"/>
      <c r="AZ127" s="1130"/>
      <c r="BA127" s="1130"/>
      <c r="BB127" s="1130"/>
      <c r="BC127" s="1130"/>
      <c r="BD127" s="1130"/>
      <c r="BE127" s="1131"/>
      <c r="BF127" s="1132" t="s">
        <v>487</v>
      </c>
      <c r="BG127" s="1130"/>
      <c r="BH127" s="1130"/>
      <c r="BI127" s="1130"/>
      <c r="BJ127" s="1130"/>
      <c r="BK127" s="1130"/>
      <c r="BL127" s="1131"/>
      <c r="BM127" s="1132" t="s">
        <v>488</v>
      </c>
      <c r="BN127" s="1130"/>
      <c r="BO127" s="1130"/>
      <c r="BP127" s="1130"/>
      <c r="BQ127" s="1130"/>
      <c r="BR127" s="1130"/>
      <c r="BS127" s="1131"/>
      <c r="BT127" s="1132" t="s">
        <v>489</v>
      </c>
      <c r="BU127" s="1130"/>
      <c r="BV127" s="1130"/>
      <c r="BW127" s="1130"/>
      <c r="BX127" s="1130"/>
      <c r="BY127" s="1130"/>
      <c r="BZ127" s="1154"/>
      <c r="CA127" s="284"/>
      <c r="CB127" s="284"/>
      <c r="CC127" s="284"/>
      <c r="CD127" s="285"/>
      <c r="CE127" s="285"/>
      <c r="CF127" s="285"/>
      <c r="CG127" s="282"/>
      <c r="CH127" s="282"/>
      <c r="CI127" s="282"/>
      <c r="CJ127" s="283"/>
      <c r="CK127" s="1121"/>
      <c r="CL127" s="1108"/>
      <c r="CM127" s="1108"/>
      <c r="CN127" s="1108"/>
      <c r="CO127" s="1109"/>
      <c r="CP127" s="1046" t="s">
        <v>490</v>
      </c>
      <c r="CQ127" s="1047"/>
      <c r="CR127" s="1047"/>
      <c r="CS127" s="1047"/>
      <c r="CT127" s="1047"/>
      <c r="CU127" s="1047"/>
      <c r="CV127" s="1047"/>
      <c r="CW127" s="1047"/>
      <c r="CX127" s="1047"/>
      <c r="CY127" s="1047"/>
      <c r="CZ127" s="1047"/>
      <c r="DA127" s="1047"/>
      <c r="DB127" s="1047"/>
      <c r="DC127" s="1047"/>
      <c r="DD127" s="1047"/>
      <c r="DE127" s="1047"/>
      <c r="DF127" s="1048"/>
      <c r="DG127" s="1016" t="s">
        <v>174</v>
      </c>
      <c r="DH127" s="1017"/>
      <c r="DI127" s="1017"/>
      <c r="DJ127" s="1017"/>
      <c r="DK127" s="1017"/>
      <c r="DL127" s="1017" t="s">
        <v>174</v>
      </c>
      <c r="DM127" s="1017"/>
      <c r="DN127" s="1017"/>
      <c r="DO127" s="1017"/>
      <c r="DP127" s="1017"/>
      <c r="DQ127" s="1017" t="s">
        <v>409</v>
      </c>
      <c r="DR127" s="1017"/>
      <c r="DS127" s="1017"/>
      <c r="DT127" s="1017"/>
      <c r="DU127" s="1017"/>
      <c r="DV127" s="1018" t="s">
        <v>174</v>
      </c>
      <c r="DW127" s="1018"/>
      <c r="DX127" s="1018"/>
      <c r="DY127" s="1018"/>
      <c r="DZ127" s="1019"/>
    </row>
    <row r="128" spans="1:130" s="248" customFormat="1" ht="26.25" customHeight="1" thickBot="1" x14ac:dyDescent="0.2">
      <c r="A128" s="1140" t="s">
        <v>491</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492</v>
      </c>
      <c r="X128" s="1142"/>
      <c r="Y128" s="1142"/>
      <c r="Z128" s="1143"/>
      <c r="AA128" s="1144">
        <v>50</v>
      </c>
      <c r="AB128" s="1145"/>
      <c r="AC128" s="1145"/>
      <c r="AD128" s="1145"/>
      <c r="AE128" s="1146"/>
      <c r="AF128" s="1147">
        <v>4827</v>
      </c>
      <c r="AG128" s="1145"/>
      <c r="AH128" s="1145"/>
      <c r="AI128" s="1145"/>
      <c r="AJ128" s="1146"/>
      <c r="AK128" s="1147">
        <v>4827</v>
      </c>
      <c r="AL128" s="1145"/>
      <c r="AM128" s="1145"/>
      <c r="AN128" s="1145"/>
      <c r="AO128" s="1146"/>
      <c r="AP128" s="1148"/>
      <c r="AQ128" s="1149"/>
      <c r="AR128" s="1149"/>
      <c r="AS128" s="1149"/>
      <c r="AT128" s="1150"/>
      <c r="AU128" s="284"/>
      <c r="AV128" s="284"/>
      <c r="AW128" s="284"/>
      <c r="AX128" s="985" t="s">
        <v>493</v>
      </c>
      <c r="AY128" s="986"/>
      <c r="AZ128" s="986"/>
      <c r="BA128" s="986"/>
      <c r="BB128" s="986"/>
      <c r="BC128" s="986"/>
      <c r="BD128" s="986"/>
      <c r="BE128" s="987"/>
      <c r="BF128" s="1151" t="s">
        <v>409</v>
      </c>
      <c r="BG128" s="1152"/>
      <c r="BH128" s="1152"/>
      <c r="BI128" s="1152"/>
      <c r="BJ128" s="1152"/>
      <c r="BK128" s="1152"/>
      <c r="BL128" s="1153"/>
      <c r="BM128" s="1151">
        <v>15</v>
      </c>
      <c r="BN128" s="1152"/>
      <c r="BO128" s="1152"/>
      <c r="BP128" s="1152"/>
      <c r="BQ128" s="1152"/>
      <c r="BR128" s="1152"/>
      <c r="BS128" s="1153"/>
      <c r="BT128" s="1151">
        <v>20</v>
      </c>
      <c r="BU128" s="1152"/>
      <c r="BV128" s="1152"/>
      <c r="BW128" s="1152"/>
      <c r="BX128" s="1152"/>
      <c r="BY128" s="1152"/>
      <c r="BZ128" s="1176"/>
      <c r="CA128" s="285"/>
      <c r="CB128" s="285"/>
      <c r="CC128" s="285"/>
      <c r="CD128" s="285"/>
      <c r="CE128" s="285"/>
      <c r="CF128" s="285"/>
      <c r="CG128" s="282"/>
      <c r="CH128" s="282"/>
      <c r="CI128" s="282"/>
      <c r="CJ128" s="283"/>
      <c r="CK128" s="1122"/>
      <c r="CL128" s="1123"/>
      <c r="CM128" s="1123"/>
      <c r="CN128" s="1123"/>
      <c r="CO128" s="1124"/>
      <c r="CP128" s="1133" t="s">
        <v>494</v>
      </c>
      <c r="CQ128" s="1134"/>
      <c r="CR128" s="1134"/>
      <c r="CS128" s="1134"/>
      <c r="CT128" s="1134"/>
      <c r="CU128" s="1134"/>
      <c r="CV128" s="1134"/>
      <c r="CW128" s="1134"/>
      <c r="CX128" s="1134"/>
      <c r="CY128" s="1134"/>
      <c r="CZ128" s="1134"/>
      <c r="DA128" s="1134"/>
      <c r="DB128" s="1134"/>
      <c r="DC128" s="1134"/>
      <c r="DD128" s="1134"/>
      <c r="DE128" s="1134"/>
      <c r="DF128" s="1135"/>
      <c r="DG128" s="1136" t="s">
        <v>174</v>
      </c>
      <c r="DH128" s="1137"/>
      <c r="DI128" s="1137"/>
      <c r="DJ128" s="1137"/>
      <c r="DK128" s="1137"/>
      <c r="DL128" s="1137" t="s">
        <v>174</v>
      </c>
      <c r="DM128" s="1137"/>
      <c r="DN128" s="1137"/>
      <c r="DO128" s="1137"/>
      <c r="DP128" s="1137"/>
      <c r="DQ128" s="1137" t="s">
        <v>174</v>
      </c>
      <c r="DR128" s="1137"/>
      <c r="DS128" s="1137"/>
      <c r="DT128" s="1137"/>
      <c r="DU128" s="1137"/>
      <c r="DV128" s="1138" t="s">
        <v>174</v>
      </c>
      <c r="DW128" s="1138"/>
      <c r="DX128" s="1138"/>
      <c r="DY128" s="1138"/>
      <c r="DZ128" s="1139"/>
    </row>
    <row r="129" spans="1:131" s="248" customFormat="1" ht="26.25" customHeight="1" x14ac:dyDescent="0.15">
      <c r="A129" s="1027" t="s">
        <v>107</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495</v>
      </c>
      <c r="X129" s="1171"/>
      <c r="Y129" s="1171"/>
      <c r="Z129" s="1172"/>
      <c r="AA129" s="1055">
        <v>2129750</v>
      </c>
      <c r="AB129" s="1056"/>
      <c r="AC129" s="1056"/>
      <c r="AD129" s="1056"/>
      <c r="AE129" s="1057"/>
      <c r="AF129" s="1058">
        <v>2126628</v>
      </c>
      <c r="AG129" s="1056"/>
      <c r="AH129" s="1056"/>
      <c r="AI129" s="1056"/>
      <c r="AJ129" s="1057"/>
      <c r="AK129" s="1058">
        <v>2221453</v>
      </c>
      <c r="AL129" s="1056"/>
      <c r="AM129" s="1056"/>
      <c r="AN129" s="1056"/>
      <c r="AO129" s="1057"/>
      <c r="AP129" s="1173"/>
      <c r="AQ129" s="1174"/>
      <c r="AR129" s="1174"/>
      <c r="AS129" s="1174"/>
      <c r="AT129" s="1175"/>
      <c r="AU129" s="286"/>
      <c r="AV129" s="286"/>
      <c r="AW129" s="286"/>
      <c r="AX129" s="1164" t="s">
        <v>496</v>
      </c>
      <c r="AY129" s="1047"/>
      <c r="AZ129" s="1047"/>
      <c r="BA129" s="1047"/>
      <c r="BB129" s="1047"/>
      <c r="BC129" s="1047"/>
      <c r="BD129" s="1047"/>
      <c r="BE129" s="1048"/>
      <c r="BF129" s="1165" t="s">
        <v>174</v>
      </c>
      <c r="BG129" s="1166"/>
      <c r="BH129" s="1166"/>
      <c r="BI129" s="1166"/>
      <c r="BJ129" s="1166"/>
      <c r="BK129" s="1166"/>
      <c r="BL129" s="1167"/>
      <c r="BM129" s="1165">
        <v>20</v>
      </c>
      <c r="BN129" s="1166"/>
      <c r="BO129" s="1166"/>
      <c r="BP129" s="1166"/>
      <c r="BQ129" s="1166"/>
      <c r="BR129" s="1166"/>
      <c r="BS129" s="1167"/>
      <c r="BT129" s="1165">
        <v>30</v>
      </c>
      <c r="BU129" s="1168"/>
      <c r="BV129" s="1168"/>
      <c r="BW129" s="1168"/>
      <c r="BX129" s="1168"/>
      <c r="BY129" s="1168"/>
      <c r="BZ129" s="116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7" t="s">
        <v>497</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498</v>
      </c>
      <c r="X130" s="1171"/>
      <c r="Y130" s="1171"/>
      <c r="Z130" s="1172"/>
      <c r="AA130" s="1055">
        <v>354814</v>
      </c>
      <c r="AB130" s="1056"/>
      <c r="AC130" s="1056"/>
      <c r="AD130" s="1056"/>
      <c r="AE130" s="1057"/>
      <c r="AF130" s="1058">
        <v>366774</v>
      </c>
      <c r="AG130" s="1056"/>
      <c r="AH130" s="1056"/>
      <c r="AI130" s="1056"/>
      <c r="AJ130" s="1057"/>
      <c r="AK130" s="1058">
        <v>351029</v>
      </c>
      <c r="AL130" s="1056"/>
      <c r="AM130" s="1056"/>
      <c r="AN130" s="1056"/>
      <c r="AO130" s="1057"/>
      <c r="AP130" s="1173"/>
      <c r="AQ130" s="1174"/>
      <c r="AR130" s="1174"/>
      <c r="AS130" s="1174"/>
      <c r="AT130" s="1175"/>
      <c r="AU130" s="286"/>
      <c r="AV130" s="286"/>
      <c r="AW130" s="286"/>
      <c r="AX130" s="1164" t="s">
        <v>499</v>
      </c>
      <c r="AY130" s="1047"/>
      <c r="AZ130" s="1047"/>
      <c r="BA130" s="1047"/>
      <c r="BB130" s="1047"/>
      <c r="BC130" s="1047"/>
      <c r="BD130" s="1047"/>
      <c r="BE130" s="1048"/>
      <c r="BF130" s="1201">
        <v>6.8</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500</v>
      </c>
      <c r="X131" s="1209"/>
      <c r="Y131" s="1209"/>
      <c r="Z131" s="1210"/>
      <c r="AA131" s="1102">
        <v>1774936</v>
      </c>
      <c r="AB131" s="1081"/>
      <c r="AC131" s="1081"/>
      <c r="AD131" s="1081"/>
      <c r="AE131" s="1082"/>
      <c r="AF131" s="1080">
        <v>1759854</v>
      </c>
      <c r="AG131" s="1081"/>
      <c r="AH131" s="1081"/>
      <c r="AI131" s="1081"/>
      <c r="AJ131" s="1082"/>
      <c r="AK131" s="1080">
        <v>1870424</v>
      </c>
      <c r="AL131" s="1081"/>
      <c r="AM131" s="1081"/>
      <c r="AN131" s="1081"/>
      <c r="AO131" s="1082"/>
      <c r="AP131" s="1211"/>
      <c r="AQ131" s="1212"/>
      <c r="AR131" s="1212"/>
      <c r="AS131" s="1212"/>
      <c r="AT131" s="1213"/>
      <c r="AU131" s="286"/>
      <c r="AV131" s="286"/>
      <c r="AW131" s="286"/>
      <c r="AX131" s="1183" t="s">
        <v>501</v>
      </c>
      <c r="AY131" s="1134"/>
      <c r="AZ131" s="1134"/>
      <c r="BA131" s="1134"/>
      <c r="BB131" s="1134"/>
      <c r="BC131" s="1134"/>
      <c r="BD131" s="1134"/>
      <c r="BE131" s="1135"/>
      <c r="BF131" s="1184">
        <v>18.3</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0" t="s">
        <v>502</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503</v>
      </c>
      <c r="W132" s="1194"/>
      <c r="X132" s="1194"/>
      <c r="Y132" s="1194"/>
      <c r="Z132" s="1195"/>
      <c r="AA132" s="1196">
        <v>7.0135486580000004</v>
      </c>
      <c r="AB132" s="1197"/>
      <c r="AC132" s="1197"/>
      <c r="AD132" s="1197"/>
      <c r="AE132" s="1198"/>
      <c r="AF132" s="1199">
        <v>6.9694986060000002</v>
      </c>
      <c r="AG132" s="1197"/>
      <c r="AH132" s="1197"/>
      <c r="AI132" s="1197"/>
      <c r="AJ132" s="1198"/>
      <c r="AK132" s="1199">
        <v>6.5912327900000003</v>
      </c>
      <c r="AL132" s="1197"/>
      <c r="AM132" s="1197"/>
      <c r="AN132" s="1197"/>
      <c r="AO132" s="1198"/>
      <c r="AP132" s="1096"/>
      <c r="AQ132" s="1097"/>
      <c r="AR132" s="1097"/>
      <c r="AS132" s="1097"/>
      <c r="AT132" s="120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504</v>
      </c>
      <c r="W133" s="1177"/>
      <c r="X133" s="1177"/>
      <c r="Y133" s="1177"/>
      <c r="Z133" s="1178"/>
      <c r="AA133" s="1179">
        <v>6.7</v>
      </c>
      <c r="AB133" s="1180"/>
      <c r="AC133" s="1180"/>
      <c r="AD133" s="1180"/>
      <c r="AE133" s="1181"/>
      <c r="AF133" s="1179">
        <v>6.8</v>
      </c>
      <c r="AG133" s="1180"/>
      <c r="AH133" s="1180"/>
      <c r="AI133" s="1180"/>
      <c r="AJ133" s="1181"/>
      <c r="AK133" s="1179">
        <v>6.8</v>
      </c>
      <c r="AL133" s="1180"/>
      <c r="AM133" s="1180"/>
      <c r="AN133" s="1180"/>
      <c r="AO133" s="1181"/>
      <c r="AP133" s="1126"/>
      <c r="AQ133" s="1127"/>
      <c r="AR133" s="1127"/>
      <c r="AS133" s="1127"/>
      <c r="AT133" s="118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nhYxC8ujdcbvaaeEcn7Hc04cHiaL4Je2SblfrRux4FqBhGDP8qepNO13QkAKQZbAqTKF0iRgIbNAGEgwN1T/w==" saltValue="c7+ITm/UZwlFXc91lXdwK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0OnRL1r5BSNnrEEU62WboJx3Cb+mBrw+S2rl/ofo8Axukn15W5gDpXUHV/C3b4e1jAmNlOSFsO5TXoAsJN4tA==" saltValue="s79hqQw9M6hI7cHwdugP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0f6h+Uw9wFVEY1JwBK7QFpyoNJ6ZHlfyTY44j6ZRMQPwwsHkF51JqS/DmwZooR78idepix2fi8sdPTC5dBSpw==" saltValue="pB3fz2FCTzAaqWJ7+TTQ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4"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5"/>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6" t="s">
        <v>513</v>
      </c>
      <c r="AL9" s="1217"/>
      <c r="AM9" s="1217"/>
      <c r="AN9" s="1218"/>
      <c r="AO9" s="314">
        <v>726098</v>
      </c>
      <c r="AP9" s="314">
        <v>238065</v>
      </c>
      <c r="AQ9" s="315">
        <v>199723</v>
      </c>
      <c r="AR9" s="316">
        <v>19.2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6" t="s">
        <v>514</v>
      </c>
      <c r="AL10" s="1217"/>
      <c r="AM10" s="1217"/>
      <c r="AN10" s="1218"/>
      <c r="AO10" s="317">
        <v>54955</v>
      </c>
      <c r="AP10" s="317">
        <v>18018</v>
      </c>
      <c r="AQ10" s="318">
        <v>26472</v>
      </c>
      <c r="AR10" s="319">
        <v>-31.9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6" t="s">
        <v>515</v>
      </c>
      <c r="AL11" s="1217"/>
      <c r="AM11" s="1217"/>
      <c r="AN11" s="1218"/>
      <c r="AO11" s="317" t="s">
        <v>516</v>
      </c>
      <c r="AP11" s="317" t="s">
        <v>516</v>
      </c>
      <c r="AQ11" s="318">
        <v>1310</v>
      </c>
      <c r="AR11" s="319" t="s">
        <v>516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6" t="s">
        <v>517</v>
      </c>
      <c r="AL12" s="1217"/>
      <c r="AM12" s="1217"/>
      <c r="AN12" s="1218"/>
      <c r="AO12" s="317" t="s">
        <v>516</v>
      </c>
      <c r="AP12" s="317" t="s">
        <v>516</v>
      </c>
      <c r="AQ12" s="318" t="s">
        <v>516</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6" t="s">
        <v>518</v>
      </c>
      <c r="AL13" s="1217"/>
      <c r="AM13" s="1217"/>
      <c r="AN13" s="1218"/>
      <c r="AO13" s="317">
        <v>42364</v>
      </c>
      <c r="AP13" s="317">
        <v>13890</v>
      </c>
      <c r="AQ13" s="318">
        <v>7770</v>
      </c>
      <c r="AR13" s="319">
        <v>78.8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6" t="s">
        <v>519</v>
      </c>
      <c r="AL14" s="1217"/>
      <c r="AM14" s="1217"/>
      <c r="AN14" s="1218"/>
      <c r="AO14" s="317">
        <v>20869</v>
      </c>
      <c r="AP14" s="317">
        <v>6842</v>
      </c>
      <c r="AQ14" s="318">
        <v>5092</v>
      </c>
      <c r="AR14" s="319">
        <v>34.4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2" t="s">
        <v>520</v>
      </c>
      <c r="AL15" s="1223"/>
      <c r="AM15" s="1223"/>
      <c r="AN15" s="1224"/>
      <c r="AO15" s="317">
        <v>-49507</v>
      </c>
      <c r="AP15" s="317">
        <v>-16232</v>
      </c>
      <c r="AQ15" s="318">
        <v>-15881</v>
      </c>
      <c r="AR15" s="319">
        <v>2.2000000000000002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2" t="s">
        <v>187</v>
      </c>
      <c r="AL16" s="1223"/>
      <c r="AM16" s="1223"/>
      <c r="AN16" s="1224"/>
      <c r="AO16" s="317">
        <v>794779</v>
      </c>
      <c r="AP16" s="317">
        <v>260583</v>
      </c>
      <c r="AQ16" s="318">
        <v>224486</v>
      </c>
      <c r="AR16" s="319">
        <v>16.100000000000001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5" t="s">
        <v>525</v>
      </c>
      <c r="AL21" s="1226"/>
      <c r="AM21" s="1226"/>
      <c r="AN21" s="1227"/>
      <c r="AO21" s="330">
        <v>22.95</v>
      </c>
      <c r="AP21" s="331">
        <v>20.23</v>
      </c>
      <c r="AQ21" s="332">
        <v>2.72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5" t="s">
        <v>526</v>
      </c>
      <c r="AL22" s="1226"/>
      <c r="AM22" s="1226"/>
      <c r="AN22" s="1227"/>
      <c r="AO22" s="335">
        <v>95.2</v>
      </c>
      <c r="AP22" s="336">
        <v>95.4</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4"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5"/>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530</v>
      </c>
      <c r="AL32" s="1220"/>
      <c r="AM32" s="1220"/>
      <c r="AN32" s="1221"/>
      <c r="AO32" s="345">
        <v>334218</v>
      </c>
      <c r="AP32" s="345">
        <v>109580</v>
      </c>
      <c r="AQ32" s="346">
        <v>117380</v>
      </c>
      <c r="AR32" s="347">
        <v>-6.6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531</v>
      </c>
      <c r="AL33" s="1220"/>
      <c r="AM33" s="1220"/>
      <c r="AN33" s="1221"/>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532</v>
      </c>
      <c r="AL34" s="1220"/>
      <c r="AM34" s="1220"/>
      <c r="AN34" s="1221"/>
      <c r="AO34" s="345" t="s">
        <v>516</v>
      </c>
      <c r="AP34" s="345" t="s">
        <v>516</v>
      </c>
      <c r="AQ34" s="346" t="s">
        <v>516</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533</v>
      </c>
      <c r="AL35" s="1220"/>
      <c r="AM35" s="1220"/>
      <c r="AN35" s="1221"/>
      <c r="AO35" s="345">
        <v>141746</v>
      </c>
      <c r="AP35" s="345">
        <v>46474</v>
      </c>
      <c r="AQ35" s="346">
        <v>31875</v>
      </c>
      <c r="AR35" s="347">
        <v>45.8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534</v>
      </c>
      <c r="AL36" s="1220"/>
      <c r="AM36" s="1220"/>
      <c r="AN36" s="1221"/>
      <c r="AO36" s="345">
        <v>3175</v>
      </c>
      <c r="AP36" s="345">
        <v>1041</v>
      </c>
      <c r="AQ36" s="346">
        <v>2465</v>
      </c>
      <c r="AR36" s="347">
        <v>-57.8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535</v>
      </c>
      <c r="AL37" s="1220"/>
      <c r="AM37" s="1220"/>
      <c r="AN37" s="1221"/>
      <c r="AO37" s="345" t="s">
        <v>516</v>
      </c>
      <c r="AP37" s="345" t="s">
        <v>516</v>
      </c>
      <c r="AQ37" s="346">
        <v>285</v>
      </c>
      <c r="AR37" s="347" t="s">
        <v>516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8" t="s">
        <v>536</v>
      </c>
      <c r="AL38" s="1229"/>
      <c r="AM38" s="1229"/>
      <c r="AN38" s="1230"/>
      <c r="AO38" s="348">
        <v>1</v>
      </c>
      <c r="AP38" s="348">
        <v>0</v>
      </c>
      <c r="AQ38" s="349">
        <v>17</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8" t="s">
        <v>537</v>
      </c>
      <c r="AL39" s="1229"/>
      <c r="AM39" s="1229"/>
      <c r="AN39" s="1230"/>
      <c r="AO39" s="345">
        <v>-4827</v>
      </c>
      <c r="AP39" s="345">
        <v>-1583</v>
      </c>
      <c r="AQ39" s="346">
        <v>-3552</v>
      </c>
      <c r="AR39" s="347">
        <v>-55.4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538</v>
      </c>
      <c r="AL40" s="1220"/>
      <c r="AM40" s="1220"/>
      <c r="AN40" s="1221"/>
      <c r="AO40" s="345">
        <v>-351029</v>
      </c>
      <c r="AP40" s="345">
        <v>-115091</v>
      </c>
      <c r="AQ40" s="346">
        <v>-113436</v>
      </c>
      <c r="AR40" s="347">
        <v>1.5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1" t="s">
        <v>300</v>
      </c>
      <c r="AL41" s="1232"/>
      <c r="AM41" s="1232"/>
      <c r="AN41" s="1233"/>
      <c r="AO41" s="345">
        <v>123284</v>
      </c>
      <c r="AP41" s="345">
        <v>40421</v>
      </c>
      <c r="AQ41" s="346">
        <v>35033</v>
      </c>
      <c r="AR41" s="347">
        <v>15.4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4" t="s">
        <v>508</v>
      </c>
      <c r="AN49" s="1236" t="s">
        <v>542</v>
      </c>
      <c r="AO49" s="1237"/>
      <c r="AP49" s="1237"/>
      <c r="AQ49" s="1237"/>
      <c r="AR49" s="123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5"/>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606231</v>
      </c>
      <c r="AN51" s="367">
        <v>176641</v>
      </c>
      <c r="AO51" s="368">
        <v>5.7</v>
      </c>
      <c r="AP51" s="369">
        <v>237994</v>
      </c>
      <c r="AQ51" s="370">
        <v>-2.9</v>
      </c>
      <c r="AR51" s="371">
        <v>8.6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387264</v>
      </c>
      <c r="AN52" s="375">
        <v>112839</v>
      </c>
      <c r="AO52" s="376">
        <v>142.4</v>
      </c>
      <c r="AP52" s="377">
        <v>110361</v>
      </c>
      <c r="AQ52" s="378">
        <v>1.3</v>
      </c>
      <c r="AR52" s="379">
        <v>141.1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668789</v>
      </c>
      <c r="AN53" s="367">
        <v>199937</v>
      </c>
      <c r="AO53" s="368">
        <v>13.2</v>
      </c>
      <c r="AP53" s="369">
        <v>267911</v>
      </c>
      <c r="AQ53" s="370">
        <v>12.6</v>
      </c>
      <c r="AR53" s="371">
        <v>0.6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400453</v>
      </c>
      <c r="AN54" s="375">
        <v>119717</v>
      </c>
      <c r="AO54" s="376">
        <v>6.1</v>
      </c>
      <c r="AP54" s="377">
        <v>106425</v>
      </c>
      <c r="AQ54" s="378">
        <v>-3.6</v>
      </c>
      <c r="AR54" s="379">
        <v>9.6999999999999993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613875</v>
      </c>
      <c r="AN55" s="367">
        <v>188652</v>
      </c>
      <c r="AO55" s="368">
        <v>-5.6</v>
      </c>
      <c r="AP55" s="369">
        <v>228215</v>
      </c>
      <c r="AQ55" s="370">
        <v>-14.8</v>
      </c>
      <c r="AR55" s="371">
        <v>9.1999999999999993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381805</v>
      </c>
      <c r="AN56" s="375">
        <v>117334</v>
      </c>
      <c r="AO56" s="376">
        <v>-2</v>
      </c>
      <c r="AP56" s="377">
        <v>117571</v>
      </c>
      <c r="AQ56" s="378">
        <v>10.5</v>
      </c>
      <c r="AR56" s="379">
        <v>-12.5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578014</v>
      </c>
      <c r="AN57" s="367">
        <v>184433</v>
      </c>
      <c r="AO57" s="368">
        <v>-2.2000000000000002</v>
      </c>
      <c r="AP57" s="369">
        <v>264232</v>
      </c>
      <c r="AQ57" s="370">
        <v>15.8</v>
      </c>
      <c r="AR57" s="371">
        <v>-18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213836</v>
      </c>
      <c r="AN58" s="375">
        <v>68231</v>
      </c>
      <c r="AO58" s="376">
        <v>-41.8</v>
      </c>
      <c r="AP58" s="377">
        <v>133959</v>
      </c>
      <c r="AQ58" s="378">
        <v>13.9</v>
      </c>
      <c r="AR58" s="379">
        <v>-55.7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628484</v>
      </c>
      <c r="AN59" s="367">
        <v>206060</v>
      </c>
      <c r="AO59" s="368">
        <v>11.7</v>
      </c>
      <c r="AP59" s="369">
        <v>263613</v>
      </c>
      <c r="AQ59" s="370">
        <v>-0.2</v>
      </c>
      <c r="AR59" s="371">
        <v>11.9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292281</v>
      </c>
      <c r="AN60" s="375">
        <v>95830</v>
      </c>
      <c r="AO60" s="376">
        <v>40.4</v>
      </c>
      <c r="AP60" s="377">
        <v>128823</v>
      </c>
      <c r="AQ60" s="378">
        <v>-3.8</v>
      </c>
      <c r="AR60" s="379">
        <v>44.2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619079</v>
      </c>
      <c r="AN61" s="382">
        <v>191145</v>
      </c>
      <c r="AO61" s="383">
        <v>4.5999999999999996</v>
      </c>
      <c r="AP61" s="384">
        <v>252393</v>
      </c>
      <c r="AQ61" s="385">
        <v>2.1</v>
      </c>
      <c r="AR61" s="371">
        <v>2.5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335128</v>
      </c>
      <c r="AN62" s="375">
        <v>102790</v>
      </c>
      <c r="AO62" s="376">
        <v>29</v>
      </c>
      <c r="AP62" s="377">
        <v>119428</v>
      </c>
      <c r="AQ62" s="378">
        <v>3.7</v>
      </c>
      <c r="AR62" s="379">
        <v>25.3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1nYyp2hSSp5GWHBmJwlbhcWzaiup+pm6mJxKrbJtM2XabHSNrH9JxMibtUFo855CATftqvPApSPanIeBNTK0Yw==" saltValue="9iuiYiJe6eb7NtMBvu0dc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1" spans="125:125" ht="13.5" hidden="1" customHeight="1" x14ac:dyDescent="0.15">
      <c r="DU121" s="292"/>
    </row>
  </sheetData>
  <sheetProtection algorithmName="SHA-512" hashValue="Ly6dVxvIBhid7oCW/J842iSFjcGZCffcYPmVV7Iw4dM087Xf51Dv07wWNhHWgjUQRX0T0HCavwnB/ZUjL7CP+Q==" saltValue="k/7/S4KmMQSj2AI0cLeP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UW4+RifZDjmiarGg4h6Jd1FXjgP8nPQIya4AR3JUP8S5+cDznlNOonMb04SX1OlAatbZsYvIe58At2Wd4aan9g==" saltValue="DIu34YidkTpYtOz0RTzG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9" t="s">
        <v>3</v>
      </c>
      <c r="D47" s="1239"/>
      <c r="E47" s="1240"/>
      <c r="F47" s="11">
        <v>56.12</v>
      </c>
      <c r="G47" s="12">
        <v>55.43</v>
      </c>
      <c r="H47" s="12">
        <v>55.67</v>
      </c>
      <c r="I47" s="12">
        <v>50.26</v>
      </c>
      <c r="J47" s="13">
        <v>45.54</v>
      </c>
    </row>
    <row r="48" spans="2:10" ht="57.75" customHeight="1" x14ac:dyDescent="0.15">
      <c r="B48" s="14"/>
      <c r="C48" s="1241" t="s">
        <v>4</v>
      </c>
      <c r="D48" s="1241"/>
      <c r="E48" s="1242"/>
      <c r="F48" s="15">
        <v>7.73</v>
      </c>
      <c r="G48" s="16">
        <v>10.26</v>
      </c>
      <c r="H48" s="16">
        <v>7.39</v>
      </c>
      <c r="I48" s="16">
        <v>9.8000000000000007</v>
      </c>
      <c r="J48" s="17">
        <v>11.99</v>
      </c>
    </row>
    <row r="49" spans="2:10" ht="57.75" customHeight="1" thickBot="1" x14ac:dyDescent="0.2">
      <c r="B49" s="18"/>
      <c r="C49" s="1243" t="s">
        <v>5</v>
      </c>
      <c r="D49" s="1243"/>
      <c r="E49" s="1244"/>
      <c r="F49" s="19">
        <v>0.16</v>
      </c>
      <c r="G49" s="20">
        <v>2.1</v>
      </c>
      <c r="H49" s="20" t="s">
        <v>563</v>
      </c>
      <c r="I49" s="20" t="s">
        <v>564</v>
      </c>
      <c r="J49" s="21">
        <v>0.03</v>
      </c>
    </row>
    <row r="50" spans="2:10" ht="13.5" customHeight="1" x14ac:dyDescent="0.15"/>
  </sheetData>
  <sheetProtection algorithmName="SHA-512" hashValue="fnmO2W+iDiSjXzDgihgnVN+n2Cr+m8IDAInOjMTnriWOK7AlxPfGfkXd5eJN33UBJiXJIZd7rQGPJ/8WV25HRg==" saltValue="o+Mfr7l3eLP4KFENwHJg7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2022-09-21T08:07:50Z</cp:lastPrinted>
  <dcterms:created xsi:type="dcterms:W3CDTF">2022-02-02T06:18:24Z</dcterms:created>
  <dcterms:modified xsi:type="dcterms:W3CDTF">2022-09-21T08:09:36Z</dcterms:modified>
  <cp:category/>
</cp:coreProperties>
</file>